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vmqc-my.sharepoint.com/personal/e_adupiot_etu_cvm_qc_ca/Documents/CVM/Cours/Gestion/"/>
    </mc:Choice>
  </mc:AlternateContent>
  <xr:revisionPtr revIDLastSave="742" documentId="8_{79923A95-E293-4D37-9E76-B21BA7A8C80B}" xr6:coauthVersionLast="47" xr6:coauthVersionMax="47" xr10:uidLastSave="{D56A11A1-340C-4EC2-8826-BB1A0EC9DC54}"/>
  <bookViews>
    <workbookView xWindow="-120" yWindow="-120" windowWidth="29040" windowHeight="15840" xr2:uid="{38D6D7CA-0EBB-4493-874F-38A917ACF16B}"/>
  </bookViews>
  <sheets>
    <sheet name="Feuil1" sheetId="1" r:id="rId1"/>
    <sheet name="Feuil4" sheetId="4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8" i="1" l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27" i="1"/>
  <c r="AB26" i="1"/>
  <c r="Z125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26" i="1"/>
  <c r="Z25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26" i="1"/>
  <c r="X25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27" i="1"/>
  <c r="V28" i="1"/>
  <c r="V29" i="1"/>
  <c r="V30" i="1"/>
  <c r="V31" i="1"/>
  <c r="V26" i="1"/>
  <c r="V25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26" i="1"/>
  <c r="R26" i="1"/>
  <c r="R25" i="1"/>
  <c r="T25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27" i="1"/>
  <c r="R28" i="1"/>
  <c r="R29" i="1"/>
  <c r="R30" i="1"/>
  <c r="R31" i="1"/>
  <c r="R32" i="1"/>
  <c r="R33" i="1"/>
  <c r="R34" i="1"/>
  <c r="R35" i="1"/>
  <c r="R36" i="1"/>
  <c r="P26" i="1"/>
  <c r="P25" i="1"/>
  <c r="P27" i="1" l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</calcChain>
</file>

<file path=xl/sharedStrings.xml><?xml version="1.0" encoding="utf-8"?>
<sst xmlns="http://schemas.openxmlformats.org/spreadsheetml/2006/main" count="66" uniqueCount="32">
  <si>
    <t>Fonctions</t>
  </si>
  <si>
    <t>Absolue</t>
  </si>
  <si>
    <t>Linéaire</t>
  </si>
  <si>
    <t>Polynomiale de degré 2</t>
  </si>
  <si>
    <t>Polynomiale de degré 3</t>
  </si>
  <si>
    <t>Exponentielle</t>
  </si>
  <si>
    <t>Logarithmique</t>
  </si>
  <si>
    <t>Fonctions mathématiques</t>
  </si>
  <si>
    <t>Paramètres</t>
  </si>
  <si>
    <t>a</t>
  </si>
  <si>
    <t>b</t>
  </si>
  <si>
    <t>c</t>
  </si>
  <si>
    <t>d</t>
  </si>
  <si>
    <t>e</t>
  </si>
  <si>
    <t>f</t>
  </si>
  <si>
    <r>
      <rPr>
        <i/>
        <sz val="8"/>
        <color theme="1" tint="0.499984740745262"/>
        <rFont val="Times New Roman"/>
        <family val="1"/>
      </rPr>
      <t>y</t>
    </r>
    <r>
      <rPr>
        <sz val="8"/>
        <color theme="1" tint="0.499984740745262"/>
        <rFont val="Calibri"/>
        <family val="2"/>
        <scheme val="minor"/>
      </rPr>
      <t xml:space="preserve"> 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b/>
        <sz val="8"/>
        <color theme="1" tint="0.499984740745262"/>
        <rFont val="Calibri"/>
        <family val="2"/>
        <scheme val="minor"/>
      </rPr>
      <t>|</t>
    </r>
    <r>
      <rPr>
        <sz val="8"/>
        <color theme="1" tint="0.499984740745262"/>
        <rFont val="Calibri"/>
        <family val="2"/>
        <scheme val="minor"/>
      </rPr>
      <t xml:space="preserve"> </t>
    </r>
    <r>
      <rPr>
        <b/>
        <sz val="8"/>
        <color theme="1" tint="0.499984740745262"/>
        <rFont val="Calibri"/>
        <family val="2"/>
        <scheme val="minor"/>
      </rPr>
      <t>b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sz val="8"/>
        <color theme="1" tint="0.499984740745262"/>
        <rFont val="Calibri"/>
        <family val="2"/>
        <scheme val="minor"/>
      </rPr>
      <t xml:space="preserve"> - </t>
    </r>
    <r>
      <rPr>
        <b/>
        <sz val="8"/>
        <color theme="1" tint="0.499984740745262"/>
        <rFont val="Calibri"/>
        <family val="2"/>
        <scheme val="minor"/>
      </rPr>
      <t>c</t>
    </r>
    <r>
      <rPr>
        <sz val="8"/>
        <color theme="1" tint="0.499984740745262"/>
        <rFont val="Calibri"/>
        <family val="2"/>
        <scheme val="minor"/>
      </rPr>
      <t xml:space="preserve">  </t>
    </r>
    <r>
      <rPr>
        <b/>
        <sz val="8"/>
        <color theme="1" tint="0.499984740745262"/>
        <rFont val="Calibri"/>
        <family val="2"/>
        <scheme val="minor"/>
      </rPr>
      <t>|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d</t>
    </r>
  </si>
  <si>
    <r>
      <rPr>
        <i/>
        <sz val="8"/>
        <color theme="1" tint="0.499984740745262"/>
        <rFont val="Times New Roman"/>
        <family val="1"/>
      </rPr>
      <t>y</t>
    </r>
    <r>
      <rPr>
        <sz val="8"/>
        <color theme="1" tint="0.499984740745262"/>
        <rFont val="Calibri"/>
        <family val="2"/>
        <scheme val="minor"/>
      </rPr>
      <t xml:space="preserve"> 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b</t>
    </r>
  </si>
  <si>
    <r>
      <rPr>
        <i/>
        <sz val="8"/>
        <color theme="1" tint="0.499984740745262"/>
        <rFont val="Times New Roman"/>
        <family val="1"/>
      </rPr>
      <t xml:space="preserve">y </t>
    </r>
    <r>
      <rPr>
        <sz val="8"/>
        <color theme="1" tint="0.499984740745262"/>
        <rFont val="Calibri"/>
        <family val="2"/>
        <scheme val="minor"/>
      </rPr>
      <t xml:space="preserve">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vertAlign val="superscript"/>
        <sz val="8"/>
        <color theme="1" tint="0.499984740745262"/>
        <rFont val="Calibri"/>
        <family val="2"/>
        <scheme val="minor"/>
      </rPr>
      <t>2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b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c</t>
    </r>
  </si>
  <si>
    <r>
      <rPr>
        <i/>
        <sz val="8"/>
        <color theme="1" tint="0.499984740745262"/>
        <rFont val="Times New Roman"/>
        <family val="1"/>
      </rPr>
      <t xml:space="preserve">y </t>
    </r>
    <r>
      <rPr>
        <sz val="8"/>
        <color theme="1" tint="0.499984740745262"/>
        <rFont val="Calibri"/>
        <family val="2"/>
        <scheme val="minor"/>
      </rPr>
      <t xml:space="preserve">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vertAlign val="superscript"/>
        <sz val="8"/>
        <color theme="1" tint="0.499984740745262"/>
        <rFont val="Calibri"/>
        <family val="2"/>
        <scheme val="minor"/>
      </rPr>
      <t>3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b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vertAlign val="superscript"/>
        <sz val="8"/>
        <color theme="1" tint="0.499984740745262"/>
        <rFont val="Calibri"/>
        <family val="2"/>
        <scheme val="minor"/>
      </rPr>
      <t>2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c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d</t>
    </r>
  </si>
  <si>
    <r>
      <rPr>
        <i/>
        <sz val="8"/>
        <color theme="1" tint="0.499984740745262"/>
        <rFont val="Times New Roman"/>
        <family val="1"/>
      </rPr>
      <t>y</t>
    </r>
    <r>
      <rPr>
        <sz val="8"/>
        <color theme="1" tint="0.499984740745262"/>
        <rFont val="Calibri"/>
        <family val="2"/>
        <scheme val="minor"/>
      </rPr>
      <t xml:space="preserve"> 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b/>
        <sz val="8"/>
        <color theme="1" tint="0.499984740745262"/>
        <rFont val="Calibri"/>
        <family val="2"/>
        <scheme val="minor"/>
      </rPr>
      <t>b</t>
    </r>
    <r>
      <rPr>
        <b/>
        <vertAlign val="superscript"/>
        <sz val="8"/>
        <color theme="1" tint="0.499984740745262"/>
        <rFont val="Calibri"/>
        <family val="2"/>
        <scheme val="minor"/>
      </rPr>
      <t>c</t>
    </r>
    <r>
      <rPr>
        <vertAlign val="superscript"/>
        <sz val="8"/>
        <color theme="1" tint="0.499984740745262"/>
        <rFont val="Calibri"/>
        <family val="2"/>
        <scheme val="minor"/>
      </rPr>
      <t xml:space="preserve"> · </t>
    </r>
    <r>
      <rPr>
        <i/>
        <vertAlign val="superscript"/>
        <sz val="8"/>
        <color theme="1" tint="0.499984740745262"/>
        <rFont val="Times New Roman"/>
        <family val="1"/>
      </rPr>
      <t>x</t>
    </r>
    <r>
      <rPr>
        <vertAlign val="superscript"/>
        <sz val="8"/>
        <color theme="1" tint="0.499984740745262"/>
        <rFont val="Calibri"/>
        <family val="2"/>
        <scheme val="minor"/>
      </rPr>
      <t xml:space="preserve"> - </t>
    </r>
    <r>
      <rPr>
        <b/>
        <vertAlign val="superscript"/>
        <sz val="8"/>
        <color theme="1" tint="0.499984740745262"/>
        <rFont val="Calibri"/>
        <family val="2"/>
        <scheme val="minor"/>
      </rPr>
      <t>d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e</t>
    </r>
  </si>
  <si>
    <r>
      <rPr>
        <i/>
        <sz val="8"/>
        <color theme="1" tint="0.499984740745262"/>
        <rFont val="Times New Roman"/>
        <family val="1"/>
      </rPr>
      <t>y</t>
    </r>
    <r>
      <rPr>
        <sz val="8"/>
        <color theme="1" tint="0.499984740745262"/>
        <rFont val="Calibri"/>
        <family val="2"/>
        <scheme val="minor"/>
      </rPr>
      <t xml:space="preserve"> 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b/>
        <sz val="8"/>
        <color theme="1" tint="0.499984740745262"/>
        <rFont val="Calibri"/>
        <family val="2"/>
        <scheme val="minor"/>
      </rPr>
      <t>ln</t>
    </r>
    <r>
      <rPr>
        <sz val="8"/>
        <color theme="1" tint="0.499984740745262"/>
        <rFont val="Calibri"/>
        <family val="2"/>
        <scheme val="minor"/>
      </rPr>
      <t xml:space="preserve">( </t>
    </r>
    <r>
      <rPr>
        <b/>
        <sz val="8"/>
        <color theme="1" tint="0.499984740745262"/>
        <rFont val="Calibri"/>
        <family val="2"/>
        <scheme val="minor"/>
      </rPr>
      <t>b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sz val="8"/>
        <color theme="1" tint="0.499984740745262"/>
        <rFont val="Calibri"/>
        <family val="2"/>
        <scheme val="minor"/>
      </rPr>
      <t xml:space="preserve"> - </t>
    </r>
    <r>
      <rPr>
        <b/>
        <sz val="8"/>
        <color theme="1" tint="0.499984740745262"/>
        <rFont val="Calibri"/>
        <family val="2"/>
        <scheme val="minor"/>
      </rPr>
      <t>c</t>
    </r>
    <r>
      <rPr>
        <sz val="8"/>
        <color theme="1" tint="0.499984740745262"/>
        <rFont val="Calibri"/>
        <family val="2"/>
        <scheme val="minor"/>
      </rPr>
      <t xml:space="preserve"> ) + </t>
    </r>
    <r>
      <rPr>
        <b/>
        <sz val="8"/>
        <color theme="1" tint="0.499984740745262"/>
        <rFont val="Calibri"/>
        <family val="2"/>
        <scheme val="minor"/>
      </rPr>
      <t>d</t>
    </r>
  </si>
  <si>
    <t>Définition de l'abscisse</t>
  </si>
  <si>
    <t>Valeur de départ</t>
  </si>
  <si>
    <t>Incrément</t>
  </si>
  <si>
    <t>Valeur finale</t>
  </si>
  <si>
    <t>x</t>
  </si>
  <si>
    <t xml:space="preserve"> </t>
  </si>
  <si>
    <t>Pol. deg. 2</t>
  </si>
  <si>
    <t>Pol. deg. 3</t>
  </si>
  <si>
    <t>Exp.</t>
  </si>
  <si>
    <t>Log.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</si>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</sst>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8" x14ac:knownFonts="1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 tint="0.499984740745262"/>
      <name val="Calibri"/>
      <family val="1"/>
      <scheme val="minor"/>
    </font>
    <font>
      <i/>
      <sz val="8"/>
      <color theme="1" tint="0.499984740745262"/>
      <name val="Times New Roman"/>
      <family val="1"/>
    </font>
    <font>
      <sz val="8"/>
      <color theme="1" tint="0.499984740745262"/>
      <name val="Calibri"/>
      <family val="2"/>
      <scheme val="minor"/>
    </font>
    <font>
      <b/>
      <sz val="8"/>
      <color theme="1" tint="0.499984740745262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vertAlign val="superscript"/>
      <sz val="8"/>
      <color theme="1" tint="0.499984740745262"/>
      <name val="Calibri"/>
      <family val="2"/>
      <scheme val="minor"/>
    </font>
    <font>
      <b/>
      <vertAlign val="superscript"/>
      <sz val="8"/>
      <color theme="1" tint="0.499984740745262"/>
      <name val="Calibri"/>
      <family val="2"/>
      <scheme val="minor"/>
    </font>
    <font>
      <i/>
      <vertAlign val="superscript"/>
      <sz val="8"/>
      <color theme="1" tint="0.499984740745262"/>
      <name val="Times New Roman"/>
      <family val="1"/>
    </font>
    <font>
      <sz val="10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14"/>
      <color theme="1"/>
      <name val="Wingdings 3"/>
      <family val="1"/>
      <charset val="2"/>
    </font>
    <font>
      <sz val="14"/>
      <color theme="1"/>
      <name val="Wingdings"/>
      <charset val="2"/>
    </font>
    <font>
      <sz val="8"/>
      <color theme="0" tint="-0.249977111117893"/>
      <name val="Calibri"/>
      <family val="2"/>
      <scheme val="minor"/>
    </font>
    <font>
      <b/>
      <sz val="8"/>
      <color theme="4" tint="-0.249977111117893"/>
      <name val="Calibri"/>
      <family val="2"/>
      <scheme val="minor"/>
    </font>
    <font>
      <i/>
      <sz val="8"/>
      <color theme="0" tint="-0.499984740745262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b/>
      <sz val="7"/>
      <color theme="0" tint="-4.9989318521683403E-2"/>
      <name val="Calibri"/>
      <family val="2"/>
      <scheme val="minor"/>
    </font>
    <font>
      <i/>
      <sz val="8"/>
      <color theme="0" tint="-0.249977111117893"/>
      <name val="Calibri"/>
      <family val="2"/>
      <scheme val="minor"/>
    </font>
    <font>
      <i/>
      <sz val="8"/>
      <color theme="0" tint="-0.14999847407452621"/>
      <name val="Calibri"/>
      <family val="2"/>
      <scheme val="minor"/>
    </font>
    <font>
      <i/>
      <sz val="8"/>
      <color rgb="FF808080"/>
      <name val="Calibri"/>
      <family val="2"/>
      <scheme val="minor"/>
    </font>
    <font>
      <i/>
      <sz val="8"/>
      <color rgb="FFA06060"/>
      <name val="Calibri"/>
      <family val="2"/>
      <scheme val="minor"/>
    </font>
    <font>
      <i/>
      <sz val="8"/>
      <color rgb="FFA2A060"/>
      <name val="Calibri"/>
      <family val="2"/>
      <scheme val="minor"/>
    </font>
    <font>
      <i/>
      <sz val="8"/>
      <color rgb="FF62A060"/>
      <name val="Calibri"/>
      <family val="2"/>
      <scheme val="minor"/>
    </font>
    <font>
      <i/>
      <sz val="8"/>
      <color rgb="FF60A0A0"/>
      <name val="Calibri"/>
      <family val="2"/>
      <scheme val="minor"/>
    </font>
    <font>
      <i/>
      <sz val="8"/>
      <color rgb="FF6060A0"/>
      <name val="Calibri"/>
      <family val="2"/>
      <scheme val="minor"/>
    </font>
    <font>
      <i/>
      <sz val="8"/>
      <color rgb="FF9B60A0"/>
      <name val="Calibri"/>
      <family val="2"/>
      <scheme val="minor"/>
    </font>
    <font>
      <sz val="7"/>
      <color theme="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710F0F"/>
        <bgColor indexed="64"/>
      </patternFill>
    </fill>
    <fill>
      <gradientFill>
        <stop position="0">
          <color rgb="FF710F0F"/>
        </stop>
        <stop position="1">
          <color rgb="FFFCE8E8"/>
        </stop>
      </gradientFill>
    </fill>
    <fill>
      <patternFill patternType="solid">
        <fgColor rgb="FFFCE8E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1710F"/>
        <bgColor indexed="64"/>
      </patternFill>
    </fill>
    <fill>
      <gradientFill degree="180">
        <stop position="0">
          <color rgb="FFFAF9D7"/>
        </stop>
        <stop position="1">
          <color rgb="FF71710F"/>
        </stop>
      </gradientFill>
    </fill>
    <fill>
      <patternFill patternType="solid">
        <fgColor rgb="FFFAF9D7"/>
        <bgColor indexed="64"/>
      </patternFill>
    </fill>
    <fill>
      <patternFill patternType="solid">
        <fgColor rgb="FF0F710F"/>
        <bgColor indexed="64"/>
      </patternFill>
    </fill>
    <fill>
      <gradientFill degree="180">
        <stop position="0">
          <color rgb="FFE8FCE8"/>
        </stop>
        <stop position="1">
          <color rgb="FF0F710F"/>
        </stop>
      </gradientFill>
    </fill>
    <fill>
      <patternFill patternType="solid">
        <fgColor rgb="FFE8FCE8"/>
        <bgColor indexed="64"/>
      </patternFill>
    </fill>
    <fill>
      <patternFill patternType="solid">
        <fgColor rgb="FF0F7171"/>
        <bgColor indexed="64"/>
      </patternFill>
    </fill>
    <fill>
      <gradientFill degree="180">
        <stop position="0">
          <color rgb="FFE8FCFC"/>
        </stop>
        <stop position="1">
          <color rgb="FF0F7171"/>
        </stop>
      </gradientFill>
    </fill>
    <fill>
      <patternFill patternType="solid">
        <fgColor rgb="FFE8FCFC"/>
        <bgColor indexed="64"/>
      </patternFill>
    </fill>
    <fill>
      <patternFill patternType="solid">
        <fgColor rgb="FF0F0F71"/>
        <bgColor indexed="64"/>
      </patternFill>
    </fill>
    <fill>
      <gradientFill degree="180">
        <stop position="0">
          <color rgb="FFE8E8FC"/>
        </stop>
        <stop position="1">
          <color rgb="FF0F0F71"/>
        </stop>
      </gradientFill>
    </fill>
    <fill>
      <patternFill patternType="solid">
        <fgColor rgb="FFE8E8FC"/>
        <bgColor indexed="64"/>
      </patternFill>
    </fill>
    <fill>
      <patternFill patternType="solid">
        <fgColor rgb="FF710F71"/>
        <bgColor indexed="64"/>
      </patternFill>
    </fill>
    <fill>
      <gradientFill degree="180">
        <stop position="0">
          <color rgb="FFFCE8FC"/>
        </stop>
        <stop position="1">
          <color rgb="FF710F71"/>
        </stop>
      </gradientFill>
    </fill>
    <fill>
      <patternFill patternType="solid">
        <fgColor rgb="FFFCE8FC"/>
        <bgColor indexed="64"/>
      </patternFill>
    </fill>
    <fill>
      <patternFill patternType="solid">
        <fgColor theme="2" tint="-0.749992370372631"/>
        <bgColor indexed="64"/>
      </patternFill>
    </fill>
    <fill>
      <gradientFill>
        <stop position="0">
          <color theme="0" tint="-5.0965910824915313E-2"/>
        </stop>
        <stop position="1">
          <color rgb="FFFCE8E8"/>
        </stop>
      </gradientFill>
    </fill>
    <fill>
      <gradientFill>
        <stop position="0">
          <color theme="0" tint="-5.0965910824915313E-2"/>
        </stop>
        <stop position="1">
          <color rgb="FFFAF9D7"/>
        </stop>
      </gradientFill>
    </fill>
    <fill>
      <gradientFill>
        <stop position="0">
          <color theme="0" tint="-5.0965910824915313E-2"/>
        </stop>
        <stop position="1">
          <color rgb="FFE8FCE8"/>
        </stop>
      </gradientFill>
    </fill>
    <fill>
      <gradientFill degree="180">
        <stop position="0">
          <color rgb="FFE8FCFC"/>
        </stop>
        <stop position="1">
          <color theme="0" tint="-5.0965910824915313E-2"/>
        </stop>
      </gradientFill>
    </fill>
    <fill>
      <gradientFill>
        <stop position="0">
          <color theme="0" tint="-5.0965910824915313E-2"/>
        </stop>
        <stop position="1">
          <color rgb="FFE8E8FC"/>
        </stop>
      </gradientFill>
    </fill>
    <fill>
      <gradientFill>
        <stop position="0">
          <color theme="0" tint="-5.0965910824915313E-2"/>
        </stop>
        <stop position="1">
          <color rgb="FFFCE8FC"/>
        </stop>
      </gradientFill>
    </fill>
    <fill>
      <patternFill patternType="solid">
        <fgColor rgb="FFF8F8F8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503030"/>
        <bgColor indexed="64"/>
      </patternFill>
    </fill>
    <fill>
      <patternFill patternType="solid">
        <fgColor rgb="FF504F30"/>
        <bgColor indexed="64"/>
      </patternFill>
    </fill>
    <fill>
      <patternFill patternType="solid">
        <fgColor rgb="FF305030"/>
        <bgColor indexed="64"/>
      </patternFill>
    </fill>
    <fill>
      <patternFill patternType="solid">
        <fgColor rgb="FF305150"/>
        <bgColor indexed="64"/>
      </patternFill>
    </fill>
    <fill>
      <patternFill patternType="solid">
        <fgColor rgb="FF303050"/>
        <bgColor indexed="64"/>
      </patternFill>
    </fill>
    <fill>
      <patternFill patternType="solid">
        <fgColor rgb="FF503050"/>
        <bgColor indexed="64"/>
      </patternFill>
    </fill>
    <fill>
      <patternFill patternType="solid">
        <fgColor rgb="FFFEF6F6"/>
        <bgColor indexed="64"/>
      </patternFill>
    </fill>
    <fill>
      <patternFill patternType="solid">
        <fgColor rgb="FFFDFDF3"/>
        <bgColor indexed="64"/>
      </patternFill>
    </fill>
    <fill>
      <patternFill patternType="solid">
        <fgColor rgb="FFF3FDF3"/>
        <bgColor indexed="64"/>
      </patternFill>
    </fill>
    <fill>
      <patternFill patternType="solid">
        <fgColor rgb="FFF3FDFD"/>
        <bgColor indexed="64"/>
      </patternFill>
    </fill>
    <fill>
      <patternFill patternType="solid">
        <fgColor rgb="FFF3F3FD"/>
        <bgColor indexed="64"/>
      </patternFill>
    </fill>
    <fill>
      <patternFill patternType="solid">
        <fgColor rgb="FFFDF3FD"/>
        <bgColor indexed="64"/>
      </patternFill>
    </fill>
  </fills>
  <borders count="62">
    <border>
      <left/>
      <right/>
      <top/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medium">
        <color rgb="FF710F0F"/>
      </left>
      <right/>
      <top style="medium">
        <color rgb="FF710F0F"/>
      </top>
      <bottom style="medium">
        <color rgb="FF710F0F"/>
      </bottom>
      <diagonal/>
    </border>
    <border>
      <left/>
      <right/>
      <top style="medium">
        <color rgb="FF710F0F"/>
      </top>
      <bottom style="medium">
        <color rgb="FF710F0F"/>
      </bottom>
      <diagonal/>
    </border>
    <border diagonalUp="1" diagonalDown="1">
      <left/>
      <right/>
      <top style="medium">
        <color rgb="FF710F0F"/>
      </top>
      <bottom style="medium">
        <color rgb="FF710F0F"/>
      </bottom>
      <diagonal style="dotted">
        <color theme="0" tint="-0.24994659260841701"/>
      </diagonal>
    </border>
    <border diagonalUp="1" diagonalDown="1">
      <left/>
      <right/>
      <top style="medium">
        <color rgb="FF710F0F"/>
      </top>
      <bottom style="medium">
        <color rgb="FF710F0F"/>
      </bottom>
      <diagonal style="dotted">
        <color theme="0" tint="-0.14996795556505021"/>
      </diagonal>
    </border>
    <border>
      <left style="medium">
        <color rgb="FF71710F"/>
      </left>
      <right/>
      <top style="medium">
        <color rgb="FF71710F"/>
      </top>
      <bottom style="medium">
        <color rgb="FF71710F"/>
      </bottom>
      <diagonal/>
    </border>
    <border>
      <left/>
      <right/>
      <top style="medium">
        <color rgb="FF71710F"/>
      </top>
      <bottom style="medium">
        <color rgb="FF71710F"/>
      </bottom>
      <diagonal/>
    </border>
    <border diagonalUp="1" diagonalDown="1">
      <left/>
      <right/>
      <top style="medium">
        <color rgb="FF71710F"/>
      </top>
      <bottom style="medium">
        <color rgb="FF71710F"/>
      </bottom>
      <diagonal style="dotted">
        <color theme="0" tint="-0.24994659260841701"/>
      </diagonal>
    </border>
    <border>
      <left style="medium">
        <color rgb="FF0F710F"/>
      </left>
      <right/>
      <top style="medium">
        <color rgb="FF0F710F"/>
      </top>
      <bottom style="medium">
        <color rgb="FF0F710F"/>
      </bottom>
      <diagonal/>
    </border>
    <border>
      <left/>
      <right/>
      <top style="medium">
        <color rgb="FF0F710F"/>
      </top>
      <bottom style="medium">
        <color rgb="FF0F710F"/>
      </bottom>
      <diagonal/>
    </border>
    <border diagonalUp="1" diagonalDown="1">
      <left/>
      <right/>
      <top style="medium">
        <color rgb="FF0F710F"/>
      </top>
      <bottom style="medium">
        <color rgb="FF0F710F"/>
      </bottom>
      <diagonal style="dotted">
        <color theme="0" tint="-0.24994659260841701"/>
      </diagonal>
    </border>
    <border>
      <left style="medium">
        <color rgb="FF0F7171"/>
      </left>
      <right/>
      <top style="medium">
        <color rgb="FF0F7171"/>
      </top>
      <bottom style="medium">
        <color rgb="FF0F7171"/>
      </bottom>
      <diagonal/>
    </border>
    <border>
      <left/>
      <right/>
      <top style="medium">
        <color rgb="FF0F7171"/>
      </top>
      <bottom style="medium">
        <color rgb="FF0F7171"/>
      </bottom>
      <diagonal/>
    </border>
    <border diagonalUp="1" diagonalDown="1">
      <left/>
      <right/>
      <top style="medium">
        <color rgb="FF0F7171"/>
      </top>
      <bottom style="medium">
        <color rgb="FF0F7171"/>
      </bottom>
      <diagonal style="dotted">
        <color theme="0" tint="-0.24994659260841701"/>
      </diagonal>
    </border>
    <border>
      <left style="medium">
        <color rgb="FF0F0F71"/>
      </left>
      <right/>
      <top style="medium">
        <color rgb="FF0F0F71"/>
      </top>
      <bottom style="medium">
        <color rgb="FF0F0F71"/>
      </bottom>
      <diagonal/>
    </border>
    <border>
      <left/>
      <right/>
      <top style="medium">
        <color rgb="FF0F0F71"/>
      </top>
      <bottom style="medium">
        <color rgb="FF0F0F71"/>
      </bottom>
      <diagonal/>
    </border>
    <border diagonalUp="1" diagonalDown="1">
      <left/>
      <right/>
      <top style="medium">
        <color rgb="FF0F0F71"/>
      </top>
      <bottom style="medium">
        <color rgb="FF0F0F71"/>
      </bottom>
      <diagonal style="dotted">
        <color theme="0" tint="-0.24994659260841701"/>
      </diagonal>
    </border>
    <border>
      <left style="medium">
        <color rgb="FF710F71"/>
      </left>
      <right/>
      <top style="medium">
        <color rgb="FF710F71"/>
      </top>
      <bottom style="medium">
        <color rgb="FF710F71"/>
      </bottom>
      <diagonal/>
    </border>
    <border>
      <left/>
      <right/>
      <top style="medium">
        <color rgb="FF710F71"/>
      </top>
      <bottom style="medium">
        <color rgb="FF710F71"/>
      </bottom>
      <diagonal/>
    </border>
    <border diagonalUp="1" diagonalDown="1">
      <left/>
      <right/>
      <top style="medium">
        <color rgb="FF710F71"/>
      </top>
      <bottom style="medium">
        <color rgb="FF710F71"/>
      </bottom>
      <diagonal style="dotted">
        <color theme="0" tint="-0.24994659260841701"/>
      </diagonal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rgb="FF710F0F"/>
      </right>
      <top style="medium">
        <color rgb="FF710F0F"/>
      </top>
      <bottom/>
      <diagonal/>
    </border>
    <border>
      <left style="medium">
        <color rgb="FF710F0F"/>
      </left>
      <right style="medium">
        <color rgb="FF710F0F"/>
      </right>
      <top/>
      <bottom/>
      <diagonal/>
    </border>
    <border>
      <left/>
      <right style="medium">
        <color rgb="FF710F0F"/>
      </right>
      <top style="medium">
        <color rgb="FF71710F"/>
      </top>
      <bottom style="medium">
        <color rgb="FF71710F"/>
      </bottom>
      <diagonal/>
    </border>
    <border>
      <left style="medium">
        <color rgb="FF710F0F"/>
      </left>
      <right/>
      <top style="medium">
        <color rgb="FF71710F"/>
      </top>
      <bottom style="medium">
        <color rgb="FF71710F"/>
      </bottom>
      <diagonal/>
    </border>
    <border>
      <left/>
      <right style="medium">
        <color rgb="FF71710F"/>
      </right>
      <top style="medium">
        <color rgb="FF71710F"/>
      </top>
      <bottom/>
      <diagonal/>
    </border>
    <border>
      <left style="medium">
        <color rgb="FF71710F"/>
      </left>
      <right style="medium">
        <color rgb="FF71710F"/>
      </right>
      <top/>
      <bottom/>
      <diagonal/>
    </border>
    <border>
      <left/>
      <right style="medium">
        <color rgb="FF710F0F"/>
      </right>
      <top style="medium">
        <color rgb="FF0F710F"/>
      </top>
      <bottom style="medium">
        <color rgb="FF0F710F"/>
      </bottom>
      <diagonal/>
    </border>
    <border>
      <left style="medium">
        <color rgb="FF710F0F"/>
      </left>
      <right style="medium">
        <color rgb="FF71710F"/>
      </right>
      <top style="medium">
        <color rgb="FF0F710F"/>
      </top>
      <bottom style="medium">
        <color rgb="FF0F710F"/>
      </bottom>
      <diagonal/>
    </border>
    <border>
      <left style="medium">
        <color rgb="FF71710F"/>
      </left>
      <right/>
      <top style="medium">
        <color rgb="FF0F710F"/>
      </top>
      <bottom style="medium">
        <color rgb="FF0F710F"/>
      </bottom>
      <diagonal/>
    </border>
    <border>
      <left/>
      <right style="medium">
        <color rgb="FF0F710F"/>
      </right>
      <top style="medium">
        <color rgb="FF0F710F"/>
      </top>
      <bottom/>
      <diagonal/>
    </border>
    <border>
      <left style="medium">
        <color rgb="FF0F710F"/>
      </left>
      <right style="medium">
        <color rgb="FF0F710F"/>
      </right>
      <top/>
      <bottom/>
      <diagonal/>
    </border>
    <border>
      <left/>
      <right style="medium">
        <color rgb="FF710F0F"/>
      </right>
      <top style="medium">
        <color rgb="FF0F7171"/>
      </top>
      <bottom style="medium">
        <color rgb="FF0F7171"/>
      </bottom>
      <diagonal/>
    </border>
    <border>
      <left style="medium">
        <color rgb="FF710F0F"/>
      </left>
      <right style="medium">
        <color rgb="FF71710F"/>
      </right>
      <top style="medium">
        <color rgb="FF0F7171"/>
      </top>
      <bottom style="medium">
        <color rgb="FF0F7171"/>
      </bottom>
      <diagonal/>
    </border>
    <border>
      <left style="medium">
        <color rgb="FF71710F"/>
      </left>
      <right style="medium">
        <color rgb="FF0F710F"/>
      </right>
      <top style="medium">
        <color rgb="FF0F7171"/>
      </top>
      <bottom style="medium">
        <color rgb="FF0F7171"/>
      </bottom>
      <diagonal/>
    </border>
    <border>
      <left style="medium">
        <color rgb="FF0F710F"/>
      </left>
      <right/>
      <top style="medium">
        <color rgb="FF0F7171"/>
      </top>
      <bottom style="medium">
        <color rgb="FF0F7171"/>
      </bottom>
      <diagonal/>
    </border>
    <border>
      <left/>
      <right style="medium">
        <color rgb="FF0F7171"/>
      </right>
      <top style="medium">
        <color rgb="FF0F7171"/>
      </top>
      <bottom/>
      <diagonal/>
    </border>
    <border>
      <left style="medium">
        <color rgb="FF0F7171"/>
      </left>
      <right style="medium">
        <color rgb="FF0F7171"/>
      </right>
      <top/>
      <bottom/>
      <diagonal/>
    </border>
    <border>
      <left/>
      <right style="medium">
        <color rgb="FF710F0F"/>
      </right>
      <top style="medium">
        <color rgb="FF0F0F71"/>
      </top>
      <bottom style="medium">
        <color rgb="FF0F0F71"/>
      </bottom>
      <diagonal/>
    </border>
    <border>
      <left/>
      <right style="medium">
        <color rgb="FF0F0F71"/>
      </right>
      <top style="medium">
        <color rgb="FF0F0F71"/>
      </top>
      <bottom/>
      <diagonal/>
    </border>
    <border>
      <left style="medium">
        <color rgb="FF0F0F71"/>
      </left>
      <right style="medium">
        <color rgb="FF0F0F71"/>
      </right>
      <top/>
      <bottom/>
      <diagonal/>
    </border>
    <border>
      <left/>
      <right style="medium">
        <color rgb="FF710F0F"/>
      </right>
      <top style="medium">
        <color rgb="FF710F71"/>
      </top>
      <bottom style="medium">
        <color rgb="FF710F71"/>
      </bottom>
      <diagonal/>
    </border>
    <border>
      <left/>
      <right style="medium">
        <color rgb="FF710F71"/>
      </right>
      <top style="medium">
        <color rgb="FF710F71"/>
      </top>
      <bottom/>
      <diagonal/>
    </border>
    <border>
      <left style="medium">
        <color rgb="FF710F71"/>
      </left>
      <right style="medium">
        <color rgb="FF710F7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187">
    <xf numFmtId="0" fontId="0" fillId="0" borderId="0" xfId="0"/>
    <xf numFmtId="0" fontId="1" fillId="0" borderId="1" xfId="0" applyFont="1" applyBorder="1" applyAlignment="1" applyProtection="1">
      <alignment horizontal="center" vertical="center"/>
      <protection hidden="1"/>
    </xf>
    <xf numFmtId="0" fontId="2" fillId="2" borderId="2" xfId="0" applyFont="1" applyFill="1" applyBorder="1" applyAlignment="1" applyProtection="1">
      <alignment horizontal="left" vertical="center"/>
      <protection hidden="1"/>
    </xf>
    <xf numFmtId="0" fontId="2" fillId="2" borderId="0" xfId="0" applyFont="1" applyFill="1" applyAlignment="1" applyProtection="1">
      <alignment horizontal="left" vertical="center"/>
      <protection hidden="1"/>
    </xf>
    <xf numFmtId="0" fontId="3" fillId="2" borderId="3" xfId="0" applyFont="1" applyFill="1" applyBorder="1" applyProtection="1">
      <protection hidden="1"/>
    </xf>
    <xf numFmtId="0" fontId="3" fillId="2" borderId="2" xfId="0" applyFont="1" applyFill="1" applyBorder="1" applyProtection="1">
      <protection hidden="1"/>
    </xf>
    <xf numFmtId="0" fontId="4" fillId="2" borderId="4" xfId="0" applyFont="1" applyFill="1" applyBorder="1" applyAlignment="1" applyProtection="1">
      <alignment horizontal="center"/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0" fontId="3" fillId="2" borderId="5" xfId="0" applyFont="1" applyFill="1" applyBorder="1" applyProtection="1">
      <protection hidden="1"/>
    </xf>
    <xf numFmtId="0" fontId="3" fillId="2" borderId="6" xfId="0" applyFont="1" applyFill="1" applyBorder="1" applyProtection="1">
      <protection hidden="1"/>
    </xf>
    <xf numFmtId="0" fontId="4" fillId="3" borderId="7" xfId="0" applyFont="1" applyFill="1" applyBorder="1" applyAlignment="1" applyProtection="1">
      <alignment horizontal="center"/>
      <protection hidden="1"/>
    </xf>
    <xf numFmtId="0" fontId="4" fillId="3" borderId="8" xfId="0" applyFont="1" applyFill="1" applyBorder="1" applyAlignment="1" applyProtection="1">
      <alignment horizontal="center"/>
      <protection hidden="1"/>
    </xf>
    <xf numFmtId="0" fontId="4" fillId="3" borderId="9" xfId="0" applyFont="1" applyFill="1" applyBorder="1" applyAlignment="1" applyProtection="1">
      <alignment horizontal="center"/>
      <protection hidden="1"/>
    </xf>
    <xf numFmtId="0" fontId="3" fillId="0" borderId="0" xfId="0" applyFont="1" applyProtection="1">
      <protection hidden="1"/>
    </xf>
    <xf numFmtId="0" fontId="2" fillId="0" borderId="0" xfId="0" applyFont="1" applyAlignment="1" applyProtection="1">
      <alignment horizontal="left" vertic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3" fillId="4" borderId="10" xfId="0" applyFont="1" applyFill="1" applyBorder="1" applyAlignment="1" applyProtection="1">
      <alignment vertical="center"/>
      <protection hidden="1"/>
    </xf>
    <xf numFmtId="0" fontId="4" fillId="5" borderId="11" xfId="0" applyFont="1" applyFill="1" applyBorder="1" applyAlignment="1" applyProtection="1">
      <alignment horizontal="left" vertical="center"/>
      <protection hidden="1"/>
    </xf>
    <xf numFmtId="0" fontId="6" fillId="6" borderId="11" xfId="0" applyFont="1" applyFill="1" applyBorder="1" applyAlignment="1" applyProtection="1">
      <alignment horizontal="left" vertical="center"/>
      <protection hidden="1"/>
    </xf>
    <xf numFmtId="164" fontId="10" fillId="6" borderId="10" xfId="0" applyNumberFormat="1" applyFont="1" applyFill="1" applyBorder="1" applyAlignment="1" applyProtection="1">
      <alignment horizontal="center" vertical="center"/>
      <protection locked="0"/>
    </xf>
    <xf numFmtId="164" fontId="10" fillId="6" borderId="11" xfId="0" applyNumberFormat="1" applyFont="1" applyFill="1" applyBorder="1" applyAlignment="1" applyProtection="1">
      <alignment horizontal="center" vertical="center"/>
      <protection locked="0"/>
    </xf>
    <xf numFmtId="164" fontId="11" fillId="7" borderId="12" xfId="0" applyNumberFormat="1" applyFont="1" applyFill="1" applyBorder="1" applyAlignment="1" applyProtection="1">
      <alignment horizontal="center" vertical="center"/>
      <protection hidden="1"/>
    </xf>
    <xf numFmtId="164" fontId="11" fillId="7" borderId="13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Alignment="1" applyProtection="1">
      <alignment vertical="center"/>
      <protection hidden="1"/>
    </xf>
    <xf numFmtId="0" fontId="8" fillId="0" borderId="0" xfId="0" applyFont="1" applyAlignment="1" applyProtection="1">
      <alignment horizontal="left" vertical="center"/>
      <protection hidden="1"/>
    </xf>
    <xf numFmtId="164" fontId="10" fillId="0" borderId="0" xfId="0" applyNumberFormat="1" applyFont="1" applyAlignment="1" applyProtection="1">
      <alignment horizontal="center" vertical="center"/>
      <protection hidden="1"/>
    </xf>
    <xf numFmtId="164" fontId="11" fillId="0" borderId="0" xfId="0" applyNumberFormat="1" applyFont="1" applyAlignment="1" applyProtection="1">
      <alignment horizontal="center" vertical="center"/>
      <protection hidden="1"/>
    </xf>
    <xf numFmtId="0" fontId="3" fillId="8" borderId="14" xfId="0" applyFont="1" applyFill="1" applyBorder="1" applyAlignment="1" applyProtection="1">
      <alignment vertical="center"/>
      <protection hidden="1"/>
    </xf>
    <xf numFmtId="0" fontId="4" fillId="9" borderId="15" xfId="0" applyFont="1" applyFill="1" applyBorder="1" applyAlignment="1" applyProtection="1">
      <alignment horizontal="left" vertical="center"/>
      <protection hidden="1"/>
    </xf>
    <xf numFmtId="0" fontId="8" fillId="10" borderId="15" xfId="0" applyFont="1" applyFill="1" applyBorder="1" applyAlignment="1" applyProtection="1">
      <alignment horizontal="left" vertical="center"/>
      <protection hidden="1"/>
    </xf>
    <xf numFmtId="164" fontId="10" fillId="10" borderId="14" xfId="0" applyNumberFormat="1" applyFont="1" applyFill="1" applyBorder="1" applyAlignment="1" applyProtection="1">
      <alignment horizontal="center" vertical="center"/>
      <protection locked="0"/>
    </xf>
    <xf numFmtId="164" fontId="10" fillId="10" borderId="15" xfId="0" applyNumberFormat="1" applyFont="1" applyFill="1" applyBorder="1" applyAlignment="1" applyProtection="1">
      <alignment horizontal="center" vertical="center"/>
      <protection locked="0"/>
    </xf>
    <xf numFmtId="164" fontId="11" fillId="7" borderId="16" xfId="0" applyNumberFormat="1" applyFont="1" applyFill="1" applyBorder="1" applyAlignment="1" applyProtection="1">
      <alignment horizontal="center" vertical="center"/>
      <protection hidden="1"/>
    </xf>
    <xf numFmtId="0" fontId="3" fillId="11" borderId="17" xfId="0" applyFont="1" applyFill="1" applyBorder="1" applyAlignment="1" applyProtection="1">
      <alignment vertical="center"/>
      <protection hidden="1"/>
    </xf>
    <xf numFmtId="0" fontId="4" fillId="12" borderId="18" xfId="0" applyFont="1" applyFill="1" applyBorder="1" applyAlignment="1" applyProtection="1">
      <alignment horizontal="left" vertical="center"/>
      <protection hidden="1"/>
    </xf>
    <xf numFmtId="164" fontId="10" fillId="13" borderId="17" xfId="0" applyNumberFormat="1" applyFont="1" applyFill="1" applyBorder="1" applyAlignment="1" applyProtection="1">
      <alignment horizontal="center" vertical="center"/>
      <protection locked="0"/>
    </xf>
    <xf numFmtId="164" fontId="10" fillId="13" borderId="18" xfId="0" applyNumberFormat="1" applyFont="1" applyFill="1" applyBorder="1" applyAlignment="1" applyProtection="1">
      <alignment horizontal="center" vertical="center"/>
      <protection locked="0"/>
    </xf>
    <xf numFmtId="164" fontId="11" fillId="7" borderId="19" xfId="0" applyNumberFormat="1" applyFont="1" applyFill="1" applyBorder="1" applyAlignment="1" applyProtection="1">
      <alignment horizontal="center" vertical="center"/>
      <protection hidden="1"/>
    </xf>
    <xf numFmtId="0" fontId="3" fillId="14" borderId="20" xfId="0" applyFont="1" applyFill="1" applyBorder="1" applyAlignment="1" applyProtection="1">
      <alignment vertical="center"/>
      <protection hidden="1"/>
    </xf>
    <xf numFmtId="0" fontId="4" fillId="15" borderId="21" xfId="0" applyFont="1" applyFill="1" applyBorder="1" applyAlignment="1" applyProtection="1">
      <alignment horizontal="left" vertical="center"/>
      <protection hidden="1"/>
    </xf>
    <xf numFmtId="164" fontId="10" fillId="16" borderId="20" xfId="0" applyNumberFormat="1" applyFont="1" applyFill="1" applyBorder="1" applyAlignment="1" applyProtection="1">
      <alignment horizontal="center" vertical="center"/>
      <protection locked="0"/>
    </xf>
    <xf numFmtId="164" fontId="10" fillId="16" borderId="21" xfId="0" applyNumberFormat="1" applyFont="1" applyFill="1" applyBorder="1" applyAlignment="1" applyProtection="1">
      <alignment horizontal="center" vertical="center"/>
      <protection locked="0"/>
    </xf>
    <xf numFmtId="164" fontId="11" fillId="7" borderId="22" xfId="0" applyNumberFormat="1" applyFont="1" applyFill="1" applyBorder="1" applyAlignment="1" applyProtection="1">
      <alignment horizontal="center" vertical="center"/>
      <protection hidden="1"/>
    </xf>
    <xf numFmtId="0" fontId="3" fillId="17" borderId="23" xfId="0" applyFont="1" applyFill="1" applyBorder="1" applyAlignment="1" applyProtection="1">
      <alignment vertical="center"/>
      <protection hidden="1"/>
    </xf>
    <xf numFmtId="0" fontId="4" fillId="18" borderId="24" xfId="0" applyFont="1" applyFill="1" applyBorder="1" applyAlignment="1" applyProtection="1">
      <alignment horizontal="left" vertical="center"/>
      <protection hidden="1"/>
    </xf>
    <xf numFmtId="0" fontId="6" fillId="19" borderId="24" xfId="0" applyFont="1" applyFill="1" applyBorder="1" applyAlignment="1" applyProtection="1">
      <alignment horizontal="left" vertical="center"/>
      <protection hidden="1"/>
    </xf>
    <xf numFmtId="164" fontId="10" fillId="19" borderId="23" xfId="0" applyNumberFormat="1" applyFont="1" applyFill="1" applyBorder="1" applyAlignment="1" applyProtection="1">
      <alignment horizontal="center" vertical="center"/>
      <protection locked="0"/>
    </xf>
    <xf numFmtId="164" fontId="10" fillId="19" borderId="24" xfId="0" applyNumberFormat="1" applyFont="1" applyFill="1" applyBorder="1" applyAlignment="1" applyProtection="1">
      <alignment horizontal="center" vertical="center"/>
      <protection locked="0"/>
    </xf>
    <xf numFmtId="164" fontId="10" fillId="7" borderId="25" xfId="0" applyNumberFormat="1" applyFont="1" applyFill="1" applyBorder="1" applyAlignment="1" applyProtection="1">
      <alignment horizontal="center" vertical="center"/>
      <protection hidden="1"/>
    </xf>
    <xf numFmtId="0" fontId="3" fillId="20" borderId="26" xfId="0" applyFont="1" applyFill="1" applyBorder="1" applyAlignment="1" applyProtection="1">
      <alignment vertical="center"/>
      <protection hidden="1"/>
    </xf>
    <xf numFmtId="0" fontId="4" fillId="21" borderId="27" xfId="0" applyFont="1" applyFill="1" applyBorder="1" applyAlignment="1" applyProtection="1">
      <alignment horizontal="left" vertical="center"/>
      <protection hidden="1"/>
    </xf>
    <xf numFmtId="0" fontId="6" fillId="22" borderId="27" xfId="0" applyFont="1" applyFill="1" applyBorder="1" applyAlignment="1" applyProtection="1">
      <alignment horizontal="left" vertical="center"/>
      <protection hidden="1"/>
    </xf>
    <xf numFmtId="164" fontId="10" fillId="22" borderId="26" xfId="0" applyNumberFormat="1" applyFont="1" applyFill="1" applyBorder="1" applyAlignment="1" applyProtection="1">
      <alignment horizontal="center" vertical="center"/>
      <protection locked="0"/>
    </xf>
    <xf numFmtId="164" fontId="10" fillId="22" borderId="27" xfId="0" applyNumberFormat="1" applyFont="1" applyFill="1" applyBorder="1" applyAlignment="1" applyProtection="1">
      <alignment horizontal="center" vertical="center"/>
      <protection locked="0"/>
    </xf>
    <xf numFmtId="164" fontId="11" fillId="7" borderId="28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left"/>
      <protection hidden="1"/>
    </xf>
    <xf numFmtId="0" fontId="3" fillId="0" borderId="0" xfId="0" applyFont="1" applyAlignment="1" applyProtection="1">
      <alignment horizontal="center"/>
      <protection hidden="1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0" fillId="2" borderId="0" xfId="0" applyFill="1" applyAlignment="1"/>
    <xf numFmtId="0" fontId="0" fillId="2" borderId="0" xfId="0" applyFill="1"/>
    <xf numFmtId="0" fontId="2" fillId="2" borderId="29" xfId="0" applyFont="1" applyFill="1" applyBorder="1" applyAlignment="1" applyProtection="1">
      <alignment horizontal="left" vertical="center"/>
      <protection hidden="1"/>
    </xf>
    <xf numFmtId="0" fontId="2" fillId="2" borderId="6" xfId="0" applyFont="1" applyFill="1" applyBorder="1" applyAlignment="1" applyProtection="1">
      <alignment horizontal="left" vertical="center"/>
      <protection hidden="1"/>
    </xf>
    <xf numFmtId="0" fontId="2" fillId="2" borderId="30" xfId="0" applyFont="1" applyFill="1" applyBorder="1" applyAlignment="1" applyProtection="1">
      <alignment horizontal="left" vertical="center"/>
      <protection hidden="1"/>
    </xf>
    <xf numFmtId="0" fontId="6" fillId="13" borderId="18" xfId="0" applyFont="1" applyFill="1" applyBorder="1" applyAlignment="1" applyProtection="1">
      <alignment horizontal="left" vertical="center"/>
      <protection hidden="1"/>
    </xf>
    <xf numFmtId="0" fontId="6" fillId="16" borderId="21" xfId="0" applyFont="1" applyFill="1" applyBorder="1" applyAlignment="1" applyProtection="1">
      <alignment horizontal="left" vertical="center"/>
      <protection hidden="1"/>
    </xf>
    <xf numFmtId="0" fontId="16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/>
    </xf>
    <xf numFmtId="0" fontId="18" fillId="2" borderId="0" xfId="0" applyFont="1" applyFill="1" applyAlignment="1">
      <alignment horizontal="center"/>
    </xf>
    <xf numFmtId="0" fontId="4" fillId="23" borderId="0" xfId="0" applyFont="1" applyFill="1" applyAlignment="1">
      <alignment horizont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6" fillId="2" borderId="31" xfId="0" applyFont="1" applyFill="1" applyBorder="1" applyAlignment="1" applyProtection="1">
      <alignment horizontal="center"/>
      <protection hidden="1"/>
    </xf>
    <xf numFmtId="0" fontId="16" fillId="2" borderId="32" xfId="0" applyFont="1" applyFill="1" applyBorder="1" applyAlignment="1" applyProtection="1">
      <alignment horizontal="center"/>
      <protection hidden="1"/>
    </xf>
    <xf numFmtId="0" fontId="16" fillId="2" borderId="33" xfId="0" applyFont="1" applyFill="1" applyBorder="1" applyAlignment="1" applyProtection="1">
      <alignment horizontal="center"/>
      <protection hidden="1"/>
    </xf>
    <xf numFmtId="164" fontId="10" fillId="0" borderId="34" xfId="0" applyNumberFormat="1" applyFont="1" applyBorder="1" applyAlignment="1" applyProtection="1">
      <alignment horizontal="center"/>
      <protection locked="0"/>
    </xf>
    <xf numFmtId="164" fontId="20" fillId="7" borderId="34" xfId="0" applyNumberFormat="1" applyFont="1" applyFill="1" applyBorder="1" applyAlignment="1" applyProtection="1">
      <alignment horizontal="center"/>
      <protection hidden="1"/>
    </xf>
    <xf numFmtId="164" fontId="18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0" fillId="0" borderId="0" xfId="0" applyNumberFormat="1"/>
    <xf numFmtId="164" fontId="18" fillId="0" borderId="0" xfId="0" applyNumberFormat="1" applyFont="1" applyAlignment="1">
      <alignment horizontal="center" vertical="center"/>
    </xf>
    <xf numFmtId="0" fontId="21" fillId="0" borderId="0" xfId="0" applyFont="1" applyAlignment="1" applyProtection="1">
      <alignment vertical="center"/>
      <protection hidden="1"/>
    </xf>
    <xf numFmtId="0" fontId="22" fillId="0" borderId="0" xfId="0" applyFont="1" applyAlignment="1" applyProtection="1">
      <alignment vertical="center"/>
      <protection hidden="1"/>
    </xf>
    <xf numFmtId="164" fontId="3" fillId="24" borderId="11" xfId="0" applyNumberFormat="1" applyFont="1" applyFill="1" applyBorder="1" applyAlignment="1" applyProtection="1">
      <alignment horizontal="center" vertical="center"/>
      <protection hidden="1"/>
    </xf>
    <xf numFmtId="0" fontId="22" fillId="6" borderId="11" xfId="0" applyFont="1" applyFill="1" applyBorder="1" applyAlignment="1" applyProtection="1">
      <alignment vertical="center"/>
      <protection hidden="1"/>
    </xf>
    <xf numFmtId="0" fontId="3" fillId="6" borderId="35" xfId="0" applyFont="1" applyFill="1" applyBorder="1" applyAlignment="1" applyProtection="1">
      <alignment vertical="center"/>
      <protection hidden="1"/>
    </xf>
    <xf numFmtId="164" fontId="3" fillId="0" borderId="0" xfId="0" applyNumberFormat="1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3" fillId="6" borderId="36" xfId="0" applyFont="1" applyFill="1" applyBorder="1" applyAlignment="1" applyProtection="1">
      <alignment vertical="center"/>
      <protection hidden="1"/>
    </xf>
    <xf numFmtId="164" fontId="3" fillId="25" borderId="15" xfId="0" applyNumberFormat="1" applyFont="1" applyFill="1" applyBorder="1" applyAlignment="1" applyProtection="1">
      <alignment horizontal="center" vertical="center"/>
      <protection hidden="1"/>
    </xf>
    <xf numFmtId="0" fontId="3" fillId="10" borderId="37" xfId="0" applyFont="1" applyFill="1" applyBorder="1" applyAlignment="1" applyProtection="1">
      <alignment horizontal="center" vertical="center"/>
      <protection hidden="1"/>
    </xf>
    <xf numFmtId="0" fontId="3" fillId="6" borderId="36" xfId="0" applyFont="1" applyFill="1" applyBorder="1" applyAlignment="1" applyProtection="1">
      <alignment horizontal="center" vertical="center"/>
      <protection hidden="1"/>
    </xf>
    <xf numFmtId="0" fontId="3" fillId="10" borderId="38" xfId="0" applyFont="1" applyFill="1" applyBorder="1" applyAlignment="1" applyProtection="1">
      <alignment horizontal="center" vertical="center"/>
      <protection hidden="1"/>
    </xf>
    <xf numFmtId="0" fontId="3" fillId="10" borderId="39" xfId="0" applyFont="1" applyFill="1" applyBorder="1" applyAlignment="1" applyProtection="1">
      <alignment horizontal="center" vertical="center"/>
      <protection hidden="1"/>
    </xf>
    <xf numFmtId="0" fontId="3" fillId="10" borderId="40" xfId="0" applyFont="1" applyFill="1" applyBorder="1" applyAlignment="1" applyProtection="1">
      <alignment horizontal="center" vertical="center"/>
      <protection hidden="1"/>
    </xf>
    <xf numFmtId="164" fontId="3" fillId="26" borderId="18" xfId="0" applyNumberFormat="1" applyFont="1" applyFill="1" applyBorder="1" applyAlignment="1" applyProtection="1">
      <alignment horizontal="center" vertical="center"/>
      <protection hidden="1"/>
    </xf>
    <xf numFmtId="0" fontId="3" fillId="13" borderId="41" xfId="0" applyFont="1" applyFill="1" applyBorder="1" applyAlignment="1" applyProtection="1">
      <alignment horizontal="center" vertical="center"/>
      <protection hidden="1"/>
    </xf>
    <xf numFmtId="0" fontId="4" fillId="6" borderId="36" xfId="0" applyFont="1" applyFill="1" applyBorder="1" applyProtection="1">
      <protection hidden="1"/>
    </xf>
    <xf numFmtId="0" fontId="4" fillId="13" borderId="42" xfId="0" applyFont="1" applyFill="1" applyBorder="1" applyProtection="1">
      <protection hidden="1"/>
    </xf>
    <xf numFmtId="0" fontId="4" fillId="10" borderId="40" xfId="0" applyFont="1" applyFill="1" applyBorder="1" applyProtection="1">
      <protection hidden="1"/>
    </xf>
    <xf numFmtId="0" fontId="4" fillId="13" borderId="43" xfId="0" applyFont="1" applyFill="1" applyBorder="1" applyProtection="1">
      <protection hidden="1"/>
    </xf>
    <xf numFmtId="0" fontId="4" fillId="13" borderId="44" xfId="0" applyFont="1" applyFill="1" applyBorder="1" applyProtection="1">
      <protection hidden="1"/>
    </xf>
    <xf numFmtId="0" fontId="4" fillId="0" borderId="0" xfId="0" applyFont="1" applyProtection="1">
      <protection hidden="1"/>
    </xf>
    <xf numFmtId="0" fontId="4" fillId="13" borderId="45" xfId="0" applyFont="1" applyFill="1" applyBorder="1" applyProtection="1">
      <protection hidden="1"/>
    </xf>
    <xf numFmtId="164" fontId="3" fillId="27" borderId="21" xfId="0" applyNumberFormat="1" applyFont="1" applyFill="1" applyBorder="1" applyAlignment="1" applyProtection="1">
      <alignment horizontal="center" vertical="center"/>
      <protection hidden="1"/>
    </xf>
    <xf numFmtId="0" fontId="3" fillId="16" borderId="46" xfId="0" applyFont="1" applyFill="1" applyBorder="1" applyAlignment="1" applyProtection="1">
      <alignment horizontal="center" vertical="center"/>
      <protection hidden="1"/>
    </xf>
    <xf numFmtId="0" fontId="16" fillId="6" borderId="36" xfId="0" applyFont="1" applyFill="1" applyBorder="1" applyProtection="1">
      <protection hidden="1"/>
    </xf>
    <xf numFmtId="0" fontId="16" fillId="16" borderId="47" xfId="0" applyFont="1" applyFill="1" applyBorder="1" applyProtection="1">
      <protection hidden="1"/>
    </xf>
    <xf numFmtId="0" fontId="16" fillId="10" borderId="40" xfId="0" applyFont="1" applyFill="1" applyBorder="1" applyProtection="1">
      <protection hidden="1"/>
    </xf>
    <xf numFmtId="0" fontId="16" fillId="16" borderId="48" xfId="0" applyFont="1" applyFill="1" applyBorder="1" applyProtection="1">
      <protection hidden="1"/>
    </xf>
    <xf numFmtId="0" fontId="16" fillId="13" borderId="45" xfId="0" applyFont="1" applyFill="1" applyBorder="1" applyProtection="1">
      <protection hidden="1"/>
    </xf>
    <xf numFmtId="0" fontId="16" fillId="16" borderId="49" xfId="0" applyFont="1" applyFill="1" applyBorder="1" applyProtection="1">
      <protection hidden="1"/>
    </xf>
    <xf numFmtId="0" fontId="16" fillId="16" borderId="50" xfId="0" applyFont="1" applyFill="1" applyBorder="1" applyProtection="1">
      <protection hidden="1"/>
    </xf>
    <xf numFmtId="0" fontId="16" fillId="0" borderId="0" xfId="0" applyFont="1" applyProtection="1">
      <protection hidden="1"/>
    </xf>
    <xf numFmtId="0" fontId="23" fillId="0" borderId="0" xfId="0" applyFont="1" applyProtection="1">
      <protection hidden="1"/>
    </xf>
    <xf numFmtId="0" fontId="16" fillId="16" borderId="51" xfId="0" applyFont="1" applyFill="1" applyBorder="1" applyProtection="1">
      <protection hidden="1"/>
    </xf>
    <xf numFmtId="164" fontId="24" fillId="28" borderId="24" xfId="0" applyNumberFormat="1" applyFont="1" applyFill="1" applyBorder="1" applyAlignment="1" applyProtection="1">
      <alignment horizontal="center" vertical="center"/>
      <protection hidden="1"/>
    </xf>
    <xf numFmtId="0" fontId="3" fillId="19" borderId="52" xfId="0" applyFont="1" applyFill="1" applyBorder="1" applyAlignment="1" applyProtection="1">
      <alignment horizontal="center" vertical="center"/>
      <protection hidden="1"/>
    </xf>
    <xf numFmtId="164" fontId="24" fillId="6" borderId="36" xfId="0" applyNumberFormat="1" applyFont="1" applyFill="1" applyBorder="1" applyAlignment="1" applyProtection="1">
      <alignment vertical="center"/>
      <protection hidden="1"/>
    </xf>
    <xf numFmtId="164" fontId="24" fillId="19" borderId="24" xfId="0" applyNumberFormat="1" applyFont="1" applyFill="1" applyBorder="1" applyAlignment="1" applyProtection="1">
      <alignment vertical="center"/>
      <protection hidden="1"/>
    </xf>
    <xf numFmtId="164" fontId="24" fillId="10" borderId="40" xfId="0" applyNumberFormat="1" applyFont="1" applyFill="1" applyBorder="1" applyAlignment="1" applyProtection="1">
      <alignment vertical="center"/>
      <protection hidden="1"/>
    </xf>
    <xf numFmtId="164" fontId="24" fillId="13" borderId="45" xfId="0" applyNumberFormat="1" applyFont="1" applyFill="1" applyBorder="1" applyAlignment="1" applyProtection="1">
      <alignment vertical="center"/>
      <protection hidden="1"/>
    </xf>
    <xf numFmtId="164" fontId="24" fillId="16" borderId="51" xfId="0" applyNumberFormat="1" applyFont="1" applyFill="1" applyBorder="1" applyAlignment="1" applyProtection="1">
      <alignment vertical="center"/>
      <protection hidden="1"/>
    </xf>
    <xf numFmtId="164" fontId="25" fillId="19" borderId="53" xfId="0" applyNumberFormat="1" applyFont="1" applyFill="1" applyBorder="1" applyAlignment="1" applyProtection="1">
      <alignment vertical="center"/>
      <protection hidden="1"/>
    </xf>
    <xf numFmtId="164" fontId="25" fillId="0" borderId="0" xfId="0" applyNumberFormat="1" applyFont="1" applyAlignment="1" applyProtection="1">
      <alignment vertical="center"/>
      <protection hidden="1"/>
    </xf>
    <xf numFmtId="164" fontId="24" fillId="0" borderId="0" xfId="0" applyNumberFormat="1" applyFont="1" applyAlignment="1" applyProtection="1">
      <alignment vertical="center"/>
      <protection hidden="1"/>
    </xf>
    <xf numFmtId="164" fontId="25" fillId="19" borderId="54" xfId="0" applyNumberFormat="1" applyFont="1" applyFill="1" applyBorder="1" applyAlignment="1" applyProtection="1">
      <alignment vertical="center"/>
      <protection hidden="1"/>
    </xf>
    <xf numFmtId="164" fontId="3" fillId="29" borderId="27" xfId="0" applyNumberFormat="1" applyFont="1" applyFill="1" applyBorder="1" applyAlignment="1" applyProtection="1">
      <alignment horizontal="center" vertical="center"/>
      <protection hidden="1"/>
    </xf>
    <xf numFmtId="0" fontId="3" fillId="22" borderId="55" xfId="0" applyFont="1" applyFill="1" applyBorder="1" applyAlignment="1" applyProtection="1">
      <alignment horizontal="center" vertical="center"/>
      <protection hidden="1"/>
    </xf>
    <xf numFmtId="0" fontId="3" fillId="22" borderId="27" xfId="0" applyFont="1" applyFill="1" applyBorder="1" applyAlignment="1" applyProtection="1">
      <alignment horizontal="center" vertical="center"/>
      <protection hidden="1"/>
    </xf>
    <xf numFmtId="0" fontId="3" fillId="13" borderId="45" xfId="0" applyFont="1" applyFill="1" applyBorder="1" applyAlignment="1" applyProtection="1">
      <alignment horizontal="center" vertical="center"/>
      <protection hidden="1"/>
    </xf>
    <xf numFmtId="0" fontId="3" fillId="16" borderId="51" xfId="0" applyFont="1" applyFill="1" applyBorder="1" applyAlignment="1" applyProtection="1">
      <alignment horizontal="center" vertical="center"/>
      <protection hidden="1"/>
    </xf>
    <xf numFmtId="0" fontId="3" fillId="19" borderId="54" xfId="0" applyFont="1" applyFill="1" applyBorder="1" applyAlignment="1" applyProtection="1">
      <alignment horizontal="center" vertical="center"/>
      <protection hidden="1"/>
    </xf>
    <xf numFmtId="0" fontId="3" fillId="22" borderId="56" xfId="0" applyFont="1" applyFill="1" applyBorder="1" applyAlignment="1" applyProtection="1">
      <alignment horizontal="center" vertical="center"/>
      <protection hidden="1"/>
    </xf>
    <xf numFmtId="0" fontId="3" fillId="6" borderId="36" xfId="0" applyFont="1" applyFill="1" applyBorder="1" applyAlignment="1" applyProtection="1">
      <alignment horizontal="center"/>
      <protection hidden="1"/>
    </xf>
    <xf numFmtId="0" fontId="3" fillId="10" borderId="40" xfId="0" applyFont="1" applyFill="1" applyBorder="1" applyAlignment="1" applyProtection="1">
      <alignment horizontal="center"/>
      <protection hidden="1"/>
    </xf>
    <xf numFmtId="0" fontId="3" fillId="13" borderId="45" xfId="0" applyFont="1" applyFill="1" applyBorder="1" applyAlignment="1" applyProtection="1">
      <alignment horizontal="center"/>
      <protection hidden="1"/>
    </xf>
    <xf numFmtId="0" fontId="3" fillId="16" borderId="51" xfId="0" applyFont="1" applyFill="1" applyBorder="1" applyAlignment="1" applyProtection="1">
      <alignment horizontal="center"/>
      <protection hidden="1"/>
    </xf>
    <xf numFmtId="0" fontId="3" fillId="19" borderId="54" xfId="0" applyFont="1" applyFill="1" applyBorder="1" applyAlignment="1" applyProtection="1">
      <alignment horizontal="center"/>
      <protection hidden="1"/>
    </xf>
    <xf numFmtId="0" fontId="3" fillId="22" borderId="57" xfId="0" applyFont="1" applyFill="1" applyBorder="1" applyAlignment="1" applyProtection="1">
      <alignment horizontal="center"/>
      <protection hidden="1"/>
    </xf>
    <xf numFmtId="0" fontId="16" fillId="30" borderId="4" xfId="0" applyFont="1" applyFill="1" applyBorder="1" applyAlignment="1" applyProtection="1">
      <alignment horizontal="center"/>
      <protection hidden="1"/>
    </xf>
    <xf numFmtId="0" fontId="3" fillId="30" borderId="2" xfId="0" applyFont="1" applyFill="1" applyBorder="1" applyAlignment="1" applyProtection="1">
      <alignment horizontal="center"/>
      <protection hidden="1"/>
    </xf>
    <xf numFmtId="0" fontId="3" fillId="30" borderId="58" xfId="0" applyFont="1" applyFill="1" applyBorder="1" applyAlignment="1" applyProtection="1">
      <alignment horizontal="center"/>
      <protection hidden="1"/>
    </xf>
    <xf numFmtId="164" fontId="3" fillId="30" borderId="59" xfId="0" applyNumberFormat="1" applyFont="1" applyFill="1" applyBorder="1" applyAlignment="1" applyProtection="1">
      <alignment horizontal="center"/>
      <protection hidden="1"/>
    </xf>
    <xf numFmtId="0" fontId="3" fillId="30" borderId="6" xfId="0" applyFont="1" applyFill="1" applyBorder="1" applyAlignment="1" applyProtection="1">
      <alignment horizontal="center"/>
      <protection hidden="1"/>
    </xf>
    <xf numFmtId="0" fontId="3" fillId="30" borderId="60" xfId="0" applyFont="1" applyFill="1" applyBorder="1" applyAlignment="1" applyProtection="1">
      <alignment horizontal="center"/>
      <protection hidden="1"/>
    </xf>
    <xf numFmtId="0" fontId="3" fillId="30" borderId="61" xfId="0" applyFont="1" applyFill="1" applyBorder="1" applyAlignment="1" applyProtection="1">
      <alignment horizontal="center"/>
      <protection hidden="1"/>
    </xf>
    <xf numFmtId="0" fontId="3" fillId="0" borderId="0" xfId="0" applyFont="1" applyAlignment="1" applyProtection="1">
      <alignment wrapText="1"/>
      <protection hidden="1"/>
    </xf>
    <xf numFmtId="0" fontId="3" fillId="0" borderId="0" xfId="0" applyFont="1" applyAlignment="1" applyProtection="1">
      <alignment horizontal="center" wrapText="1"/>
      <protection hidden="1"/>
    </xf>
    <xf numFmtId="0" fontId="26" fillId="0" borderId="0" xfId="0" applyFont="1" applyAlignment="1" applyProtection="1">
      <alignment horizontal="center" wrapText="1"/>
      <protection hidden="1"/>
    </xf>
    <xf numFmtId="0" fontId="27" fillId="31" borderId="61" xfId="0" applyFont="1" applyFill="1" applyBorder="1" applyAlignment="1" applyProtection="1">
      <alignment horizontal="center" vertical="center" wrapText="1"/>
      <protection hidden="1"/>
    </xf>
    <xf numFmtId="0" fontId="27" fillId="0" borderId="0" xfId="0" applyFont="1" applyAlignment="1" applyProtection="1">
      <alignment horizontal="center" vertical="center" wrapText="1"/>
      <protection hidden="1"/>
    </xf>
    <xf numFmtId="0" fontId="27" fillId="32" borderId="36" xfId="0" applyFont="1" applyFill="1" applyBorder="1" applyAlignment="1" applyProtection="1">
      <alignment horizontal="center" vertical="center" wrapText="1"/>
      <protection hidden="1"/>
    </xf>
    <xf numFmtId="0" fontId="27" fillId="33" borderId="40" xfId="0" applyFont="1" applyFill="1" applyBorder="1" applyAlignment="1" applyProtection="1">
      <alignment horizontal="center" vertical="center" wrapText="1"/>
      <protection hidden="1"/>
    </xf>
    <xf numFmtId="0" fontId="27" fillId="34" borderId="45" xfId="0" applyFont="1" applyFill="1" applyBorder="1" applyAlignment="1" applyProtection="1">
      <alignment horizontal="center" vertical="center" wrapText="1"/>
      <protection hidden="1"/>
    </xf>
    <xf numFmtId="0" fontId="27" fillId="35" borderId="51" xfId="0" applyFont="1" applyFill="1" applyBorder="1" applyAlignment="1" applyProtection="1">
      <alignment horizontal="center" vertical="center" wrapText="1"/>
      <protection hidden="1"/>
    </xf>
    <xf numFmtId="0" fontId="27" fillId="36" borderId="54" xfId="0" applyFont="1" applyFill="1" applyBorder="1" applyAlignment="1" applyProtection="1">
      <alignment horizontal="center" vertical="center" wrapText="1"/>
      <protection hidden="1"/>
    </xf>
    <xf numFmtId="0" fontId="27" fillId="37" borderId="57" xfId="0" applyFont="1" applyFill="1" applyBorder="1" applyAlignment="1" applyProtection="1">
      <alignment horizontal="center" vertical="center" wrapText="1"/>
      <protection hidden="1"/>
    </xf>
    <xf numFmtId="0" fontId="28" fillId="0" borderId="0" xfId="0" applyFont="1" applyAlignment="1" applyProtection="1">
      <alignment horizontal="center"/>
      <protection hidden="1"/>
    </xf>
    <xf numFmtId="0" fontId="29" fillId="0" borderId="0" xfId="0" applyFont="1" applyAlignment="1" applyProtection="1">
      <alignment horizontal="center"/>
      <protection hidden="1"/>
    </xf>
    <xf numFmtId="164" fontId="30" fillId="30" borderId="61" xfId="0" applyNumberFormat="1" applyFont="1" applyFill="1" applyBorder="1" applyAlignment="1" applyProtection="1">
      <alignment horizontal="center"/>
      <protection hidden="1"/>
    </xf>
    <xf numFmtId="164" fontId="28" fillId="0" borderId="0" xfId="0" applyNumberFormat="1" applyFont="1" applyAlignment="1" applyProtection="1">
      <alignment horizontal="center"/>
      <protection hidden="1"/>
    </xf>
    <xf numFmtId="164" fontId="31" fillId="38" borderId="36" xfId="0" applyNumberFormat="1" applyFont="1" applyFill="1" applyBorder="1" applyAlignment="1" applyProtection="1">
      <alignment horizontal="center"/>
      <protection hidden="1"/>
    </xf>
    <xf numFmtId="164" fontId="32" fillId="39" borderId="40" xfId="0" applyNumberFormat="1" applyFont="1" applyFill="1" applyBorder="1" applyAlignment="1" applyProtection="1">
      <alignment horizontal="center"/>
      <protection hidden="1"/>
    </xf>
    <xf numFmtId="164" fontId="33" fillId="40" borderId="45" xfId="0" applyNumberFormat="1" applyFont="1" applyFill="1" applyBorder="1" applyAlignment="1" applyProtection="1">
      <alignment horizontal="center"/>
      <protection hidden="1"/>
    </xf>
    <xf numFmtId="164" fontId="34" fillId="41" borderId="51" xfId="0" applyNumberFormat="1" applyFont="1" applyFill="1" applyBorder="1" applyAlignment="1" applyProtection="1">
      <alignment horizontal="center"/>
      <protection hidden="1"/>
    </xf>
    <xf numFmtId="164" fontId="35" fillId="42" borderId="54" xfId="0" applyNumberFormat="1" applyFont="1" applyFill="1" applyBorder="1" applyAlignment="1" applyProtection="1">
      <alignment horizontal="center"/>
      <protection hidden="1"/>
    </xf>
    <xf numFmtId="164" fontId="36" fillId="43" borderId="57" xfId="0" applyNumberFormat="1" applyFont="1" applyFill="1" applyBorder="1" applyAlignment="1" applyProtection="1">
      <alignment horizontal="center"/>
      <protection hidden="1"/>
    </xf>
    <xf numFmtId="164" fontId="30" fillId="7" borderId="61" xfId="0" applyNumberFormat="1" applyFont="1" applyFill="1" applyBorder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/>
      <protection hidden="1"/>
    </xf>
    <xf numFmtId="164" fontId="11" fillId="0" borderId="0" xfId="0" applyNumberFormat="1" applyFont="1" applyAlignment="1" applyProtection="1">
      <alignment horizontal="center"/>
      <protection hidden="1"/>
    </xf>
    <xf numFmtId="0" fontId="37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8" fillId="0" borderId="0" xfId="0" applyFont="1" applyBorder="1" applyAlignment="1">
      <alignment horizontal="left" vertical="center"/>
    </xf>
    <xf numFmtId="0" fontId="8" fillId="0" borderId="0" xfId="0" applyFont="1" applyFill="1" applyBorder="1" applyAlignment="1" applyProtection="1">
      <alignment horizontal="left" vertical="center"/>
      <protection hidden="1"/>
    </xf>
    <xf numFmtId="0" fontId="6" fillId="0" borderId="0" xfId="0" applyFont="1" applyFill="1" applyBorder="1" applyAlignment="1" applyProtection="1">
      <alignment horizontal="left" vertical="center"/>
      <protection hidden="1"/>
    </xf>
    <xf numFmtId="0" fontId="8" fillId="0" borderId="0" xfId="0" applyFont="1" applyFill="1" applyBorder="1" applyAlignment="1">
      <alignment horizontal="left" vertical="center"/>
    </xf>
    <xf numFmtId="164" fontId="5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Fonctions mathématiques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'[1]Fonctions mathématiques'!$D$7:$E$7</c:f>
              <c:strCache>
                <c:ptCount val="1"/>
                <c:pt idx="0">
                  <c:v>Absolue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'[1]Fonctions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'[1]Fonctions mathématiques'!$R$25:$R$125</c:f>
              <c:numCache>
                <c:formatCode>0.000</c:formatCode>
                <c:ptCount val="101"/>
                <c:pt idx="0">
                  <c:v>-125</c:v>
                </c:pt>
                <c:pt idx="1">
                  <c:v>-124</c:v>
                </c:pt>
                <c:pt idx="2">
                  <c:v>-123</c:v>
                </c:pt>
                <c:pt idx="3">
                  <c:v>-122.00000000000001</c:v>
                </c:pt>
                <c:pt idx="4">
                  <c:v>-121.00000000000001</c:v>
                </c:pt>
                <c:pt idx="5">
                  <c:v>-120.00000000000001</c:v>
                </c:pt>
                <c:pt idx="6">
                  <c:v>-119.00000000000003</c:v>
                </c:pt>
                <c:pt idx="7">
                  <c:v>-118.00000000000003</c:v>
                </c:pt>
                <c:pt idx="8">
                  <c:v>-117.00000000000003</c:v>
                </c:pt>
                <c:pt idx="9">
                  <c:v>-116.00000000000003</c:v>
                </c:pt>
                <c:pt idx="10">
                  <c:v>-115.00000000000003</c:v>
                </c:pt>
                <c:pt idx="11">
                  <c:v>-114.00000000000003</c:v>
                </c:pt>
                <c:pt idx="12">
                  <c:v>-113.00000000000003</c:v>
                </c:pt>
                <c:pt idx="13">
                  <c:v>-112.00000000000003</c:v>
                </c:pt>
                <c:pt idx="14">
                  <c:v>-111.00000000000003</c:v>
                </c:pt>
                <c:pt idx="15">
                  <c:v>-110.00000000000003</c:v>
                </c:pt>
                <c:pt idx="16">
                  <c:v>-109.00000000000003</c:v>
                </c:pt>
                <c:pt idx="17">
                  <c:v>-108.00000000000003</c:v>
                </c:pt>
                <c:pt idx="18">
                  <c:v>-107.00000000000003</c:v>
                </c:pt>
                <c:pt idx="19">
                  <c:v>-106.00000000000003</c:v>
                </c:pt>
                <c:pt idx="20">
                  <c:v>-105.00000000000003</c:v>
                </c:pt>
                <c:pt idx="21">
                  <c:v>-104.00000000000003</c:v>
                </c:pt>
                <c:pt idx="22">
                  <c:v>-103.00000000000003</c:v>
                </c:pt>
                <c:pt idx="23">
                  <c:v>-102.00000000000003</c:v>
                </c:pt>
                <c:pt idx="24">
                  <c:v>-101.00000000000003</c:v>
                </c:pt>
                <c:pt idx="25">
                  <c:v>-100.00000000000003</c:v>
                </c:pt>
                <c:pt idx="26">
                  <c:v>-99.000000000000028</c:v>
                </c:pt>
                <c:pt idx="27">
                  <c:v>-98.000000000000028</c:v>
                </c:pt>
                <c:pt idx="28">
                  <c:v>-97.000000000000028</c:v>
                </c:pt>
                <c:pt idx="29">
                  <c:v>-96.000000000000014</c:v>
                </c:pt>
                <c:pt idx="30">
                  <c:v>-95.000000000000014</c:v>
                </c:pt>
                <c:pt idx="31">
                  <c:v>-94.000000000000014</c:v>
                </c:pt>
                <c:pt idx="32">
                  <c:v>-93.000000000000014</c:v>
                </c:pt>
                <c:pt idx="33">
                  <c:v>-92.000000000000014</c:v>
                </c:pt>
                <c:pt idx="34">
                  <c:v>-91.000000000000014</c:v>
                </c:pt>
                <c:pt idx="35">
                  <c:v>-90.000000000000014</c:v>
                </c:pt>
                <c:pt idx="36">
                  <c:v>-89.000000000000014</c:v>
                </c:pt>
                <c:pt idx="37">
                  <c:v>-88.000000000000014</c:v>
                </c:pt>
                <c:pt idx="38">
                  <c:v>-87.000000000000014</c:v>
                </c:pt>
                <c:pt idx="39">
                  <c:v>-86.000000000000014</c:v>
                </c:pt>
                <c:pt idx="40">
                  <c:v>-85</c:v>
                </c:pt>
                <c:pt idx="41">
                  <c:v>-84</c:v>
                </c:pt>
                <c:pt idx="42">
                  <c:v>-83</c:v>
                </c:pt>
                <c:pt idx="43">
                  <c:v>-82</c:v>
                </c:pt>
                <c:pt idx="44">
                  <c:v>-81.000000000000014</c:v>
                </c:pt>
                <c:pt idx="45">
                  <c:v>-80.000000000000014</c:v>
                </c:pt>
                <c:pt idx="46">
                  <c:v>-79.000000000000014</c:v>
                </c:pt>
                <c:pt idx="47">
                  <c:v>-78.000000000000014</c:v>
                </c:pt>
                <c:pt idx="48">
                  <c:v>-77.000000000000014</c:v>
                </c:pt>
                <c:pt idx="49">
                  <c:v>-76.000000000000014</c:v>
                </c:pt>
                <c:pt idx="50">
                  <c:v>-75.000000000000014</c:v>
                </c:pt>
                <c:pt idx="51">
                  <c:v>-74.000000000000014</c:v>
                </c:pt>
                <c:pt idx="52">
                  <c:v>-73.000000000000014</c:v>
                </c:pt>
                <c:pt idx="53">
                  <c:v>-72.000000000000014</c:v>
                </c:pt>
                <c:pt idx="54">
                  <c:v>-71.000000000000014</c:v>
                </c:pt>
                <c:pt idx="55">
                  <c:v>-70.000000000000014</c:v>
                </c:pt>
                <c:pt idx="56">
                  <c:v>-69.000000000000014</c:v>
                </c:pt>
                <c:pt idx="57">
                  <c:v>-68.000000000000014</c:v>
                </c:pt>
                <c:pt idx="58">
                  <c:v>-67.000000000000014</c:v>
                </c:pt>
                <c:pt idx="59">
                  <c:v>-66.000000000000014</c:v>
                </c:pt>
                <c:pt idx="60">
                  <c:v>-65.000000000000014</c:v>
                </c:pt>
                <c:pt idx="61">
                  <c:v>-64.000000000000014</c:v>
                </c:pt>
                <c:pt idx="62">
                  <c:v>-63.000000000000007</c:v>
                </c:pt>
                <c:pt idx="63">
                  <c:v>-62.000000000000007</c:v>
                </c:pt>
                <c:pt idx="64">
                  <c:v>-61.000000000000007</c:v>
                </c:pt>
                <c:pt idx="65">
                  <c:v>-60.000000000000007</c:v>
                </c:pt>
                <c:pt idx="66">
                  <c:v>-59.000000000000007</c:v>
                </c:pt>
                <c:pt idx="67">
                  <c:v>-58</c:v>
                </c:pt>
                <c:pt idx="68">
                  <c:v>-57</c:v>
                </c:pt>
                <c:pt idx="69">
                  <c:v>-56</c:v>
                </c:pt>
                <c:pt idx="70">
                  <c:v>-55</c:v>
                </c:pt>
                <c:pt idx="71">
                  <c:v>-54</c:v>
                </c:pt>
                <c:pt idx="72">
                  <c:v>-53</c:v>
                </c:pt>
                <c:pt idx="73">
                  <c:v>-52</c:v>
                </c:pt>
                <c:pt idx="74">
                  <c:v>-51</c:v>
                </c:pt>
                <c:pt idx="75">
                  <c:v>-50</c:v>
                </c:pt>
                <c:pt idx="76">
                  <c:v>-51</c:v>
                </c:pt>
                <c:pt idx="77">
                  <c:v>-52</c:v>
                </c:pt>
                <c:pt idx="78">
                  <c:v>-53</c:v>
                </c:pt>
                <c:pt idx="79">
                  <c:v>-54</c:v>
                </c:pt>
                <c:pt idx="80">
                  <c:v>-55</c:v>
                </c:pt>
                <c:pt idx="81">
                  <c:v>-56.000000000000007</c:v>
                </c:pt>
                <c:pt idx="82">
                  <c:v>-57.000000000000007</c:v>
                </c:pt>
                <c:pt idx="83">
                  <c:v>-58.000000000000007</c:v>
                </c:pt>
                <c:pt idx="84">
                  <c:v>-59.000000000000007</c:v>
                </c:pt>
                <c:pt idx="85">
                  <c:v>-60.000000000000007</c:v>
                </c:pt>
                <c:pt idx="86">
                  <c:v>-61.000000000000007</c:v>
                </c:pt>
                <c:pt idx="87">
                  <c:v>-62.000000000000014</c:v>
                </c:pt>
                <c:pt idx="88">
                  <c:v>-63.000000000000014</c:v>
                </c:pt>
                <c:pt idx="89">
                  <c:v>-64.000000000000014</c:v>
                </c:pt>
                <c:pt idx="90">
                  <c:v>-65</c:v>
                </c:pt>
                <c:pt idx="91">
                  <c:v>-66</c:v>
                </c:pt>
                <c:pt idx="92">
                  <c:v>-67</c:v>
                </c:pt>
                <c:pt idx="93">
                  <c:v>-68</c:v>
                </c:pt>
                <c:pt idx="94">
                  <c:v>-69</c:v>
                </c:pt>
                <c:pt idx="95">
                  <c:v>-70</c:v>
                </c:pt>
                <c:pt idx="96">
                  <c:v>-70.999999999999986</c:v>
                </c:pt>
                <c:pt idx="97">
                  <c:v>-71.999999999999986</c:v>
                </c:pt>
                <c:pt idx="98">
                  <c:v>-72.999999999999972</c:v>
                </c:pt>
                <c:pt idx="99">
                  <c:v>-73.999999999999972</c:v>
                </c:pt>
                <c:pt idx="100">
                  <c:v>-74.999999999999972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45-4DCF-927E-30A89E7BB507}"/>
            </c:ext>
          </c:extLst>
        </c:ser>
        <c:ser>
          <c:idx val="1"/>
          <c:order val="1"/>
          <c:tx>
            <c:strRef>
              <c:f>'[1]Fonctions mathématiques'!$D$9:$E$9</c:f>
              <c:strCache>
                <c:ptCount val="1"/>
                <c:pt idx="0">
                  <c:v>Linéaire</c:v>
                </c:pt>
              </c:strCache>
            </c:strRef>
          </c:tx>
          <c:spPr>
            <a:ln w="19050">
              <a:solidFill>
                <a:srgbClr val="FFFF01"/>
              </a:solidFill>
            </a:ln>
          </c:spPr>
          <c:marker>
            <c:symbol val="none"/>
          </c:marker>
          <c:xVal>
            <c:numRef>
              <c:f>'[1]Fonctions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'[1]Fonctions mathématiques'!$T$25:$T$125</c:f>
              <c:numCache>
                <c:formatCode>0.000</c:formatCode>
                <c:ptCount val="101"/>
                <c:pt idx="0">
                  <c:v>50</c:v>
                </c:pt>
                <c:pt idx="1">
                  <c:v>49.2</c:v>
                </c:pt>
                <c:pt idx="2">
                  <c:v>48.400000000000006</c:v>
                </c:pt>
                <c:pt idx="3">
                  <c:v>47.600000000000009</c:v>
                </c:pt>
                <c:pt idx="4">
                  <c:v>46.800000000000011</c:v>
                </c:pt>
                <c:pt idx="5">
                  <c:v>46.000000000000014</c:v>
                </c:pt>
                <c:pt idx="6">
                  <c:v>45.200000000000017</c:v>
                </c:pt>
                <c:pt idx="7">
                  <c:v>44.40000000000002</c:v>
                </c:pt>
                <c:pt idx="8">
                  <c:v>43.600000000000023</c:v>
                </c:pt>
                <c:pt idx="9">
                  <c:v>42.800000000000026</c:v>
                </c:pt>
                <c:pt idx="10">
                  <c:v>42.000000000000028</c:v>
                </c:pt>
                <c:pt idx="11">
                  <c:v>41.200000000000031</c:v>
                </c:pt>
                <c:pt idx="12">
                  <c:v>40.400000000000027</c:v>
                </c:pt>
                <c:pt idx="13">
                  <c:v>39.600000000000023</c:v>
                </c:pt>
                <c:pt idx="14">
                  <c:v>38.800000000000026</c:v>
                </c:pt>
                <c:pt idx="15">
                  <c:v>38.000000000000028</c:v>
                </c:pt>
                <c:pt idx="16">
                  <c:v>37.200000000000024</c:v>
                </c:pt>
                <c:pt idx="17">
                  <c:v>36.40000000000002</c:v>
                </c:pt>
                <c:pt idx="18">
                  <c:v>35.600000000000023</c:v>
                </c:pt>
                <c:pt idx="19">
                  <c:v>34.800000000000026</c:v>
                </c:pt>
                <c:pt idx="20">
                  <c:v>34.000000000000021</c:v>
                </c:pt>
                <c:pt idx="21">
                  <c:v>33.200000000000017</c:v>
                </c:pt>
                <c:pt idx="22">
                  <c:v>32.40000000000002</c:v>
                </c:pt>
                <c:pt idx="23">
                  <c:v>31.600000000000019</c:v>
                </c:pt>
                <c:pt idx="24">
                  <c:v>30.800000000000018</c:v>
                </c:pt>
                <c:pt idx="25">
                  <c:v>30.000000000000018</c:v>
                </c:pt>
                <c:pt idx="26">
                  <c:v>29.200000000000017</c:v>
                </c:pt>
                <c:pt idx="27">
                  <c:v>28.400000000000016</c:v>
                </c:pt>
                <c:pt idx="28">
                  <c:v>27.600000000000016</c:v>
                </c:pt>
                <c:pt idx="29">
                  <c:v>26.800000000000015</c:v>
                </c:pt>
                <c:pt idx="30">
                  <c:v>26.000000000000014</c:v>
                </c:pt>
                <c:pt idx="31">
                  <c:v>25.200000000000014</c:v>
                </c:pt>
                <c:pt idx="32">
                  <c:v>24.400000000000013</c:v>
                </c:pt>
                <c:pt idx="33">
                  <c:v>23.600000000000012</c:v>
                </c:pt>
                <c:pt idx="34">
                  <c:v>22.800000000000011</c:v>
                </c:pt>
                <c:pt idx="35">
                  <c:v>22.000000000000011</c:v>
                </c:pt>
                <c:pt idx="36">
                  <c:v>21.20000000000001</c:v>
                </c:pt>
                <c:pt idx="37">
                  <c:v>20.400000000000009</c:v>
                </c:pt>
                <c:pt idx="38">
                  <c:v>19.600000000000009</c:v>
                </c:pt>
                <c:pt idx="39">
                  <c:v>18.800000000000008</c:v>
                </c:pt>
                <c:pt idx="40">
                  <c:v>18.000000000000007</c:v>
                </c:pt>
                <c:pt idx="41">
                  <c:v>17.200000000000006</c:v>
                </c:pt>
                <c:pt idx="42">
                  <c:v>16.400000000000006</c:v>
                </c:pt>
                <c:pt idx="43">
                  <c:v>15.600000000000009</c:v>
                </c:pt>
                <c:pt idx="44">
                  <c:v>14.800000000000008</c:v>
                </c:pt>
                <c:pt idx="45">
                  <c:v>14.000000000000007</c:v>
                </c:pt>
                <c:pt idx="46">
                  <c:v>13.200000000000008</c:v>
                </c:pt>
                <c:pt idx="47">
                  <c:v>12.400000000000009</c:v>
                </c:pt>
                <c:pt idx="48">
                  <c:v>11.600000000000009</c:v>
                </c:pt>
                <c:pt idx="49">
                  <c:v>10.800000000000008</c:v>
                </c:pt>
                <c:pt idx="50">
                  <c:v>10.000000000000009</c:v>
                </c:pt>
                <c:pt idx="51">
                  <c:v>9.2000000000000082</c:v>
                </c:pt>
                <c:pt idx="52">
                  <c:v>8.4000000000000075</c:v>
                </c:pt>
                <c:pt idx="53">
                  <c:v>7.6000000000000085</c:v>
                </c:pt>
                <c:pt idx="54">
                  <c:v>6.8000000000000078</c:v>
                </c:pt>
                <c:pt idx="55">
                  <c:v>6.000000000000008</c:v>
                </c:pt>
                <c:pt idx="56">
                  <c:v>5.2000000000000082</c:v>
                </c:pt>
                <c:pt idx="57">
                  <c:v>4.4000000000000083</c:v>
                </c:pt>
                <c:pt idx="58">
                  <c:v>3.6000000000000085</c:v>
                </c:pt>
                <c:pt idx="59">
                  <c:v>2.8000000000000087</c:v>
                </c:pt>
                <c:pt idx="60">
                  <c:v>2.0000000000000089</c:v>
                </c:pt>
                <c:pt idx="61">
                  <c:v>1.2000000000000082</c:v>
                </c:pt>
                <c:pt idx="62">
                  <c:v>0.40000000000000746</c:v>
                </c:pt>
                <c:pt idx="63">
                  <c:v>-0.39999999999999325</c:v>
                </c:pt>
                <c:pt idx="64">
                  <c:v>-1.199999999999994</c:v>
                </c:pt>
                <c:pt idx="65">
                  <c:v>-1.9999999999999947</c:v>
                </c:pt>
                <c:pt idx="66">
                  <c:v>-2.7999999999999954</c:v>
                </c:pt>
                <c:pt idx="67">
                  <c:v>-3.5999999999999961</c:v>
                </c:pt>
                <c:pt idx="68">
                  <c:v>-4.3999999999999968</c:v>
                </c:pt>
                <c:pt idx="69">
                  <c:v>-5.1999999999999975</c:v>
                </c:pt>
                <c:pt idx="70">
                  <c:v>-5.9999999999999982</c:v>
                </c:pt>
                <c:pt idx="71">
                  <c:v>-6.7999999999999972</c:v>
                </c:pt>
                <c:pt idx="72">
                  <c:v>-7.5999999999999979</c:v>
                </c:pt>
                <c:pt idx="73">
                  <c:v>-8.3999999999999986</c:v>
                </c:pt>
                <c:pt idx="74">
                  <c:v>-9.1999999999999993</c:v>
                </c:pt>
                <c:pt idx="75">
                  <c:v>-10</c:v>
                </c:pt>
                <c:pt idx="76">
                  <c:v>-10.8</c:v>
                </c:pt>
                <c:pt idx="77">
                  <c:v>-11.600000000000001</c:v>
                </c:pt>
                <c:pt idx="78">
                  <c:v>-12.400000000000002</c:v>
                </c:pt>
                <c:pt idx="79">
                  <c:v>-13.200000000000003</c:v>
                </c:pt>
                <c:pt idx="80">
                  <c:v>-14.000000000000004</c:v>
                </c:pt>
                <c:pt idx="81">
                  <c:v>-14.800000000000004</c:v>
                </c:pt>
                <c:pt idx="82">
                  <c:v>-15.600000000000005</c:v>
                </c:pt>
                <c:pt idx="83">
                  <c:v>-16.400000000000006</c:v>
                </c:pt>
                <c:pt idx="84">
                  <c:v>-17.200000000000006</c:v>
                </c:pt>
                <c:pt idx="85">
                  <c:v>-18.000000000000007</c:v>
                </c:pt>
                <c:pt idx="86">
                  <c:v>-18.800000000000008</c:v>
                </c:pt>
                <c:pt idx="87">
                  <c:v>-19.600000000000009</c:v>
                </c:pt>
                <c:pt idx="88">
                  <c:v>-20.400000000000009</c:v>
                </c:pt>
                <c:pt idx="89">
                  <c:v>-21.20000000000001</c:v>
                </c:pt>
                <c:pt idx="90">
                  <c:v>-22.000000000000007</c:v>
                </c:pt>
                <c:pt idx="91">
                  <c:v>-22.800000000000004</c:v>
                </c:pt>
                <c:pt idx="92">
                  <c:v>-23.6</c:v>
                </c:pt>
                <c:pt idx="93">
                  <c:v>-24.4</c:v>
                </c:pt>
                <c:pt idx="94">
                  <c:v>-25.199999999999996</c:v>
                </c:pt>
                <c:pt idx="95">
                  <c:v>-25.999999999999993</c:v>
                </c:pt>
                <c:pt idx="96">
                  <c:v>-26.79999999999999</c:v>
                </c:pt>
                <c:pt idx="97">
                  <c:v>-27.599999999999987</c:v>
                </c:pt>
                <c:pt idx="98">
                  <c:v>-28.399999999999984</c:v>
                </c:pt>
                <c:pt idx="99">
                  <c:v>-29.199999999999982</c:v>
                </c:pt>
                <c:pt idx="100">
                  <c:v>-29.999999999999979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45-4DCF-927E-30A89E7BB507}"/>
            </c:ext>
          </c:extLst>
        </c:ser>
        <c:ser>
          <c:idx val="2"/>
          <c:order val="2"/>
          <c:tx>
            <c:strRef>
              <c:f>'[1]Fonctions mathématiques'!$D$11:$E$11</c:f>
              <c:strCache>
                <c:ptCount val="1"/>
                <c:pt idx="0">
                  <c:v>Polynomiale de degré 2</c:v>
                </c:pt>
              </c:strCache>
            </c:strRef>
          </c:tx>
          <c:spPr>
            <a:ln w="19050">
              <a:solidFill>
                <a:srgbClr val="07FF01"/>
              </a:solidFill>
            </a:ln>
          </c:spPr>
          <c:marker>
            <c:symbol val="none"/>
          </c:marker>
          <c:xVal>
            <c:numRef>
              <c:f>'[1]Fonctions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'[1]Fonctions mathématiques'!$V$25:$V$125</c:f>
              <c:numCache>
                <c:formatCode>0.000</c:formatCode>
                <c:ptCount val="101"/>
                <c:pt idx="0">
                  <c:v>-5</c:v>
                </c:pt>
                <c:pt idx="1">
                  <c:v>-6.3799999999999919</c:v>
                </c:pt>
                <c:pt idx="2">
                  <c:v>-7.7199999999999918</c:v>
                </c:pt>
                <c:pt idx="3">
                  <c:v>-9.0199999999999854</c:v>
                </c:pt>
                <c:pt idx="4">
                  <c:v>-10.27999999999998</c:v>
                </c:pt>
                <c:pt idx="5">
                  <c:v>-11.499999999999982</c:v>
                </c:pt>
                <c:pt idx="6">
                  <c:v>-12.679999999999978</c:v>
                </c:pt>
                <c:pt idx="7">
                  <c:v>-13.819999999999975</c:v>
                </c:pt>
                <c:pt idx="8">
                  <c:v>-14.919999999999966</c:v>
                </c:pt>
                <c:pt idx="9">
                  <c:v>-15.979999999999965</c:v>
                </c:pt>
                <c:pt idx="10">
                  <c:v>-16.999999999999964</c:v>
                </c:pt>
                <c:pt idx="11">
                  <c:v>-17.979999999999965</c:v>
                </c:pt>
                <c:pt idx="12">
                  <c:v>-18.919999999999966</c:v>
                </c:pt>
                <c:pt idx="13">
                  <c:v>-19.819999999999972</c:v>
                </c:pt>
                <c:pt idx="14">
                  <c:v>-20.679999999999975</c:v>
                </c:pt>
                <c:pt idx="15">
                  <c:v>-21.499999999999975</c:v>
                </c:pt>
                <c:pt idx="16">
                  <c:v>-22.27999999999998</c:v>
                </c:pt>
                <c:pt idx="17">
                  <c:v>-23.019999999999978</c:v>
                </c:pt>
                <c:pt idx="18">
                  <c:v>-23.719999999999981</c:v>
                </c:pt>
                <c:pt idx="19">
                  <c:v>-24.379999999999981</c:v>
                </c:pt>
                <c:pt idx="20">
                  <c:v>-24.999999999999982</c:v>
                </c:pt>
                <c:pt idx="21">
                  <c:v>-25.579999999999988</c:v>
                </c:pt>
                <c:pt idx="22">
                  <c:v>-26.119999999999987</c:v>
                </c:pt>
                <c:pt idx="23">
                  <c:v>-26.619999999999987</c:v>
                </c:pt>
                <c:pt idx="24">
                  <c:v>-27.079999999999991</c:v>
                </c:pt>
                <c:pt idx="25">
                  <c:v>-27.499999999999993</c:v>
                </c:pt>
                <c:pt idx="26">
                  <c:v>-27.879999999999992</c:v>
                </c:pt>
                <c:pt idx="27">
                  <c:v>-28.219999999999992</c:v>
                </c:pt>
                <c:pt idx="28">
                  <c:v>-28.519999999999996</c:v>
                </c:pt>
                <c:pt idx="29">
                  <c:v>-28.779999999999994</c:v>
                </c:pt>
                <c:pt idx="30">
                  <c:v>-28.999999999999996</c:v>
                </c:pt>
                <c:pt idx="31">
                  <c:v>-29.179999999999996</c:v>
                </c:pt>
                <c:pt idx="32">
                  <c:v>-29.32</c:v>
                </c:pt>
                <c:pt idx="33">
                  <c:v>-29.42</c:v>
                </c:pt>
                <c:pt idx="34">
                  <c:v>-29.48</c:v>
                </c:pt>
                <c:pt idx="35">
                  <c:v>-29.5</c:v>
                </c:pt>
                <c:pt idx="36">
                  <c:v>-29.48</c:v>
                </c:pt>
                <c:pt idx="37">
                  <c:v>-29.42</c:v>
                </c:pt>
                <c:pt idx="38">
                  <c:v>-29.32</c:v>
                </c:pt>
                <c:pt idx="39">
                  <c:v>-29.18</c:v>
                </c:pt>
                <c:pt idx="40">
                  <c:v>-29</c:v>
                </c:pt>
                <c:pt idx="41">
                  <c:v>-28.78</c:v>
                </c:pt>
                <c:pt idx="42">
                  <c:v>-28.520000000000003</c:v>
                </c:pt>
                <c:pt idx="43">
                  <c:v>-28.220000000000002</c:v>
                </c:pt>
                <c:pt idx="44">
                  <c:v>-27.880000000000003</c:v>
                </c:pt>
                <c:pt idx="45">
                  <c:v>-27.500000000000004</c:v>
                </c:pt>
                <c:pt idx="46">
                  <c:v>-27.080000000000005</c:v>
                </c:pt>
                <c:pt idx="47">
                  <c:v>-26.620000000000005</c:v>
                </c:pt>
                <c:pt idx="48">
                  <c:v>-26.120000000000005</c:v>
                </c:pt>
                <c:pt idx="49">
                  <c:v>-25.580000000000005</c:v>
                </c:pt>
                <c:pt idx="50">
                  <c:v>-25.000000000000007</c:v>
                </c:pt>
                <c:pt idx="51">
                  <c:v>-24.380000000000006</c:v>
                </c:pt>
                <c:pt idx="52">
                  <c:v>-23.720000000000006</c:v>
                </c:pt>
                <c:pt idx="53">
                  <c:v>-23.020000000000007</c:v>
                </c:pt>
                <c:pt idx="54">
                  <c:v>-22.280000000000008</c:v>
                </c:pt>
                <c:pt idx="55">
                  <c:v>-21.500000000000007</c:v>
                </c:pt>
                <c:pt idx="56">
                  <c:v>-20.680000000000007</c:v>
                </c:pt>
                <c:pt idx="57">
                  <c:v>-19.820000000000007</c:v>
                </c:pt>
                <c:pt idx="58">
                  <c:v>-18.920000000000009</c:v>
                </c:pt>
                <c:pt idx="59">
                  <c:v>-17.980000000000011</c:v>
                </c:pt>
                <c:pt idx="60">
                  <c:v>-17.000000000000011</c:v>
                </c:pt>
                <c:pt idx="61">
                  <c:v>-15.980000000000011</c:v>
                </c:pt>
                <c:pt idx="62">
                  <c:v>-14.920000000000011</c:v>
                </c:pt>
                <c:pt idx="63">
                  <c:v>-13.820000000000009</c:v>
                </c:pt>
                <c:pt idx="64">
                  <c:v>-12.680000000000009</c:v>
                </c:pt>
                <c:pt idx="65">
                  <c:v>-11.500000000000007</c:v>
                </c:pt>
                <c:pt idx="66">
                  <c:v>-10.280000000000008</c:v>
                </c:pt>
                <c:pt idx="67">
                  <c:v>-9.0200000000000067</c:v>
                </c:pt>
                <c:pt idx="68">
                  <c:v>-7.720000000000006</c:v>
                </c:pt>
                <c:pt idx="69">
                  <c:v>-6.3800000000000026</c:v>
                </c:pt>
                <c:pt idx="70">
                  <c:v>-5.0000000000000036</c:v>
                </c:pt>
                <c:pt idx="71">
                  <c:v>-3.5800000000000054</c:v>
                </c:pt>
                <c:pt idx="72">
                  <c:v>-2.1200000000000045</c:v>
                </c:pt>
                <c:pt idx="73">
                  <c:v>-0.62000000000000455</c:v>
                </c:pt>
                <c:pt idx="74">
                  <c:v>0.91999999999999815</c:v>
                </c:pt>
                <c:pt idx="75">
                  <c:v>2.5</c:v>
                </c:pt>
                <c:pt idx="76">
                  <c:v>4.1200000000000045</c:v>
                </c:pt>
                <c:pt idx="77">
                  <c:v>5.7800000000000047</c:v>
                </c:pt>
                <c:pt idx="78">
                  <c:v>7.480000000000004</c:v>
                </c:pt>
                <c:pt idx="79">
                  <c:v>9.220000000000006</c:v>
                </c:pt>
                <c:pt idx="80">
                  <c:v>11.000000000000014</c:v>
                </c:pt>
                <c:pt idx="81">
                  <c:v>12.820000000000007</c:v>
                </c:pt>
                <c:pt idx="82">
                  <c:v>14.680000000000007</c:v>
                </c:pt>
                <c:pt idx="83">
                  <c:v>16.580000000000013</c:v>
                </c:pt>
                <c:pt idx="84">
                  <c:v>18.520000000000017</c:v>
                </c:pt>
                <c:pt idx="85">
                  <c:v>20.500000000000021</c:v>
                </c:pt>
                <c:pt idx="86">
                  <c:v>22.520000000000017</c:v>
                </c:pt>
                <c:pt idx="87">
                  <c:v>24.580000000000027</c:v>
                </c:pt>
                <c:pt idx="88">
                  <c:v>26.680000000000021</c:v>
                </c:pt>
                <c:pt idx="89">
                  <c:v>28.820000000000022</c:v>
                </c:pt>
                <c:pt idx="90">
                  <c:v>31.000000000000021</c:v>
                </c:pt>
                <c:pt idx="91">
                  <c:v>33.220000000000013</c:v>
                </c:pt>
                <c:pt idx="92">
                  <c:v>35.480000000000004</c:v>
                </c:pt>
                <c:pt idx="93">
                  <c:v>37.779999999999994</c:v>
                </c:pt>
                <c:pt idx="94">
                  <c:v>40.11999999999999</c:v>
                </c:pt>
                <c:pt idx="95">
                  <c:v>42.499999999999972</c:v>
                </c:pt>
                <c:pt idx="96">
                  <c:v>44.919999999999973</c:v>
                </c:pt>
                <c:pt idx="97">
                  <c:v>47.379999999999967</c:v>
                </c:pt>
                <c:pt idx="98">
                  <c:v>49.879999999999953</c:v>
                </c:pt>
                <c:pt idx="99">
                  <c:v>52.419999999999931</c:v>
                </c:pt>
                <c:pt idx="100">
                  <c:v>54.999999999999929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45-4DCF-927E-30A89E7BB507}"/>
            </c:ext>
          </c:extLst>
        </c:ser>
        <c:ser>
          <c:idx val="3"/>
          <c:order val="3"/>
          <c:tx>
            <c:strRef>
              <c:f>'[1]Fonctions mathématiques'!$D$13:$E$13</c:f>
              <c:strCache>
                <c:ptCount val="1"/>
                <c:pt idx="0">
                  <c:v>Polynomiale de degré 3</c:v>
                </c:pt>
              </c:strCache>
            </c:strRef>
          </c:tx>
          <c:spPr>
            <a:ln w="19050">
              <a:solidFill>
                <a:srgbClr val="01FFF9"/>
              </a:solidFill>
            </a:ln>
          </c:spPr>
          <c:marker>
            <c:symbol val="none"/>
          </c:marker>
          <c:xVal>
            <c:numRef>
              <c:f>'[1]Fonctions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'[1]Fonctions mathématiques'!$X$25:$X$125</c:f>
              <c:numCache>
                <c:formatCode>0.000</c:formatCode>
                <c:ptCount val="101"/>
                <c:pt idx="0">
                  <c:v>-20</c:v>
                </c:pt>
                <c:pt idx="1">
                  <c:v>-17.179400000000005</c:v>
                </c:pt>
                <c:pt idx="2">
                  <c:v>-14.515200000000014</c:v>
                </c:pt>
                <c:pt idx="3">
                  <c:v>-12.00380000000003</c:v>
                </c:pt>
                <c:pt idx="4">
                  <c:v>-9.6416000000000395</c:v>
                </c:pt>
                <c:pt idx="5">
                  <c:v>-7.4250000000000362</c:v>
                </c:pt>
                <c:pt idx="6">
                  <c:v>-5.3504000000000325</c:v>
                </c:pt>
                <c:pt idx="7">
                  <c:v>-3.4142000000000436</c:v>
                </c:pt>
                <c:pt idx="8">
                  <c:v>-1.6128000000000462</c:v>
                </c:pt>
                <c:pt idx="9">
                  <c:v>5.739999999995149E-2</c:v>
                </c:pt>
                <c:pt idx="10">
                  <c:v>1.5999999999999517</c:v>
                </c:pt>
                <c:pt idx="11">
                  <c:v>3.0185999999999567</c:v>
                </c:pt>
                <c:pt idx="12">
                  <c:v>4.316799999999958</c:v>
                </c:pt>
                <c:pt idx="13">
                  <c:v>5.4981999999999651</c:v>
                </c:pt>
                <c:pt idx="14">
                  <c:v>6.5663999999999696</c:v>
                </c:pt>
                <c:pt idx="15">
                  <c:v>7.5249999999999702</c:v>
                </c:pt>
                <c:pt idx="16">
                  <c:v>8.3775999999999797</c:v>
                </c:pt>
                <c:pt idx="17">
                  <c:v>9.127799999999981</c:v>
                </c:pt>
                <c:pt idx="18">
                  <c:v>9.7791999999999835</c:v>
                </c:pt>
                <c:pt idx="19">
                  <c:v>10.335399999999986</c:v>
                </c:pt>
                <c:pt idx="20">
                  <c:v>10.799999999999988</c:v>
                </c:pt>
                <c:pt idx="21">
                  <c:v>11.176599999999993</c:v>
                </c:pt>
                <c:pt idx="22">
                  <c:v>11.468799999999995</c:v>
                </c:pt>
                <c:pt idx="23">
                  <c:v>11.680199999999996</c:v>
                </c:pt>
                <c:pt idx="24">
                  <c:v>11.814399999999999</c:v>
                </c:pt>
                <c:pt idx="25">
                  <c:v>11.875</c:v>
                </c:pt>
                <c:pt idx="26">
                  <c:v>11.865600000000001</c:v>
                </c:pt>
                <c:pt idx="27">
                  <c:v>11.789800000000001</c:v>
                </c:pt>
                <c:pt idx="28">
                  <c:v>11.651200000000003</c:v>
                </c:pt>
                <c:pt idx="29">
                  <c:v>11.453400000000006</c:v>
                </c:pt>
                <c:pt idx="30">
                  <c:v>11.200000000000006</c:v>
                </c:pt>
                <c:pt idx="31">
                  <c:v>10.894600000000004</c:v>
                </c:pt>
                <c:pt idx="32">
                  <c:v>10.540800000000006</c:v>
                </c:pt>
                <c:pt idx="33">
                  <c:v>10.142200000000008</c:v>
                </c:pt>
                <c:pt idx="34">
                  <c:v>9.7024000000000061</c:v>
                </c:pt>
                <c:pt idx="35">
                  <c:v>9.225000000000005</c:v>
                </c:pt>
                <c:pt idx="36">
                  <c:v>8.7136000000000067</c:v>
                </c:pt>
                <c:pt idx="37">
                  <c:v>8.1718000000000064</c:v>
                </c:pt>
                <c:pt idx="38">
                  <c:v>7.6032000000000064</c:v>
                </c:pt>
                <c:pt idx="39">
                  <c:v>7.0114000000000063</c:v>
                </c:pt>
                <c:pt idx="40">
                  <c:v>6.4000000000000057</c:v>
                </c:pt>
                <c:pt idx="41">
                  <c:v>5.7726000000000059</c:v>
                </c:pt>
                <c:pt idx="42">
                  <c:v>5.1328000000000067</c:v>
                </c:pt>
                <c:pt idx="43">
                  <c:v>4.4842000000000057</c:v>
                </c:pt>
                <c:pt idx="44">
                  <c:v>3.8304000000000062</c:v>
                </c:pt>
                <c:pt idx="45">
                  <c:v>3.1750000000000069</c:v>
                </c:pt>
                <c:pt idx="46">
                  <c:v>2.5216000000000065</c:v>
                </c:pt>
                <c:pt idx="47">
                  <c:v>1.8738000000000068</c:v>
                </c:pt>
                <c:pt idx="48">
                  <c:v>1.2352000000000065</c:v>
                </c:pt>
                <c:pt idx="49">
                  <c:v>0.60940000000000638</c:v>
                </c:pt>
                <c:pt idx="50">
                  <c:v>6.1617377866696196E-15</c:v>
                </c:pt>
                <c:pt idx="51">
                  <c:v>-0.58939999999999415</c:v>
                </c:pt>
                <c:pt idx="52">
                  <c:v>-1.1551999999999945</c:v>
                </c:pt>
                <c:pt idx="53">
                  <c:v>-1.6937999999999949</c:v>
                </c:pt>
                <c:pt idx="54">
                  <c:v>-2.2015999999999951</c:v>
                </c:pt>
                <c:pt idx="55">
                  <c:v>-2.6749999999999954</c:v>
                </c:pt>
                <c:pt idx="56">
                  <c:v>-3.1103999999999958</c:v>
                </c:pt>
                <c:pt idx="57">
                  <c:v>-3.5041999999999964</c:v>
                </c:pt>
                <c:pt idx="58">
                  <c:v>-3.8527999999999967</c:v>
                </c:pt>
                <c:pt idx="59">
                  <c:v>-4.152599999999997</c:v>
                </c:pt>
                <c:pt idx="60">
                  <c:v>-4.3999999999999968</c:v>
                </c:pt>
                <c:pt idx="61">
                  <c:v>-4.5913999999999984</c:v>
                </c:pt>
                <c:pt idx="62">
                  <c:v>-4.7231999999999985</c:v>
                </c:pt>
                <c:pt idx="63">
                  <c:v>-4.7918000000000003</c:v>
                </c:pt>
                <c:pt idx="64">
                  <c:v>-4.7935999999999996</c:v>
                </c:pt>
                <c:pt idx="65">
                  <c:v>-4.7250000000000005</c:v>
                </c:pt>
                <c:pt idx="66">
                  <c:v>-4.5824000000000007</c:v>
                </c:pt>
                <c:pt idx="67">
                  <c:v>-4.3622000000000014</c:v>
                </c:pt>
                <c:pt idx="68">
                  <c:v>-4.0608000000000004</c:v>
                </c:pt>
                <c:pt idx="69">
                  <c:v>-3.6746000000000016</c:v>
                </c:pt>
                <c:pt idx="70">
                  <c:v>-3.2000000000000011</c:v>
                </c:pt>
                <c:pt idx="71">
                  <c:v>-2.6334000000000017</c:v>
                </c:pt>
                <c:pt idx="72">
                  <c:v>-1.9712000000000032</c:v>
                </c:pt>
                <c:pt idx="73">
                  <c:v>-1.2098000000000031</c:v>
                </c:pt>
                <c:pt idx="74">
                  <c:v>-0.34559999999999924</c:v>
                </c:pt>
                <c:pt idx="75">
                  <c:v>0.625</c:v>
                </c:pt>
                <c:pt idx="76">
                  <c:v>1.7056000000000004</c:v>
                </c:pt>
                <c:pt idx="77">
                  <c:v>2.899799999999999</c:v>
                </c:pt>
                <c:pt idx="78">
                  <c:v>4.2112000000000016</c:v>
                </c:pt>
                <c:pt idx="79">
                  <c:v>5.6434000000000033</c:v>
                </c:pt>
                <c:pt idx="80">
                  <c:v>7.2000000000000064</c:v>
                </c:pt>
                <c:pt idx="81">
                  <c:v>8.8846000000000096</c:v>
                </c:pt>
                <c:pt idx="82">
                  <c:v>10.700800000000008</c:v>
                </c:pt>
                <c:pt idx="83">
                  <c:v>12.652200000000015</c:v>
                </c:pt>
                <c:pt idx="84">
                  <c:v>14.742400000000018</c:v>
                </c:pt>
                <c:pt idx="85">
                  <c:v>16.975000000000016</c:v>
                </c:pt>
                <c:pt idx="86">
                  <c:v>19.353600000000018</c:v>
                </c:pt>
                <c:pt idx="87">
                  <c:v>21.88180000000003</c:v>
                </c:pt>
                <c:pt idx="88">
                  <c:v>24.563200000000027</c:v>
                </c:pt>
                <c:pt idx="89">
                  <c:v>27.401400000000038</c:v>
                </c:pt>
                <c:pt idx="90">
                  <c:v>30.400000000000027</c:v>
                </c:pt>
                <c:pt idx="91">
                  <c:v>33.562600000000025</c:v>
                </c:pt>
                <c:pt idx="92">
                  <c:v>36.892800000000001</c:v>
                </c:pt>
                <c:pt idx="93">
                  <c:v>40.394199999999998</c:v>
                </c:pt>
                <c:pt idx="94">
                  <c:v>44.070399999999971</c:v>
                </c:pt>
                <c:pt idx="95">
                  <c:v>47.924999999999962</c:v>
                </c:pt>
                <c:pt idx="96">
                  <c:v>51.961599999999947</c:v>
                </c:pt>
                <c:pt idx="97">
                  <c:v>56.183799999999934</c:v>
                </c:pt>
                <c:pt idx="98">
                  <c:v>60.595199999999913</c:v>
                </c:pt>
                <c:pt idx="99">
                  <c:v>65.199399999999883</c:v>
                </c:pt>
                <c:pt idx="100">
                  <c:v>69.999999999999858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445-4DCF-927E-30A89E7BB507}"/>
            </c:ext>
          </c:extLst>
        </c:ser>
        <c:ser>
          <c:idx val="4"/>
          <c:order val="4"/>
          <c:tx>
            <c:strRef>
              <c:f>'[1]Fonctions mathématiques'!$D$15:$E$15</c:f>
              <c:strCache>
                <c:ptCount val="1"/>
                <c:pt idx="0">
                  <c:v>Exponentielle</c:v>
                </c:pt>
              </c:strCache>
            </c:strRef>
          </c:tx>
          <c:spPr>
            <a:ln w="19050">
              <a:solidFill>
                <a:srgbClr val="010DFF"/>
              </a:solidFill>
            </a:ln>
          </c:spPr>
          <c:marker>
            <c:symbol val="none"/>
          </c:marker>
          <c:xVal>
            <c:numRef>
              <c:f>'[1]Fonctions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'[1]Fonctions mathématiques'!$Z$25:$Z$125</c:f>
              <c:numCache>
                <c:formatCode>0.000</c:formatCode>
                <c:ptCount val="101"/>
                <c:pt idx="0">
                  <c:v>-19.96875</c:v>
                </c:pt>
                <c:pt idx="1">
                  <c:v>-19.966507079295742</c:v>
                </c:pt>
                <c:pt idx="2">
                  <c:v>-19.964103176406343</c:v>
                </c:pt>
                <c:pt idx="3">
                  <c:v>-19.96152673708297</c:v>
                </c:pt>
                <c:pt idx="4">
                  <c:v>-19.958765377788346</c:v>
                </c:pt>
                <c:pt idx="5">
                  <c:v>-19.95580582617584</c:v>
                </c:pt>
                <c:pt idx="6">
                  <c:v>-19.952633857296551</c:v>
                </c:pt>
                <c:pt idx="7">
                  <c:v>-19.949234225227734</c:v>
                </c:pt>
                <c:pt idx="8">
                  <c:v>-19.945590589793991</c:v>
                </c:pt>
                <c:pt idx="9">
                  <c:v>-19.941685438028948</c:v>
                </c:pt>
                <c:pt idx="10">
                  <c:v>-19.9375</c:v>
                </c:pt>
                <c:pt idx="11">
                  <c:v>-19.933014158591483</c:v>
                </c:pt>
                <c:pt idx="12">
                  <c:v>-19.928206352812687</c:v>
                </c:pt>
                <c:pt idx="13">
                  <c:v>-19.923053474165943</c:v>
                </c:pt>
                <c:pt idx="14">
                  <c:v>-19.917530755576696</c:v>
                </c:pt>
                <c:pt idx="15">
                  <c:v>-19.911611652351681</c:v>
                </c:pt>
                <c:pt idx="16">
                  <c:v>-19.905267714593101</c:v>
                </c:pt>
                <c:pt idx="17">
                  <c:v>-19.898468450455471</c:v>
                </c:pt>
                <c:pt idx="18">
                  <c:v>-19.891181179587985</c:v>
                </c:pt>
                <c:pt idx="19">
                  <c:v>-19.883370876057899</c:v>
                </c:pt>
                <c:pt idx="20">
                  <c:v>-19.875</c:v>
                </c:pt>
                <c:pt idx="21">
                  <c:v>-19.866028317182963</c:v>
                </c:pt>
                <c:pt idx="22">
                  <c:v>-19.85641270562537</c:v>
                </c:pt>
                <c:pt idx="23">
                  <c:v>-19.846106948331887</c:v>
                </c:pt>
                <c:pt idx="24">
                  <c:v>-19.835061511153388</c:v>
                </c:pt>
                <c:pt idx="25">
                  <c:v>-19.823223304703362</c:v>
                </c:pt>
                <c:pt idx="26">
                  <c:v>-19.810535429186199</c:v>
                </c:pt>
                <c:pt idx="27">
                  <c:v>-19.796936900910943</c:v>
                </c:pt>
                <c:pt idx="28">
                  <c:v>-19.78236235917597</c:v>
                </c:pt>
                <c:pt idx="29">
                  <c:v>-19.766741752115799</c:v>
                </c:pt>
                <c:pt idx="30">
                  <c:v>-19.75</c:v>
                </c:pt>
                <c:pt idx="31">
                  <c:v>-19.732056634365929</c:v>
                </c:pt>
                <c:pt idx="32">
                  <c:v>-19.712825411250741</c:v>
                </c:pt>
                <c:pt idx="33">
                  <c:v>-19.69221389666377</c:v>
                </c:pt>
                <c:pt idx="34">
                  <c:v>-19.670123022306775</c:v>
                </c:pt>
                <c:pt idx="35">
                  <c:v>-19.646446609406727</c:v>
                </c:pt>
                <c:pt idx="36">
                  <c:v>-19.621070858372402</c:v>
                </c:pt>
                <c:pt idx="37">
                  <c:v>-19.593873801821882</c:v>
                </c:pt>
                <c:pt idx="38">
                  <c:v>-19.56472471835194</c:v>
                </c:pt>
                <c:pt idx="39">
                  <c:v>-19.533483504231597</c:v>
                </c:pt>
                <c:pt idx="40">
                  <c:v>-19.5</c:v>
                </c:pt>
                <c:pt idx="41">
                  <c:v>-19.464113268731854</c:v>
                </c:pt>
                <c:pt idx="42">
                  <c:v>-19.425650822501481</c:v>
                </c:pt>
                <c:pt idx="43">
                  <c:v>-19.384427793327543</c:v>
                </c:pt>
                <c:pt idx="44">
                  <c:v>-19.340246044613554</c:v>
                </c:pt>
                <c:pt idx="45">
                  <c:v>-19.292893218813454</c:v>
                </c:pt>
                <c:pt idx="46">
                  <c:v>-19.242141716744801</c:v>
                </c:pt>
                <c:pt idx="47">
                  <c:v>-19.187747603643764</c:v>
                </c:pt>
                <c:pt idx="48">
                  <c:v>-19.129449436703876</c:v>
                </c:pt>
                <c:pt idx="49">
                  <c:v>-19.066967008463195</c:v>
                </c:pt>
                <c:pt idx="50">
                  <c:v>-19</c:v>
                </c:pt>
                <c:pt idx="51">
                  <c:v>-18.928226537463708</c:v>
                </c:pt>
                <c:pt idx="52">
                  <c:v>-18.851301645002966</c:v>
                </c:pt>
                <c:pt idx="53">
                  <c:v>-18.768855586655086</c:v>
                </c:pt>
                <c:pt idx="54">
                  <c:v>-18.680492089227108</c:v>
                </c:pt>
                <c:pt idx="55">
                  <c:v>-18.585786437626908</c:v>
                </c:pt>
                <c:pt idx="56">
                  <c:v>-18.484283433489605</c:v>
                </c:pt>
                <c:pt idx="57">
                  <c:v>-18.375495207287528</c:v>
                </c:pt>
                <c:pt idx="58">
                  <c:v>-18.258898873407752</c:v>
                </c:pt>
                <c:pt idx="59">
                  <c:v>-18.133934016926386</c:v>
                </c:pt>
                <c:pt idx="60">
                  <c:v>-18</c:v>
                </c:pt>
                <c:pt idx="61">
                  <c:v>-17.856453074927416</c:v>
                </c:pt>
                <c:pt idx="62">
                  <c:v>-17.702603290005932</c:v>
                </c:pt>
                <c:pt idx="63">
                  <c:v>-17.537711173310168</c:v>
                </c:pt>
                <c:pt idx="64">
                  <c:v>-17.360984178454213</c:v>
                </c:pt>
                <c:pt idx="65">
                  <c:v>-17.171572875253812</c:v>
                </c:pt>
                <c:pt idx="66">
                  <c:v>-16.968566866979206</c:v>
                </c:pt>
                <c:pt idx="67">
                  <c:v>-16.75099041457506</c:v>
                </c:pt>
                <c:pt idx="68">
                  <c:v>-16.517797746815504</c:v>
                </c:pt>
                <c:pt idx="69">
                  <c:v>-16.267868033852771</c:v>
                </c:pt>
                <c:pt idx="70">
                  <c:v>-16</c:v>
                </c:pt>
                <c:pt idx="71">
                  <c:v>-15.712906149854827</c:v>
                </c:pt>
                <c:pt idx="72">
                  <c:v>-15.40520658001186</c:v>
                </c:pt>
                <c:pt idx="73">
                  <c:v>-15.075422346620336</c:v>
                </c:pt>
                <c:pt idx="74">
                  <c:v>-14.721968356908423</c:v>
                </c:pt>
                <c:pt idx="75">
                  <c:v>-14.34314575050762</c:v>
                </c:pt>
                <c:pt idx="76">
                  <c:v>-13.937133733958408</c:v>
                </c:pt>
                <c:pt idx="77">
                  <c:v>-13.501980829150115</c:v>
                </c:pt>
                <c:pt idx="78">
                  <c:v>-13.035595493631007</c:v>
                </c:pt>
                <c:pt idx="79">
                  <c:v>-12.535736067705539</c:v>
                </c:pt>
                <c:pt idx="80">
                  <c:v>-11.999999999999998</c:v>
                </c:pt>
                <c:pt idx="81">
                  <c:v>-11.425812299709653</c:v>
                </c:pt>
                <c:pt idx="82">
                  <c:v>-10.810413160023717</c:v>
                </c:pt>
                <c:pt idx="83">
                  <c:v>-10.150844693240668</c:v>
                </c:pt>
                <c:pt idx="84">
                  <c:v>-9.4439367138168429</c:v>
                </c:pt>
                <c:pt idx="85">
                  <c:v>-8.6862915010152317</c:v>
                </c:pt>
                <c:pt idx="86">
                  <c:v>-7.8742674679168054</c:v>
                </c:pt>
                <c:pt idx="87">
                  <c:v>-7.0039616583002218</c:v>
                </c:pt>
                <c:pt idx="88">
                  <c:v>-6.0711909872620033</c:v>
                </c:pt>
                <c:pt idx="89">
                  <c:v>-5.071472135411069</c:v>
                </c:pt>
                <c:pt idx="90">
                  <c:v>-3.9999999999999929</c:v>
                </c:pt>
                <c:pt idx="91">
                  <c:v>-2.8516245994193028</c:v>
                </c:pt>
                <c:pt idx="92">
                  <c:v>-1.620826320047442</c:v>
                </c:pt>
                <c:pt idx="93">
                  <c:v>-0.30168938648133903</c:v>
                </c:pt>
                <c:pt idx="94">
                  <c:v>1.1121265723662965</c:v>
                </c:pt>
                <c:pt idx="95">
                  <c:v>2.627416997969501</c:v>
                </c:pt>
                <c:pt idx="96">
                  <c:v>4.2514650641663465</c:v>
                </c:pt>
                <c:pt idx="97">
                  <c:v>5.9920766833994996</c:v>
                </c:pt>
                <c:pt idx="98">
                  <c:v>7.8576180254759365</c:v>
                </c:pt>
                <c:pt idx="99">
                  <c:v>9.8570557291777838</c:v>
                </c:pt>
                <c:pt idx="100">
                  <c:v>11.999999999999943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445-4DCF-927E-30A89E7BB507}"/>
            </c:ext>
          </c:extLst>
        </c:ser>
        <c:ser>
          <c:idx val="5"/>
          <c:order val="5"/>
          <c:tx>
            <c:strRef>
              <c:f>'[1]Fonctions mathématiques'!$D$17:$E$17</c:f>
              <c:strCache>
                <c:ptCount val="1"/>
                <c:pt idx="0">
                  <c:v>Logarithmique</c:v>
                </c:pt>
              </c:strCache>
            </c:strRef>
          </c:tx>
          <c:spPr>
            <a:ln w="19050">
              <a:solidFill>
                <a:srgbClr val="F301FF"/>
              </a:solidFill>
            </a:ln>
          </c:spPr>
          <c:marker>
            <c:symbol val="none"/>
          </c:marker>
          <c:xVal>
            <c:numRef>
              <c:f>'[1]Fonctions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'[1]Fonctions mathématiques'!$AB$25:$AB$125</c:f>
              <c:numCache>
                <c:formatCode>0.000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6.9314718055994176</c:v>
                </c:pt>
                <c:pt idx="3">
                  <c:v>10.986122886681049</c:v>
                </c:pt>
                <c:pt idx="4">
                  <c:v>13.862943611198871</c:v>
                </c:pt>
                <c:pt idx="5">
                  <c:v>16.094379124340975</c:v>
                </c:pt>
                <c:pt idx="6">
                  <c:v>17.917594692280513</c:v>
                </c:pt>
                <c:pt idx="7">
                  <c:v>19.459101490553092</c:v>
                </c:pt>
                <c:pt idx="8">
                  <c:v>20.794415416798323</c:v>
                </c:pt>
                <c:pt idx="9">
                  <c:v>21.972245773362161</c:v>
                </c:pt>
                <c:pt idx="10">
                  <c:v>23.025850929940425</c:v>
                </c:pt>
                <c:pt idx="11">
                  <c:v>23.978952727983671</c:v>
                </c:pt>
                <c:pt idx="12">
                  <c:v>24.849066497879974</c:v>
                </c:pt>
                <c:pt idx="13">
                  <c:v>25.649493574615342</c:v>
                </c:pt>
                <c:pt idx="14">
                  <c:v>26.390573296152567</c:v>
                </c:pt>
                <c:pt idx="15">
                  <c:v>27.080502011022084</c:v>
                </c:pt>
                <c:pt idx="16">
                  <c:v>27.725887222397795</c:v>
                </c:pt>
                <c:pt idx="17">
                  <c:v>28.332133440562146</c:v>
                </c:pt>
                <c:pt idx="18">
                  <c:v>28.903717578961633</c:v>
                </c:pt>
                <c:pt idx="19">
                  <c:v>29.444389791664388</c:v>
                </c:pt>
                <c:pt idx="20">
                  <c:v>29.957322735539897</c:v>
                </c:pt>
                <c:pt idx="21">
                  <c:v>30.445224377234219</c:v>
                </c:pt>
                <c:pt idx="22">
                  <c:v>30.910424533583146</c:v>
                </c:pt>
                <c:pt idx="23">
                  <c:v>31.35494215929149</c:v>
                </c:pt>
                <c:pt idx="24">
                  <c:v>31.78053830347945</c:v>
                </c:pt>
                <c:pt idx="25">
                  <c:v>32.188758248681999</c:v>
                </c:pt>
                <c:pt idx="26">
                  <c:v>32.580965380214813</c:v>
                </c:pt>
                <c:pt idx="27">
                  <c:v>32.958368660043284</c:v>
                </c:pt>
                <c:pt idx="28">
                  <c:v>33.322045101752032</c:v>
                </c:pt>
                <c:pt idx="29">
                  <c:v>33.672958299864732</c:v>
                </c:pt>
                <c:pt idx="30">
                  <c:v>34.011973816621548</c:v>
                </c:pt>
                <c:pt idx="31">
                  <c:v>34.339872044851461</c:v>
                </c:pt>
                <c:pt idx="32">
                  <c:v>34.657359027997259</c:v>
                </c:pt>
                <c:pt idx="33">
                  <c:v>34.965075614664798</c:v>
                </c:pt>
                <c:pt idx="34">
                  <c:v>35.26360524616161</c:v>
                </c:pt>
                <c:pt idx="35">
                  <c:v>35.553480614894127</c:v>
                </c:pt>
                <c:pt idx="36">
                  <c:v>35.835189384561097</c:v>
                </c:pt>
                <c:pt idx="37">
                  <c:v>36.109179126442243</c:v>
                </c:pt>
                <c:pt idx="38">
                  <c:v>36.375861597263849</c:v>
                </c:pt>
                <c:pt idx="39">
                  <c:v>36.635616461296458</c:v>
                </c:pt>
                <c:pt idx="40">
                  <c:v>36.888794541139362</c:v>
                </c:pt>
                <c:pt idx="41">
                  <c:v>37.135720667043074</c:v>
                </c:pt>
                <c:pt idx="42">
                  <c:v>37.376696182833683</c:v>
                </c:pt>
                <c:pt idx="43">
                  <c:v>37.612001156935627</c:v>
                </c:pt>
                <c:pt idx="44">
                  <c:v>37.841896339182611</c:v>
                </c:pt>
                <c:pt idx="45">
                  <c:v>38.066624897703193</c:v>
                </c:pt>
                <c:pt idx="46">
                  <c:v>38.286413964890947</c:v>
                </c:pt>
                <c:pt idx="47">
                  <c:v>38.501476017100586</c:v>
                </c:pt>
                <c:pt idx="48">
                  <c:v>38.712010109078903</c:v>
                </c:pt>
                <c:pt idx="49">
                  <c:v>38.918202981106262</c:v>
                </c:pt>
                <c:pt idx="50">
                  <c:v>39.120230054281457</c:v>
                </c:pt>
                <c:pt idx="51">
                  <c:v>39.318256327243255</c:v>
                </c:pt>
                <c:pt idx="52">
                  <c:v>39.512437185814271</c:v>
                </c:pt>
                <c:pt idx="53">
                  <c:v>39.702919135521213</c:v>
                </c:pt>
                <c:pt idx="54">
                  <c:v>39.889840465642742</c:v>
                </c:pt>
                <c:pt idx="55">
                  <c:v>40.073331852324714</c:v>
                </c:pt>
                <c:pt idx="56">
                  <c:v>40.253516907351489</c:v>
                </c:pt>
                <c:pt idx="57">
                  <c:v>40.430512678345501</c:v>
                </c:pt>
                <c:pt idx="58">
                  <c:v>40.604430105464189</c:v>
                </c:pt>
                <c:pt idx="59">
                  <c:v>40.775374439057188</c:v>
                </c:pt>
                <c:pt idx="60">
                  <c:v>40.943445622221006</c:v>
                </c:pt>
                <c:pt idx="61">
                  <c:v>41.108738641733112</c:v>
                </c:pt>
                <c:pt idx="62">
                  <c:v>41.271343850450918</c:v>
                </c:pt>
                <c:pt idx="63">
                  <c:v>41.431347263915328</c:v>
                </c:pt>
                <c:pt idx="64">
                  <c:v>41.588830833596717</c:v>
                </c:pt>
                <c:pt idx="65">
                  <c:v>41.743872698956366</c:v>
                </c:pt>
                <c:pt idx="66">
                  <c:v>41.896547420264255</c:v>
                </c:pt>
                <c:pt idx="67">
                  <c:v>42.046926193909655</c:v>
                </c:pt>
                <c:pt idx="68">
                  <c:v>42.195077051761068</c:v>
                </c:pt>
                <c:pt idx="69">
                  <c:v>42.341065045972599</c:v>
                </c:pt>
                <c:pt idx="70">
                  <c:v>42.484952420493592</c:v>
                </c:pt>
                <c:pt idx="71">
                  <c:v>42.626798770413153</c:v>
                </c:pt>
                <c:pt idx="72">
                  <c:v>42.766661190160555</c:v>
                </c:pt>
                <c:pt idx="73">
                  <c:v>42.904594411483913</c:v>
                </c:pt>
                <c:pt idx="74">
                  <c:v>43.0406509320417</c:v>
                </c:pt>
                <c:pt idx="75">
                  <c:v>43.174881135363101</c:v>
                </c:pt>
                <c:pt idx="76">
                  <c:v>43.307333402863307</c:v>
                </c:pt>
                <c:pt idx="77">
                  <c:v>43.438054218536841</c:v>
                </c:pt>
                <c:pt idx="78">
                  <c:v>43.567088266895915</c:v>
                </c:pt>
                <c:pt idx="79">
                  <c:v>43.694478524670217</c:v>
                </c:pt>
                <c:pt idx="80">
                  <c:v>43.820266346738812</c:v>
                </c:pt>
                <c:pt idx="81">
                  <c:v>43.944491546724393</c:v>
                </c:pt>
                <c:pt idx="82">
                  <c:v>44.067192472642532</c:v>
                </c:pt>
                <c:pt idx="83">
                  <c:v>44.188406077965979</c:v>
                </c:pt>
                <c:pt idx="84">
                  <c:v>44.308167988433134</c:v>
                </c:pt>
                <c:pt idx="85">
                  <c:v>44.426512564903163</c:v>
                </c:pt>
                <c:pt idx="86">
                  <c:v>44.543472962535077</c:v>
                </c:pt>
                <c:pt idx="87">
                  <c:v>44.659081186545833</c:v>
                </c:pt>
                <c:pt idx="88">
                  <c:v>44.773368144782069</c:v>
                </c:pt>
                <c:pt idx="89">
                  <c:v>44.8863636973214</c:v>
                </c:pt>
                <c:pt idx="90">
                  <c:v>44.99809670330265</c:v>
                </c:pt>
                <c:pt idx="91">
                  <c:v>45.108595065168501</c:v>
                </c:pt>
                <c:pt idx="92">
                  <c:v>45.217885770490405</c:v>
                </c:pt>
                <c:pt idx="93">
                  <c:v>45.325994931532563</c:v>
                </c:pt>
                <c:pt idx="94">
                  <c:v>45.432947822700037</c:v>
                </c:pt>
                <c:pt idx="95">
                  <c:v>45.538768916005409</c:v>
                </c:pt>
                <c:pt idx="96">
                  <c:v>45.643481914678361</c:v>
                </c:pt>
                <c:pt idx="97">
                  <c:v>45.747109785033828</c:v>
                </c:pt>
                <c:pt idx="98">
                  <c:v>45.849674786705712</c:v>
                </c:pt>
                <c:pt idx="99">
                  <c:v>45.9511985013459</c:v>
                </c:pt>
                <c:pt idx="100">
                  <c:v>46.051701859880907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445-4DCF-927E-30A89E7BB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01248"/>
        <c:axId val="143401640"/>
      </c:scatterChart>
      <c:valAx>
        <c:axId val="143401248"/>
        <c:scaling>
          <c:orientation val="minMax"/>
        </c:scaling>
        <c:delete val="0"/>
        <c:axPos val="b"/>
        <c:numFmt formatCode="0" sourceLinked="0"/>
        <c:majorTickMark val="out"/>
        <c:minorTickMark val="in"/>
        <c:tickLblPos val="nextTo"/>
        <c:txPr>
          <a:bodyPr/>
          <a:lstStyle/>
          <a:p>
            <a:pPr>
              <a:defRPr sz="800"/>
            </a:pPr>
            <a:endParaRPr lang="fr-FR"/>
          </a:p>
        </c:txPr>
        <c:crossAx val="143401640"/>
        <c:crosses val="autoZero"/>
        <c:crossBetween val="midCat"/>
      </c:valAx>
      <c:valAx>
        <c:axId val="143401640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in"/>
        <c:tickLblPos val="nextTo"/>
        <c:txPr>
          <a:bodyPr/>
          <a:lstStyle/>
          <a:p>
            <a:pPr>
              <a:defRPr sz="800"/>
            </a:pPr>
            <a:endParaRPr lang="fr-FR"/>
          </a:p>
        </c:txPr>
        <c:crossAx val="143401248"/>
        <c:crosses val="autoZero"/>
        <c:crossBetween val="midCat"/>
      </c:valAx>
    </c:plotArea>
    <c:legend>
      <c:legendPos val="t"/>
      <c:overlay val="0"/>
      <c:txPr>
        <a:bodyPr/>
        <a:lstStyle/>
        <a:p>
          <a:pPr>
            <a:defRPr sz="600"/>
          </a:pPr>
          <a:endParaRPr lang="fr-FR"/>
        </a:p>
      </c:txPr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22</xdr:row>
      <xdr:rowOff>3810</xdr:rowOff>
    </xdr:from>
    <xdr:to>
      <xdr:col>12</xdr:col>
      <xdr:colOff>15240</xdr:colOff>
      <xdr:row>53</xdr:row>
      <xdr:rowOff>7620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99CCB3D-A0C9-4D1F-9936-F5F168A692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pie%20de%20excel_08_A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nctions mathématiques"/>
      <sheetName val="Feuil1"/>
      <sheetName val="Fonctions trigonométriques"/>
      <sheetName val="Objectifs"/>
    </sheetNames>
    <sheetDataSet>
      <sheetData sheetId="0">
        <row r="7">
          <cell r="D7" t="str">
            <v>Absolue</v>
          </cell>
        </row>
        <row r="9">
          <cell r="D9" t="str">
            <v>Linéaire</v>
          </cell>
        </row>
        <row r="11">
          <cell r="D11" t="str">
            <v>Polynomiale de degré 2</v>
          </cell>
        </row>
        <row r="13">
          <cell r="D13" t="str">
            <v>Polynomiale de degré 3</v>
          </cell>
        </row>
        <row r="15">
          <cell r="D15" t="str">
            <v>Exponentielle</v>
          </cell>
        </row>
        <row r="17">
          <cell r="D17" t="str">
            <v>Logarithmique</v>
          </cell>
        </row>
        <row r="25">
          <cell r="P25">
            <v>-10</v>
          </cell>
          <cell r="R25">
            <v>-125</v>
          </cell>
          <cell r="T25">
            <v>50</v>
          </cell>
          <cell r="V25">
            <v>-5</v>
          </cell>
          <cell r="X25">
            <v>-20</v>
          </cell>
          <cell r="Z25">
            <v>-19.96875</v>
          </cell>
          <cell r="AB25" t="str">
            <v/>
          </cell>
        </row>
        <row r="26">
          <cell r="P26">
            <v>-9.8000000000000007</v>
          </cell>
          <cell r="R26">
            <v>-124</v>
          </cell>
          <cell r="T26">
            <v>49.2</v>
          </cell>
          <cell r="V26">
            <v>-6.3799999999999919</v>
          </cell>
          <cell r="X26">
            <v>-17.179400000000005</v>
          </cell>
          <cell r="Z26">
            <v>-19.966507079295742</v>
          </cell>
          <cell r="AB26">
            <v>0</v>
          </cell>
        </row>
        <row r="27">
          <cell r="P27">
            <v>-9.6000000000000014</v>
          </cell>
          <cell r="R27">
            <v>-123</v>
          </cell>
          <cell r="T27">
            <v>48.400000000000006</v>
          </cell>
          <cell r="V27">
            <v>-7.7199999999999918</v>
          </cell>
          <cell r="X27">
            <v>-14.515200000000014</v>
          </cell>
          <cell r="Z27">
            <v>-19.964103176406343</v>
          </cell>
          <cell r="AB27">
            <v>6.9314718055994176</v>
          </cell>
        </row>
        <row r="28">
          <cell r="P28">
            <v>-9.4000000000000021</v>
          </cell>
          <cell r="R28">
            <v>-122.00000000000001</v>
          </cell>
          <cell r="T28">
            <v>47.600000000000009</v>
          </cell>
          <cell r="V28">
            <v>-9.0199999999999854</v>
          </cell>
          <cell r="X28">
            <v>-12.00380000000003</v>
          </cell>
          <cell r="Z28">
            <v>-19.96152673708297</v>
          </cell>
          <cell r="AB28">
            <v>10.986122886681049</v>
          </cell>
        </row>
        <row r="29">
          <cell r="P29">
            <v>-9.2000000000000028</v>
          </cell>
          <cell r="R29">
            <v>-121.00000000000001</v>
          </cell>
          <cell r="T29">
            <v>46.800000000000011</v>
          </cell>
          <cell r="V29">
            <v>-10.27999999999998</v>
          </cell>
          <cell r="X29">
            <v>-9.6416000000000395</v>
          </cell>
          <cell r="Z29">
            <v>-19.958765377788346</v>
          </cell>
          <cell r="AB29">
            <v>13.862943611198871</v>
          </cell>
        </row>
        <row r="30">
          <cell r="P30">
            <v>-9.0000000000000036</v>
          </cell>
          <cell r="R30">
            <v>-120.00000000000001</v>
          </cell>
          <cell r="T30">
            <v>46.000000000000014</v>
          </cell>
          <cell r="V30">
            <v>-11.499999999999982</v>
          </cell>
          <cell r="X30">
            <v>-7.4250000000000362</v>
          </cell>
          <cell r="Z30">
            <v>-19.95580582617584</v>
          </cell>
          <cell r="AB30">
            <v>16.094379124340975</v>
          </cell>
        </row>
        <row r="31">
          <cell r="P31">
            <v>-8.8000000000000043</v>
          </cell>
          <cell r="R31">
            <v>-119.00000000000003</v>
          </cell>
          <cell r="T31">
            <v>45.200000000000017</v>
          </cell>
          <cell r="V31">
            <v>-12.679999999999978</v>
          </cell>
          <cell r="X31">
            <v>-5.3504000000000325</v>
          </cell>
          <cell r="Z31">
            <v>-19.952633857296551</v>
          </cell>
          <cell r="AB31">
            <v>17.917594692280513</v>
          </cell>
        </row>
        <row r="32">
          <cell r="P32">
            <v>-8.600000000000005</v>
          </cell>
          <cell r="R32">
            <v>-118.00000000000003</v>
          </cell>
          <cell r="T32">
            <v>44.40000000000002</v>
          </cell>
          <cell r="V32">
            <v>-13.819999999999975</v>
          </cell>
          <cell r="X32">
            <v>-3.4142000000000436</v>
          </cell>
          <cell r="Z32">
            <v>-19.949234225227734</v>
          </cell>
          <cell r="AB32">
            <v>19.459101490553092</v>
          </cell>
        </row>
        <row r="33">
          <cell r="P33">
            <v>-8.4000000000000057</v>
          </cell>
          <cell r="R33">
            <v>-117.00000000000003</v>
          </cell>
          <cell r="T33">
            <v>43.600000000000023</v>
          </cell>
          <cell r="V33">
            <v>-14.919999999999966</v>
          </cell>
          <cell r="X33">
            <v>-1.6128000000000462</v>
          </cell>
          <cell r="Z33">
            <v>-19.945590589793991</v>
          </cell>
          <cell r="AB33">
            <v>20.794415416798323</v>
          </cell>
        </row>
        <row r="34">
          <cell r="P34">
            <v>-8.2000000000000064</v>
          </cell>
          <cell r="R34">
            <v>-116.00000000000003</v>
          </cell>
          <cell r="T34">
            <v>42.800000000000026</v>
          </cell>
          <cell r="V34">
            <v>-15.979999999999965</v>
          </cell>
          <cell r="X34">
            <v>5.739999999995149E-2</v>
          </cell>
          <cell r="Z34">
            <v>-19.941685438028948</v>
          </cell>
          <cell r="AB34">
            <v>21.972245773362161</v>
          </cell>
        </row>
        <row r="35">
          <cell r="P35">
            <v>-8.0000000000000071</v>
          </cell>
          <cell r="R35">
            <v>-115.00000000000003</v>
          </cell>
          <cell r="T35">
            <v>42.000000000000028</v>
          </cell>
          <cell r="V35">
            <v>-16.999999999999964</v>
          </cell>
          <cell r="X35">
            <v>1.5999999999999517</v>
          </cell>
          <cell r="Z35">
            <v>-19.9375</v>
          </cell>
          <cell r="AB35">
            <v>23.025850929940425</v>
          </cell>
        </row>
        <row r="36">
          <cell r="P36">
            <v>-7.8000000000000069</v>
          </cell>
          <cell r="R36">
            <v>-114.00000000000003</v>
          </cell>
          <cell r="T36">
            <v>41.200000000000031</v>
          </cell>
          <cell r="V36">
            <v>-17.979999999999965</v>
          </cell>
          <cell r="X36">
            <v>3.0185999999999567</v>
          </cell>
          <cell r="Z36">
            <v>-19.933014158591483</v>
          </cell>
          <cell r="AB36">
            <v>23.978952727983671</v>
          </cell>
        </row>
        <row r="37">
          <cell r="P37">
            <v>-7.6000000000000068</v>
          </cell>
          <cell r="R37">
            <v>-113.00000000000003</v>
          </cell>
          <cell r="T37">
            <v>40.400000000000027</v>
          </cell>
          <cell r="V37">
            <v>-18.919999999999966</v>
          </cell>
          <cell r="X37">
            <v>4.316799999999958</v>
          </cell>
          <cell r="Z37">
            <v>-19.928206352812687</v>
          </cell>
          <cell r="AB37">
            <v>24.849066497879974</v>
          </cell>
        </row>
        <row r="38">
          <cell r="P38">
            <v>-7.4000000000000066</v>
          </cell>
          <cell r="R38">
            <v>-112.00000000000003</v>
          </cell>
          <cell r="T38">
            <v>39.600000000000023</v>
          </cell>
          <cell r="V38">
            <v>-19.819999999999972</v>
          </cell>
          <cell r="X38">
            <v>5.4981999999999651</v>
          </cell>
          <cell r="Z38">
            <v>-19.923053474165943</v>
          </cell>
          <cell r="AB38">
            <v>25.649493574615342</v>
          </cell>
        </row>
        <row r="39">
          <cell r="P39">
            <v>-7.2000000000000064</v>
          </cell>
          <cell r="R39">
            <v>-111.00000000000003</v>
          </cell>
          <cell r="T39">
            <v>38.800000000000026</v>
          </cell>
          <cell r="V39">
            <v>-20.679999999999975</v>
          </cell>
          <cell r="X39">
            <v>6.5663999999999696</v>
          </cell>
          <cell r="Z39">
            <v>-19.917530755576696</v>
          </cell>
          <cell r="AB39">
            <v>26.390573296152567</v>
          </cell>
        </row>
        <row r="40">
          <cell r="P40">
            <v>-7.0000000000000062</v>
          </cell>
          <cell r="R40">
            <v>-110.00000000000003</v>
          </cell>
          <cell r="T40">
            <v>38.000000000000028</v>
          </cell>
          <cell r="V40">
            <v>-21.499999999999975</v>
          </cell>
          <cell r="X40">
            <v>7.5249999999999702</v>
          </cell>
          <cell r="Z40">
            <v>-19.911611652351681</v>
          </cell>
          <cell r="AB40">
            <v>27.080502011022084</v>
          </cell>
        </row>
        <row r="41">
          <cell r="P41">
            <v>-6.800000000000006</v>
          </cell>
          <cell r="R41">
            <v>-109.00000000000003</v>
          </cell>
          <cell r="T41">
            <v>37.200000000000024</v>
          </cell>
          <cell r="V41">
            <v>-22.27999999999998</v>
          </cell>
          <cell r="X41">
            <v>8.3775999999999797</v>
          </cell>
          <cell r="Z41">
            <v>-19.905267714593101</v>
          </cell>
          <cell r="AB41">
            <v>27.725887222397795</v>
          </cell>
        </row>
        <row r="42">
          <cell r="P42">
            <v>-6.6000000000000059</v>
          </cell>
          <cell r="R42">
            <v>-108.00000000000003</v>
          </cell>
          <cell r="T42">
            <v>36.40000000000002</v>
          </cell>
          <cell r="V42">
            <v>-23.019999999999978</v>
          </cell>
          <cell r="X42">
            <v>9.127799999999981</v>
          </cell>
          <cell r="Z42">
            <v>-19.898468450455471</v>
          </cell>
          <cell r="AB42">
            <v>28.332133440562146</v>
          </cell>
        </row>
        <row r="43">
          <cell r="P43">
            <v>-6.4000000000000057</v>
          </cell>
          <cell r="R43">
            <v>-107.00000000000003</v>
          </cell>
          <cell r="T43">
            <v>35.600000000000023</v>
          </cell>
          <cell r="V43">
            <v>-23.719999999999981</v>
          </cell>
          <cell r="X43">
            <v>9.7791999999999835</v>
          </cell>
          <cell r="Z43">
            <v>-19.891181179587985</v>
          </cell>
          <cell r="AB43">
            <v>28.903717578961633</v>
          </cell>
        </row>
        <row r="44">
          <cell r="P44">
            <v>-6.2000000000000055</v>
          </cell>
          <cell r="R44">
            <v>-106.00000000000003</v>
          </cell>
          <cell r="T44">
            <v>34.800000000000026</v>
          </cell>
          <cell r="V44">
            <v>-24.379999999999981</v>
          </cell>
          <cell r="X44">
            <v>10.335399999999986</v>
          </cell>
          <cell r="Z44">
            <v>-19.883370876057899</v>
          </cell>
          <cell r="AB44">
            <v>29.444389791664388</v>
          </cell>
        </row>
        <row r="45">
          <cell r="P45">
            <v>-6.0000000000000053</v>
          </cell>
          <cell r="R45">
            <v>-105.00000000000003</v>
          </cell>
          <cell r="T45">
            <v>34.000000000000021</v>
          </cell>
          <cell r="V45">
            <v>-24.999999999999982</v>
          </cell>
          <cell r="X45">
            <v>10.799999999999988</v>
          </cell>
          <cell r="Z45">
            <v>-19.875</v>
          </cell>
          <cell r="AB45">
            <v>29.957322735539897</v>
          </cell>
        </row>
        <row r="46">
          <cell r="P46">
            <v>-5.8000000000000052</v>
          </cell>
          <cell r="R46">
            <v>-104.00000000000003</v>
          </cell>
          <cell r="T46">
            <v>33.200000000000017</v>
          </cell>
          <cell r="V46">
            <v>-25.579999999999988</v>
          </cell>
          <cell r="X46">
            <v>11.176599999999993</v>
          </cell>
          <cell r="Z46">
            <v>-19.866028317182963</v>
          </cell>
          <cell r="AB46">
            <v>30.445224377234219</v>
          </cell>
        </row>
        <row r="47">
          <cell r="P47">
            <v>-5.600000000000005</v>
          </cell>
          <cell r="R47">
            <v>-103.00000000000003</v>
          </cell>
          <cell r="T47">
            <v>32.40000000000002</v>
          </cell>
          <cell r="V47">
            <v>-26.119999999999987</v>
          </cell>
          <cell r="X47">
            <v>11.468799999999995</v>
          </cell>
          <cell r="Z47">
            <v>-19.85641270562537</v>
          </cell>
          <cell r="AB47">
            <v>30.910424533583146</v>
          </cell>
        </row>
        <row r="48">
          <cell r="P48">
            <v>-5.4000000000000048</v>
          </cell>
          <cell r="R48">
            <v>-102.00000000000003</v>
          </cell>
          <cell r="T48">
            <v>31.600000000000019</v>
          </cell>
          <cell r="V48">
            <v>-26.619999999999987</v>
          </cell>
          <cell r="X48">
            <v>11.680199999999996</v>
          </cell>
          <cell r="Z48">
            <v>-19.846106948331887</v>
          </cell>
          <cell r="AB48">
            <v>31.35494215929149</v>
          </cell>
        </row>
        <row r="49">
          <cell r="P49">
            <v>-5.2000000000000046</v>
          </cell>
          <cell r="R49">
            <v>-101.00000000000003</v>
          </cell>
          <cell r="T49">
            <v>30.800000000000018</v>
          </cell>
          <cell r="V49">
            <v>-27.079999999999991</v>
          </cell>
          <cell r="X49">
            <v>11.814399999999999</v>
          </cell>
          <cell r="Z49">
            <v>-19.835061511153388</v>
          </cell>
          <cell r="AB49">
            <v>31.78053830347945</v>
          </cell>
        </row>
        <row r="50">
          <cell r="P50">
            <v>-5.0000000000000044</v>
          </cell>
          <cell r="R50">
            <v>-100.00000000000003</v>
          </cell>
          <cell r="T50">
            <v>30.000000000000018</v>
          </cell>
          <cell r="V50">
            <v>-27.499999999999993</v>
          </cell>
          <cell r="X50">
            <v>11.875</v>
          </cell>
          <cell r="Z50">
            <v>-19.823223304703362</v>
          </cell>
          <cell r="AB50">
            <v>32.188758248681999</v>
          </cell>
        </row>
        <row r="51">
          <cell r="P51">
            <v>-4.8000000000000043</v>
          </cell>
          <cell r="R51">
            <v>-99.000000000000028</v>
          </cell>
          <cell r="T51">
            <v>29.200000000000017</v>
          </cell>
          <cell r="V51">
            <v>-27.879999999999992</v>
          </cell>
          <cell r="X51">
            <v>11.865600000000001</v>
          </cell>
          <cell r="Z51">
            <v>-19.810535429186199</v>
          </cell>
          <cell r="AB51">
            <v>32.580965380214813</v>
          </cell>
        </row>
        <row r="52">
          <cell r="P52">
            <v>-4.6000000000000041</v>
          </cell>
          <cell r="R52">
            <v>-98.000000000000028</v>
          </cell>
          <cell r="T52">
            <v>28.400000000000016</v>
          </cell>
          <cell r="V52">
            <v>-28.219999999999992</v>
          </cell>
          <cell r="X52">
            <v>11.789800000000001</v>
          </cell>
          <cell r="Z52">
            <v>-19.796936900910943</v>
          </cell>
          <cell r="AB52">
            <v>32.958368660043284</v>
          </cell>
        </row>
        <row r="53">
          <cell r="P53">
            <v>-4.4000000000000039</v>
          </cell>
          <cell r="R53">
            <v>-97.000000000000028</v>
          </cell>
          <cell r="T53">
            <v>27.600000000000016</v>
          </cell>
          <cell r="V53">
            <v>-28.519999999999996</v>
          </cell>
          <cell r="X53">
            <v>11.651200000000003</v>
          </cell>
          <cell r="Z53">
            <v>-19.78236235917597</v>
          </cell>
          <cell r="AB53">
            <v>33.322045101752032</v>
          </cell>
        </row>
        <row r="54">
          <cell r="P54">
            <v>-4.2000000000000037</v>
          </cell>
          <cell r="R54">
            <v>-96.000000000000014</v>
          </cell>
          <cell r="T54">
            <v>26.800000000000015</v>
          </cell>
          <cell r="V54">
            <v>-28.779999999999994</v>
          </cell>
          <cell r="X54">
            <v>11.453400000000006</v>
          </cell>
          <cell r="Z54">
            <v>-19.766741752115799</v>
          </cell>
          <cell r="AB54">
            <v>33.672958299864732</v>
          </cell>
        </row>
        <row r="55">
          <cell r="P55">
            <v>-4.0000000000000036</v>
          </cell>
          <cell r="R55">
            <v>-95.000000000000014</v>
          </cell>
          <cell r="T55">
            <v>26.000000000000014</v>
          </cell>
          <cell r="V55">
            <v>-28.999999999999996</v>
          </cell>
          <cell r="X55">
            <v>11.200000000000006</v>
          </cell>
          <cell r="Z55">
            <v>-19.75</v>
          </cell>
          <cell r="AB55">
            <v>34.011973816621548</v>
          </cell>
        </row>
        <row r="56">
          <cell r="P56">
            <v>-3.8000000000000034</v>
          </cell>
          <cell r="R56">
            <v>-94.000000000000014</v>
          </cell>
          <cell r="T56">
            <v>25.200000000000014</v>
          </cell>
          <cell r="V56">
            <v>-29.179999999999996</v>
          </cell>
          <cell r="X56">
            <v>10.894600000000004</v>
          </cell>
          <cell r="Z56">
            <v>-19.732056634365929</v>
          </cell>
          <cell r="AB56">
            <v>34.339872044851461</v>
          </cell>
        </row>
        <row r="57">
          <cell r="P57">
            <v>-3.6000000000000032</v>
          </cell>
          <cell r="R57">
            <v>-93.000000000000014</v>
          </cell>
          <cell r="T57">
            <v>24.400000000000013</v>
          </cell>
          <cell r="V57">
            <v>-29.32</v>
          </cell>
          <cell r="X57">
            <v>10.540800000000006</v>
          </cell>
          <cell r="Z57">
            <v>-19.712825411250741</v>
          </cell>
          <cell r="AB57">
            <v>34.657359027997259</v>
          </cell>
        </row>
        <row r="58">
          <cell r="P58">
            <v>-3.400000000000003</v>
          </cell>
          <cell r="R58">
            <v>-92.000000000000014</v>
          </cell>
          <cell r="T58">
            <v>23.600000000000012</v>
          </cell>
          <cell r="V58">
            <v>-29.42</v>
          </cell>
          <cell r="X58">
            <v>10.142200000000008</v>
          </cell>
          <cell r="Z58">
            <v>-19.69221389666377</v>
          </cell>
          <cell r="AB58">
            <v>34.965075614664798</v>
          </cell>
        </row>
        <row r="59">
          <cell r="P59">
            <v>-3.2000000000000028</v>
          </cell>
          <cell r="R59">
            <v>-91.000000000000014</v>
          </cell>
          <cell r="T59">
            <v>22.800000000000011</v>
          </cell>
          <cell r="V59">
            <v>-29.48</v>
          </cell>
          <cell r="X59">
            <v>9.7024000000000061</v>
          </cell>
          <cell r="Z59">
            <v>-19.670123022306775</v>
          </cell>
          <cell r="AB59">
            <v>35.26360524616161</v>
          </cell>
        </row>
        <row r="60">
          <cell r="P60">
            <v>-3.0000000000000027</v>
          </cell>
          <cell r="R60">
            <v>-90.000000000000014</v>
          </cell>
          <cell r="T60">
            <v>22.000000000000011</v>
          </cell>
          <cell r="V60">
            <v>-29.5</v>
          </cell>
          <cell r="X60">
            <v>9.225000000000005</v>
          </cell>
          <cell r="Z60">
            <v>-19.646446609406727</v>
          </cell>
          <cell r="AB60">
            <v>35.553480614894127</v>
          </cell>
        </row>
        <row r="61">
          <cell r="P61">
            <v>-2.8000000000000025</v>
          </cell>
          <cell r="R61">
            <v>-89.000000000000014</v>
          </cell>
          <cell r="T61">
            <v>21.20000000000001</v>
          </cell>
          <cell r="V61">
            <v>-29.48</v>
          </cell>
          <cell r="X61">
            <v>8.7136000000000067</v>
          </cell>
          <cell r="Z61">
            <v>-19.621070858372402</v>
          </cell>
          <cell r="AB61">
            <v>35.835189384561097</v>
          </cell>
        </row>
        <row r="62">
          <cell r="P62">
            <v>-2.6000000000000023</v>
          </cell>
          <cell r="R62">
            <v>-88.000000000000014</v>
          </cell>
          <cell r="T62">
            <v>20.400000000000009</v>
          </cell>
          <cell r="V62">
            <v>-29.42</v>
          </cell>
          <cell r="X62">
            <v>8.1718000000000064</v>
          </cell>
          <cell r="Z62">
            <v>-19.593873801821882</v>
          </cell>
          <cell r="AB62">
            <v>36.109179126442243</v>
          </cell>
        </row>
        <row r="63">
          <cell r="P63">
            <v>-2.4000000000000021</v>
          </cell>
          <cell r="R63">
            <v>-87.000000000000014</v>
          </cell>
          <cell r="T63">
            <v>19.600000000000009</v>
          </cell>
          <cell r="V63">
            <v>-29.32</v>
          </cell>
          <cell r="X63">
            <v>7.6032000000000064</v>
          </cell>
          <cell r="Z63">
            <v>-19.56472471835194</v>
          </cell>
          <cell r="AB63">
            <v>36.375861597263849</v>
          </cell>
        </row>
        <row r="64">
          <cell r="P64">
            <v>-2.200000000000002</v>
          </cell>
          <cell r="R64">
            <v>-86.000000000000014</v>
          </cell>
          <cell r="T64">
            <v>18.800000000000008</v>
          </cell>
          <cell r="V64">
            <v>-29.18</v>
          </cell>
          <cell r="X64">
            <v>7.0114000000000063</v>
          </cell>
          <cell r="Z64">
            <v>-19.533483504231597</v>
          </cell>
          <cell r="AB64">
            <v>36.635616461296458</v>
          </cell>
        </row>
        <row r="65">
          <cell r="P65">
            <v>-2.0000000000000018</v>
          </cell>
          <cell r="R65">
            <v>-85</v>
          </cell>
          <cell r="T65">
            <v>18.000000000000007</v>
          </cell>
          <cell r="V65">
            <v>-29</v>
          </cell>
          <cell r="X65">
            <v>6.4000000000000057</v>
          </cell>
          <cell r="Z65">
            <v>-19.5</v>
          </cell>
          <cell r="AB65">
            <v>36.888794541139362</v>
          </cell>
        </row>
        <row r="66">
          <cell r="P66">
            <v>-1.8000000000000018</v>
          </cell>
          <cell r="R66">
            <v>-84</v>
          </cell>
          <cell r="T66">
            <v>17.200000000000006</v>
          </cell>
          <cell r="V66">
            <v>-28.78</v>
          </cell>
          <cell r="X66">
            <v>5.7726000000000059</v>
          </cell>
          <cell r="Z66">
            <v>-19.464113268731854</v>
          </cell>
          <cell r="AB66">
            <v>37.135720667043074</v>
          </cell>
        </row>
        <row r="67">
          <cell r="P67">
            <v>-1.6000000000000019</v>
          </cell>
          <cell r="R67">
            <v>-83</v>
          </cell>
          <cell r="T67">
            <v>16.400000000000006</v>
          </cell>
          <cell r="V67">
            <v>-28.520000000000003</v>
          </cell>
          <cell r="X67">
            <v>5.1328000000000067</v>
          </cell>
          <cell r="Z67">
            <v>-19.425650822501481</v>
          </cell>
          <cell r="AB67">
            <v>37.376696182833683</v>
          </cell>
        </row>
        <row r="68">
          <cell r="P68">
            <v>-1.4000000000000019</v>
          </cell>
          <cell r="R68">
            <v>-82</v>
          </cell>
          <cell r="T68">
            <v>15.600000000000009</v>
          </cell>
          <cell r="V68">
            <v>-28.220000000000002</v>
          </cell>
          <cell r="X68">
            <v>4.4842000000000057</v>
          </cell>
          <cell r="Z68">
            <v>-19.384427793327543</v>
          </cell>
          <cell r="AB68">
            <v>37.612001156935627</v>
          </cell>
        </row>
        <row r="69">
          <cell r="P69">
            <v>-1.200000000000002</v>
          </cell>
          <cell r="R69">
            <v>-81.000000000000014</v>
          </cell>
          <cell r="T69">
            <v>14.800000000000008</v>
          </cell>
          <cell r="V69">
            <v>-27.880000000000003</v>
          </cell>
          <cell r="X69">
            <v>3.8304000000000062</v>
          </cell>
          <cell r="Z69">
            <v>-19.340246044613554</v>
          </cell>
          <cell r="AB69">
            <v>37.841896339182611</v>
          </cell>
        </row>
        <row r="70">
          <cell r="P70">
            <v>-1.000000000000002</v>
          </cell>
          <cell r="R70">
            <v>-80.000000000000014</v>
          </cell>
          <cell r="T70">
            <v>14.000000000000007</v>
          </cell>
          <cell r="V70">
            <v>-27.500000000000004</v>
          </cell>
          <cell r="X70">
            <v>3.1750000000000069</v>
          </cell>
          <cell r="Z70">
            <v>-19.292893218813454</v>
          </cell>
          <cell r="AB70">
            <v>38.066624897703193</v>
          </cell>
        </row>
        <row r="71">
          <cell r="P71">
            <v>-0.80000000000000204</v>
          </cell>
          <cell r="R71">
            <v>-79.000000000000014</v>
          </cell>
          <cell r="T71">
            <v>13.200000000000008</v>
          </cell>
          <cell r="V71">
            <v>-27.080000000000005</v>
          </cell>
          <cell r="X71">
            <v>2.5216000000000065</v>
          </cell>
          <cell r="Z71">
            <v>-19.242141716744801</v>
          </cell>
          <cell r="AB71">
            <v>38.286413964890947</v>
          </cell>
        </row>
        <row r="72">
          <cell r="P72">
            <v>-0.60000000000000209</v>
          </cell>
          <cell r="R72">
            <v>-78.000000000000014</v>
          </cell>
          <cell r="T72">
            <v>12.400000000000009</v>
          </cell>
          <cell r="V72">
            <v>-26.620000000000005</v>
          </cell>
          <cell r="X72">
            <v>1.8738000000000068</v>
          </cell>
          <cell r="Z72">
            <v>-19.187747603643764</v>
          </cell>
          <cell r="AB72">
            <v>38.501476017100586</v>
          </cell>
        </row>
        <row r="73">
          <cell r="P73">
            <v>-0.40000000000000208</v>
          </cell>
          <cell r="R73">
            <v>-77.000000000000014</v>
          </cell>
          <cell r="T73">
            <v>11.600000000000009</v>
          </cell>
          <cell r="V73">
            <v>-26.120000000000005</v>
          </cell>
          <cell r="X73">
            <v>1.2352000000000065</v>
          </cell>
          <cell r="Z73">
            <v>-19.129449436703876</v>
          </cell>
          <cell r="AB73">
            <v>38.712010109078903</v>
          </cell>
        </row>
        <row r="74">
          <cell r="P74">
            <v>-0.20000000000000207</v>
          </cell>
          <cell r="R74">
            <v>-76.000000000000014</v>
          </cell>
          <cell r="T74">
            <v>10.800000000000008</v>
          </cell>
          <cell r="V74">
            <v>-25.580000000000005</v>
          </cell>
          <cell r="X74">
            <v>0.60940000000000638</v>
          </cell>
          <cell r="Z74">
            <v>-19.066967008463195</v>
          </cell>
          <cell r="AB74">
            <v>38.918202981106262</v>
          </cell>
        </row>
        <row r="75">
          <cell r="P75">
            <v>-2.0539125955565396E-15</v>
          </cell>
          <cell r="R75">
            <v>-75.000000000000014</v>
          </cell>
          <cell r="T75">
            <v>10.000000000000009</v>
          </cell>
          <cell r="V75">
            <v>-25.000000000000007</v>
          </cell>
          <cell r="X75">
            <v>6.1617377866696196E-15</v>
          </cell>
          <cell r="Z75">
            <v>-19</v>
          </cell>
          <cell r="AB75">
            <v>39.120230054281457</v>
          </cell>
        </row>
        <row r="76">
          <cell r="P76">
            <v>0.19999999999999796</v>
          </cell>
          <cell r="R76">
            <v>-74.000000000000014</v>
          </cell>
          <cell r="T76">
            <v>9.2000000000000082</v>
          </cell>
          <cell r="V76">
            <v>-24.380000000000006</v>
          </cell>
          <cell r="X76">
            <v>-0.58939999999999415</v>
          </cell>
          <cell r="Z76">
            <v>-18.928226537463708</v>
          </cell>
          <cell r="AB76">
            <v>39.318256327243255</v>
          </cell>
        </row>
        <row r="77">
          <cell r="P77">
            <v>0.39999999999999797</v>
          </cell>
          <cell r="R77">
            <v>-73.000000000000014</v>
          </cell>
          <cell r="T77">
            <v>8.4000000000000075</v>
          </cell>
          <cell r="V77">
            <v>-23.720000000000006</v>
          </cell>
          <cell r="X77">
            <v>-1.1551999999999945</v>
          </cell>
          <cell r="Z77">
            <v>-18.851301645002966</v>
          </cell>
          <cell r="AB77">
            <v>39.512437185814271</v>
          </cell>
        </row>
        <row r="78">
          <cell r="P78">
            <v>0.59999999999999798</v>
          </cell>
          <cell r="R78">
            <v>-72.000000000000014</v>
          </cell>
          <cell r="T78">
            <v>7.6000000000000085</v>
          </cell>
          <cell r="V78">
            <v>-23.020000000000007</v>
          </cell>
          <cell r="X78">
            <v>-1.6937999999999949</v>
          </cell>
          <cell r="Z78">
            <v>-18.768855586655086</v>
          </cell>
          <cell r="AB78">
            <v>39.702919135521213</v>
          </cell>
        </row>
        <row r="79">
          <cell r="P79">
            <v>0.79999999999999805</v>
          </cell>
          <cell r="R79">
            <v>-71.000000000000014</v>
          </cell>
          <cell r="T79">
            <v>6.8000000000000078</v>
          </cell>
          <cell r="V79">
            <v>-22.280000000000008</v>
          </cell>
          <cell r="X79">
            <v>-2.2015999999999951</v>
          </cell>
          <cell r="Z79">
            <v>-18.680492089227108</v>
          </cell>
          <cell r="AB79">
            <v>39.889840465642742</v>
          </cell>
        </row>
        <row r="80">
          <cell r="P80">
            <v>0.999999999999998</v>
          </cell>
          <cell r="R80">
            <v>-70.000000000000014</v>
          </cell>
          <cell r="T80">
            <v>6.000000000000008</v>
          </cell>
          <cell r="V80">
            <v>-21.500000000000007</v>
          </cell>
          <cell r="X80">
            <v>-2.6749999999999954</v>
          </cell>
          <cell r="Z80">
            <v>-18.585786437626908</v>
          </cell>
          <cell r="AB80">
            <v>40.073331852324714</v>
          </cell>
        </row>
        <row r="81">
          <cell r="P81">
            <v>1.199999999999998</v>
          </cell>
          <cell r="R81">
            <v>-69.000000000000014</v>
          </cell>
          <cell r="T81">
            <v>5.2000000000000082</v>
          </cell>
          <cell r="V81">
            <v>-20.680000000000007</v>
          </cell>
          <cell r="X81">
            <v>-3.1103999999999958</v>
          </cell>
          <cell r="Z81">
            <v>-18.484283433489605</v>
          </cell>
          <cell r="AB81">
            <v>40.253516907351489</v>
          </cell>
        </row>
        <row r="82">
          <cell r="P82">
            <v>1.3999999999999979</v>
          </cell>
          <cell r="R82">
            <v>-68.000000000000014</v>
          </cell>
          <cell r="T82">
            <v>4.4000000000000083</v>
          </cell>
          <cell r="V82">
            <v>-19.820000000000007</v>
          </cell>
          <cell r="X82">
            <v>-3.5041999999999964</v>
          </cell>
          <cell r="Z82">
            <v>-18.375495207287528</v>
          </cell>
          <cell r="AB82">
            <v>40.430512678345501</v>
          </cell>
        </row>
        <row r="83">
          <cell r="P83">
            <v>1.5999999999999979</v>
          </cell>
          <cell r="R83">
            <v>-67.000000000000014</v>
          </cell>
          <cell r="T83">
            <v>3.6000000000000085</v>
          </cell>
          <cell r="V83">
            <v>-18.920000000000009</v>
          </cell>
          <cell r="X83">
            <v>-3.8527999999999967</v>
          </cell>
          <cell r="Z83">
            <v>-18.258898873407752</v>
          </cell>
          <cell r="AB83">
            <v>40.604430105464189</v>
          </cell>
        </row>
        <row r="84">
          <cell r="P84">
            <v>1.7999999999999978</v>
          </cell>
          <cell r="R84">
            <v>-66.000000000000014</v>
          </cell>
          <cell r="T84">
            <v>2.8000000000000087</v>
          </cell>
          <cell r="V84">
            <v>-17.980000000000011</v>
          </cell>
          <cell r="X84">
            <v>-4.152599999999997</v>
          </cell>
          <cell r="Z84">
            <v>-18.133934016926386</v>
          </cell>
          <cell r="AB84">
            <v>40.775374439057188</v>
          </cell>
        </row>
        <row r="85">
          <cell r="P85">
            <v>1.9999999999999978</v>
          </cell>
          <cell r="R85">
            <v>-65.000000000000014</v>
          </cell>
          <cell r="T85">
            <v>2.0000000000000089</v>
          </cell>
          <cell r="V85">
            <v>-17.000000000000011</v>
          </cell>
          <cell r="X85">
            <v>-4.3999999999999968</v>
          </cell>
          <cell r="Z85">
            <v>-18</v>
          </cell>
          <cell r="AB85">
            <v>40.943445622221006</v>
          </cell>
        </row>
        <row r="86">
          <cell r="P86">
            <v>2.199999999999998</v>
          </cell>
          <cell r="R86">
            <v>-64.000000000000014</v>
          </cell>
          <cell r="T86">
            <v>1.2000000000000082</v>
          </cell>
          <cell r="V86">
            <v>-15.980000000000011</v>
          </cell>
          <cell r="X86">
            <v>-4.5913999999999984</v>
          </cell>
          <cell r="Z86">
            <v>-17.856453074927416</v>
          </cell>
          <cell r="AB86">
            <v>41.108738641733112</v>
          </cell>
        </row>
        <row r="87">
          <cell r="P87">
            <v>2.3999999999999981</v>
          </cell>
          <cell r="R87">
            <v>-63.000000000000007</v>
          </cell>
          <cell r="T87">
            <v>0.40000000000000746</v>
          </cell>
          <cell r="V87">
            <v>-14.920000000000011</v>
          </cell>
          <cell r="X87">
            <v>-4.7231999999999985</v>
          </cell>
          <cell r="Z87">
            <v>-17.702603290005932</v>
          </cell>
          <cell r="AB87">
            <v>41.271343850450918</v>
          </cell>
        </row>
        <row r="88">
          <cell r="P88">
            <v>2.5999999999999983</v>
          </cell>
          <cell r="R88">
            <v>-62.000000000000007</v>
          </cell>
          <cell r="T88">
            <v>-0.39999999999999325</v>
          </cell>
          <cell r="V88">
            <v>-13.820000000000009</v>
          </cell>
          <cell r="X88">
            <v>-4.7918000000000003</v>
          </cell>
          <cell r="Z88">
            <v>-17.537711173310168</v>
          </cell>
          <cell r="AB88">
            <v>41.431347263915328</v>
          </cell>
        </row>
        <row r="89">
          <cell r="P89">
            <v>2.7999999999999985</v>
          </cell>
          <cell r="R89">
            <v>-61.000000000000007</v>
          </cell>
          <cell r="T89">
            <v>-1.199999999999994</v>
          </cell>
          <cell r="V89">
            <v>-12.680000000000009</v>
          </cell>
          <cell r="X89">
            <v>-4.7935999999999996</v>
          </cell>
          <cell r="Z89">
            <v>-17.360984178454213</v>
          </cell>
          <cell r="AB89">
            <v>41.588830833596717</v>
          </cell>
        </row>
        <row r="90">
          <cell r="P90">
            <v>2.9999999999999987</v>
          </cell>
          <cell r="R90">
            <v>-60.000000000000007</v>
          </cell>
          <cell r="T90">
            <v>-1.9999999999999947</v>
          </cell>
          <cell r="V90">
            <v>-11.500000000000007</v>
          </cell>
          <cell r="X90">
            <v>-4.7250000000000005</v>
          </cell>
          <cell r="Z90">
            <v>-17.171572875253812</v>
          </cell>
          <cell r="AB90">
            <v>41.743872698956366</v>
          </cell>
        </row>
        <row r="91">
          <cell r="P91">
            <v>3.1999999999999988</v>
          </cell>
          <cell r="R91">
            <v>-59.000000000000007</v>
          </cell>
          <cell r="T91">
            <v>-2.7999999999999954</v>
          </cell>
          <cell r="V91">
            <v>-10.280000000000008</v>
          </cell>
          <cell r="X91">
            <v>-4.5824000000000007</v>
          </cell>
          <cell r="Z91">
            <v>-16.968566866979206</v>
          </cell>
          <cell r="AB91">
            <v>41.896547420264255</v>
          </cell>
        </row>
        <row r="92">
          <cell r="P92">
            <v>3.399999999999999</v>
          </cell>
          <cell r="R92">
            <v>-58</v>
          </cell>
          <cell r="T92">
            <v>-3.5999999999999961</v>
          </cell>
          <cell r="V92">
            <v>-9.0200000000000067</v>
          </cell>
          <cell r="X92">
            <v>-4.3622000000000014</v>
          </cell>
          <cell r="Z92">
            <v>-16.75099041457506</v>
          </cell>
          <cell r="AB92">
            <v>42.046926193909655</v>
          </cell>
        </row>
        <row r="93">
          <cell r="P93">
            <v>3.5999999999999992</v>
          </cell>
          <cell r="R93">
            <v>-57</v>
          </cell>
          <cell r="T93">
            <v>-4.3999999999999968</v>
          </cell>
          <cell r="V93">
            <v>-7.720000000000006</v>
          </cell>
          <cell r="X93">
            <v>-4.0608000000000004</v>
          </cell>
          <cell r="Z93">
            <v>-16.517797746815504</v>
          </cell>
          <cell r="AB93">
            <v>42.195077051761068</v>
          </cell>
        </row>
        <row r="94">
          <cell r="P94">
            <v>3.7999999999999994</v>
          </cell>
          <cell r="R94">
            <v>-56</v>
          </cell>
          <cell r="T94">
            <v>-5.1999999999999975</v>
          </cell>
          <cell r="V94">
            <v>-6.3800000000000026</v>
          </cell>
          <cell r="X94">
            <v>-3.6746000000000016</v>
          </cell>
          <cell r="Z94">
            <v>-16.267868033852771</v>
          </cell>
          <cell r="AB94">
            <v>42.341065045972599</v>
          </cell>
        </row>
        <row r="95">
          <cell r="P95">
            <v>3.9999999999999996</v>
          </cell>
          <cell r="R95">
            <v>-55</v>
          </cell>
          <cell r="T95">
            <v>-5.9999999999999982</v>
          </cell>
          <cell r="V95">
            <v>-5.0000000000000036</v>
          </cell>
          <cell r="X95">
            <v>-3.2000000000000011</v>
          </cell>
          <cell r="Z95">
            <v>-16</v>
          </cell>
          <cell r="AB95">
            <v>42.484952420493592</v>
          </cell>
        </row>
        <row r="96">
          <cell r="P96">
            <v>4.1999999999999993</v>
          </cell>
          <cell r="R96">
            <v>-54</v>
          </cell>
          <cell r="T96">
            <v>-6.7999999999999972</v>
          </cell>
          <cell r="V96">
            <v>-3.5800000000000054</v>
          </cell>
          <cell r="X96">
            <v>-2.6334000000000017</v>
          </cell>
          <cell r="Z96">
            <v>-15.712906149854827</v>
          </cell>
          <cell r="AB96">
            <v>42.626798770413153</v>
          </cell>
        </row>
        <row r="97">
          <cell r="P97">
            <v>4.3999999999999995</v>
          </cell>
          <cell r="R97">
            <v>-53</v>
          </cell>
          <cell r="T97">
            <v>-7.5999999999999979</v>
          </cell>
          <cell r="V97">
            <v>-2.1200000000000045</v>
          </cell>
          <cell r="X97">
            <v>-1.9712000000000032</v>
          </cell>
          <cell r="Z97">
            <v>-15.40520658001186</v>
          </cell>
          <cell r="AB97">
            <v>42.766661190160555</v>
          </cell>
        </row>
        <row r="98">
          <cell r="P98">
            <v>4.5999999999999996</v>
          </cell>
          <cell r="R98">
            <v>-52</v>
          </cell>
          <cell r="T98">
            <v>-8.3999999999999986</v>
          </cell>
          <cell r="V98">
            <v>-0.62000000000000455</v>
          </cell>
          <cell r="X98">
            <v>-1.2098000000000031</v>
          </cell>
          <cell r="Z98">
            <v>-15.075422346620336</v>
          </cell>
          <cell r="AB98">
            <v>42.904594411483913</v>
          </cell>
        </row>
        <row r="99">
          <cell r="P99">
            <v>4.8</v>
          </cell>
          <cell r="R99">
            <v>-51</v>
          </cell>
          <cell r="T99">
            <v>-9.1999999999999993</v>
          </cell>
          <cell r="V99">
            <v>0.91999999999999815</v>
          </cell>
          <cell r="X99">
            <v>-0.34559999999999924</v>
          </cell>
          <cell r="Z99">
            <v>-14.721968356908423</v>
          </cell>
          <cell r="AB99">
            <v>43.0406509320417</v>
          </cell>
        </row>
        <row r="100">
          <cell r="P100">
            <v>5</v>
          </cell>
          <cell r="R100">
            <v>-50</v>
          </cell>
          <cell r="T100">
            <v>-10</v>
          </cell>
          <cell r="V100">
            <v>2.5</v>
          </cell>
          <cell r="X100">
            <v>0.625</v>
          </cell>
          <cell r="Z100">
            <v>-14.34314575050762</v>
          </cell>
          <cell r="AB100">
            <v>43.174881135363101</v>
          </cell>
        </row>
        <row r="101">
          <cell r="P101">
            <v>5.2</v>
          </cell>
          <cell r="R101">
            <v>-51</v>
          </cell>
          <cell r="T101">
            <v>-10.8</v>
          </cell>
          <cell r="V101">
            <v>4.1200000000000045</v>
          </cell>
          <cell r="X101">
            <v>1.7056000000000004</v>
          </cell>
          <cell r="Z101">
            <v>-13.937133733958408</v>
          </cell>
          <cell r="AB101">
            <v>43.307333402863307</v>
          </cell>
        </row>
        <row r="102">
          <cell r="P102">
            <v>5.4</v>
          </cell>
          <cell r="R102">
            <v>-52</v>
          </cell>
          <cell r="T102">
            <v>-11.600000000000001</v>
          </cell>
          <cell r="V102">
            <v>5.7800000000000047</v>
          </cell>
          <cell r="X102">
            <v>2.899799999999999</v>
          </cell>
          <cell r="Z102">
            <v>-13.501980829150115</v>
          </cell>
          <cell r="AB102">
            <v>43.438054218536841</v>
          </cell>
        </row>
        <row r="103">
          <cell r="P103">
            <v>5.6000000000000005</v>
          </cell>
          <cell r="R103">
            <v>-53</v>
          </cell>
          <cell r="T103">
            <v>-12.400000000000002</v>
          </cell>
          <cell r="V103">
            <v>7.480000000000004</v>
          </cell>
          <cell r="X103">
            <v>4.2112000000000016</v>
          </cell>
          <cell r="Z103">
            <v>-13.035595493631007</v>
          </cell>
          <cell r="AB103">
            <v>43.567088266895915</v>
          </cell>
        </row>
        <row r="104">
          <cell r="P104">
            <v>5.8000000000000007</v>
          </cell>
          <cell r="R104">
            <v>-54</v>
          </cell>
          <cell r="T104">
            <v>-13.200000000000003</v>
          </cell>
          <cell r="V104">
            <v>9.220000000000006</v>
          </cell>
          <cell r="X104">
            <v>5.6434000000000033</v>
          </cell>
          <cell r="Z104">
            <v>-12.535736067705539</v>
          </cell>
          <cell r="AB104">
            <v>43.694478524670217</v>
          </cell>
        </row>
        <row r="105">
          <cell r="P105">
            <v>6.0000000000000009</v>
          </cell>
          <cell r="R105">
            <v>-55</v>
          </cell>
          <cell r="T105">
            <v>-14.000000000000004</v>
          </cell>
          <cell r="V105">
            <v>11.000000000000014</v>
          </cell>
          <cell r="X105">
            <v>7.2000000000000064</v>
          </cell>
          <cell r="Z105">
            <v>-11.999999999999998</v>
          </cell>
          <cell r="AB105">
            <v>43.820266346738812</v>
          </cell>
        </row>
        <row r="106">
          <cell r="P106">
            <v>6.2000000000000011</v>
          </cell>
          <cell r="R106">
            <v>-56.000000000000007</v>
          </cell>
          <cell r="T106">
            <v>-14.800000000000004</v>
          </cell>
          <cell r="V106">
            <v>12.820000000000007</v>
          </cell>
          <cell r="X106">
            <v>8.8846000000000096</v>
          </cell>
          <cell r="Z106">
            <v>-11.425812299709653</v>
          </cell>
          <cell r="AB106">
            <v>43.944491546724393</v>
          </cell>
        </row>
        <row r="107">
          <cell r="P107">
            <v>6.4000000000000012</v>
          </cell>
          <cell r="R107">
            <v>-57.000000000000007</v>
          </cell>
          <cell r="T107">
            <v>-15.600000000000005</v>
          </cell>
          <cell r="V107">
            <v>14.680000000000007</v>
          </cell>
          <cell r="X107">
            <v>10.700800000000008</v>
          </cell>
          <cell r="Z107">
            <v>-10.810413160023717</v>
          </cell>
          <cell r="AB107">
            <v>44.067192472642532</v>
          </cell>
        </row>
        <row r="108">
          <cell r="P108">
            <v>6.6000000000000014</v>
          </cell>
          <cell r="R108">
            <v>-58.000000000000007</v>
          </cell>
          <cell r="T108">
            <v>-16.400000000000006</v>
          </cell>
          <cell r="V108">
            <v>16.580000000000013</v>
          </cell>
          <cell r="X108">
            <v>12.652200000000015</v>
          </cell>
          <cell r="Z108">
            <v>-10.150844693240668</v>
          </cell>
          <cell r="AB108">
            <v>44.188406077965979</v>
          </cell>
        </row>
        <row r="109">
          <cell r="P109">
            <v>6.8000000000000016</v>
          </cell>
          <cell r="R109">
            <v>-59.000000000000007</v>
          </cell>
          <cell r="T109">
            <v>-17.200000000000006</v>
          </cell>
          <cell r="V109">
            <v>18.520000000000017</v>
          </cell>
          <cell r="X109">
            <v>14.742400000000018</v>
          </cell>
          <cell r="Z109">
            <v>-9.4439367138168429</v>
          </cell>
          <cell r="AB109">
            <v>44.308167988433134</v>
          </cell>
        </row>
        <row r="110">
          <cell r="P110">
            <v>7.0000000000000018</v>
          </cell>
          <cell r="R110">
            <v>-60.000000000000007</v>
          </cell>
          <cell r="T110">
            <v>-18.000000000000007</v>
          </cell>
          <cell r="V110">
            <v>20.500000000000021</v>
          </cell>
          <cell r="X110">
            <v>16.975000000000016</v>
          </cell>
          <cell r="Z110">
            <v>-8.6862915010152317</v>
          </cell>
          <cell r="AB110">
            <v>44.426512564903163</v>
          </cell>
        </row>
        <row r="111">
          <cell r="P111">
            <v>7.200000000000002</v>
          </cell>
          <cell r="R111">
            <v>-61.000000000000007</v>
          </cell>
          <cell r="T111">
            <v>-18.800000000000008</v>
          </cell>
          <cell r="V111">
            <v>22.520000000000017</v>
          </cell>
          <cell r="X111">
            <v>19.353600000000018</v>
          </cell>
          <cell r="Z111">
            <v>-7.8742674679168054</v>
          </cell>
          <cell r="AB111">
            <v>44.543472962535077</v>
          </cell>
        </row>
        <row r="112">
          <cell r="P112">
            <v>7.4000000000000021</v>
          </cell>
          <cell r="R112">
            <v>-62.000000000000014</v>
          </cell>
          <cell r="T112">
            <v>-19.600000000000009</v>
          </cell>
          <cell r="V112">
            <v>24.580000000000027</v>
          </cell>
          <cell r="X112">
            <v>21.88180000000003</v>
          </cell>
          <cell r="Z112">
            <v>-7.0039616583002218</v>
          </cell>
          <cell r="AB112">
            <v>44.659081186545833</v>
          </cell>
        </row>
        <row r="113">
          <cell r="P113">
            <v>7.6000000000000023</v>
          </cell>
          <cell r="R113">
            <v>-63.000000000000014</v>
          </cell>
          <cell r="T113">
            <v>-20.400000000000009</v>
          </cell>
          <cell r="V113">
            <v>26.680000000000021</v>
          </cell>
          <cell r="X113">
            <v>24.563200000000027</v>
          </cell>
          <cell r="Z113">
            <v>-6.0711909872620033</v>
          </cell>
          <cell r="AB113">
            <v>44.773368144782069</v>
          </cell>
        </row>
        <row r="114">
          <cell r="P114">
            <v>7.8000000000000025</v>
          </cell>
          <cell r="R114">
            <v>-64.000000000000014</v>
          </cell>
          <cell r="T114">
            <v>-21.20000000000001</v>
          </cell>
          <cell r="V114">
            <v>28.820000000000022</v>
          </cell>
          <cell r="X114">
            <v>27.401400000000038</v>
          </cell>
          <cell r="Z114">
            <v>-5.071472135411069</v>
          </cell>
          <cell r="AB114">
            <v>44.8863636973214</v>
          </cell>
        </row>
        <row r="115">
          <cell r="P115">
            <v>8.0000000000000018</v>
          </cell>
          <cell r="R115">
            <v>-65</v>
          </cell>
          <cell r="T115">
            <v>-22.000000000000007</v>
          </cell>
          <cell r="V115">
            <v>31.000000000000021</v>
          </cell>
          <cell r="X115">
            <v>30.400000000000027</v>
          </cell>
          <cell r="Z115">
            <v>-3.9999999999999929</v>
          </cell>
          <cell r="AB115">
            <v>44.99809670330265</v>
          </cell>
        </row>
        <row r="116">
          <cell r="P116">
            <v>8.2000000000000011</v>
          </cell>
          <cell r="R116">
            <v>-66</v>
          </cell>
          <cell r="T116">
            <v>-22.800000000000004</v>
          </cell>
          <cell r="V116">
            <v>33.220000000000013</v>
          </cell>
          <cell r="X116">
            <v>33.562600000000025</v>
          </cell>
          <cell r="Z116">
            <v>-2.8516245994193028</v>
          </cell>
          <cell r="AB116">
            <v>45.108595065168501</v>
          </cell>
        </row>
        <row r="117">
          <cell r="P117">
            <v>8.4</v>
          </cell>
          <cell r="R117">
            <v>-67</v>
          </cell>
          <cell r="T117">
            <v>-23.6</v>
          </cell>
          <cell r="V117">
            <v>35.480000000000004</v>
          </cell>
          <cell r="X117">
            <v>36.892800000000001</v>
          </cell>
          <cell r="Z117">
            <v>-1.620826320047442</v>
          </cell>
          <cell r="AB117">
            <v>45.217885770490405</v>
          </cell>
        </row>
        <row r="118">
          <cell r="P118">
            <v>8.6</v>
          </cell>
          <cell r="R118">
            <v>-68</v>
          </cell>
          <cell r="T118">
            <v>-24.4</v>
          </cell>
          <cell r="V118">
            <v>37.779999999999994</v>
          </cell>
          <cell r="X118">
            <v>40.394199999999998</v>
          </cell>
          <cell r="Z118">
            <v>-0.30168938648133903</v>
          </cell>
          <cell r="AB118">
            <v>45.325994931532563</v>
          </cell>
        </row>
        <row r="119">
          <cell r="P119">
            <v>8.7999999999999989</v>
          </cell>
          <cell r="R119">
            <v>-69</v>
          </cell>
          <cell r="T119">
            <v>-25.199999999999996</v>
          </cell>
          <cell r="V119">
            <v>40.11999999999999</v>
          </cell>
          <cell r="X119">
            <v>44.070399999999971</v>
          </cell>
          <cell r="Z119">
            <v>1.1121265723662965</v>
          </cell>
          <cell r="AB119">
            <v>45.432947822700037</v>
          </cell>
        </row>
        <row r="120">
          <cell r="P120">
            <v>8.9999999999999982</v>
          </cell>
          <cell r="R120">
            <v>-70</v>
          </cell>
          <cell r="T120">
            <v>-25.999999999999993</v>
          </cell>
          <cell r="V120">
            <v>42.499999999999972</v>
          </cell>
          <cell r="X120">
            <v>47.924999999999962</v>
          </cell>
          <cell r="Z120">
            <v>2.627416997969501</v>
          </cell>
          <cell r="AB120">
            <v>45.538768916005409</v>
          </cell>
        </row>
        <row r="121">
          <cell r="P121">
            <v>9.1999999999999975</v>
          </cell>
          <cell r="R121">
            <v>-70.999999999999986</v>
          </cell>
          <cell r="T121">
            <v>-26.79999999999999</v>
          </cell>
          <cell r="V121">
            <v>44.919999999999973</v>
          </cell>
          <cell r="X121">
            <v>51.961599999999947</v>
          </cell>
          <cell r="Z121">
            <v>4.2514650641663465</v>
          </cell>
          <cell r="AB121">
            <v>45.643481914678361</v>
          </cell>
        </row>
        <row r="122">
          <cell r="P122">
            <v>9.3999999999999968</v>
          </cell>
          <cell r="R122">
            <v>-71.999999999999986</v>
          </cell>
          <cell r="T122">
            <v>-27.599999999999987</v>
          </cell>
          <cell r="V122">
            <v>47.379999999999967</v>
          </cell>
          <cell r="X122">
            <v>56.183799999999934</v>
          </cell>
          <cell r="Z122">
            <v>5.9920766833994996</v>
          </cell>
          <cell r="AB122">
            <v>45.747109785033828</v>
          </cell>
        </row>
        <row r="123">
          <cell r="P123">
            <v>9.5999999999999961</v>
          </cell>
          <cell r="R123">
            <v>-72.999999999999972</v>
          </cell>
          <cell r="T123">
            <v>-28.399999999999984</v>
          </cell>
          <cell r="V123">
            <v>49.879999999999953</v>
          </cell>
          <cell r="X123">
            <v>60.595199999999913</v>
          </cell>
          <cell r="Z123">
            <v>7.8576180254759365</v>
          </cell>
          <cell r="AB123">
            <v>45.849674786705712</v>
          </cell>
        </row>
        <row r="124">
          <cell r="P124">
            <v>9.7999999999999954</v>
          </cell>
          <cell r="R124">
            <v>-73.999999999999972</v>
          </cell>
          <cell r="T124">
            <v>-29.199999999999982</v>
          </cell>
          <cell r="V124">
            <v>52.419999999999931</v>
          </cell>
          <cell r="X124">
            <v>65.199399999999883</v>
          </cell>
          <cell r="Z124">
            <v>9.8570557291777838</v>
          </cell>
          <cell r="AB124">
            <v>45.9511985013459</v>
          </cell>
        </row>
        <row r="125">
          <cell r="P125">
            <v>9.9999999999999947</v>
          </cell>
          <cell r="R125">
            <v>-74.999999999999972</v>
          </cell>
          <cell r="T125">
            <v>-29.999999999999979</v>
          </cell>
          <cell r="V125">
            <v>54.999999999999929</v>
          </cell>
          <cell r="X125">
            <v>69.999999999999858</v>
          </cell>
          <cell r="Z125">
            <v>11.999999999999943</v>
          </cell>
          <cell r="AB125">
            <v>46.051701859880907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E089-2BB2-40E8-9D24-A778777517E9}">
  <dimension ref="B1:AB500"/>
  <sheetViews>
    <sheetView tabSelected="1" zoomScaleNormal="100" workbookViewId="0">
      <selection activeCell="AB25" sqref="AB25"/>
    </sheetView>
  </sheetViews>
  <sheetFormatPr baseColWidth="10" defaultRowHeight="15" x14ac:dyDescent="0.25"/>
  <cols>
    <col min="1" max="1" width="1.140625" customWidth="1"/>
    <col min="2" max="2" width="0.5703125" customWidth="1"/>
    <col min="3" max="3" width="1.7109375" customWidth="1"/>
    <col min="4" max="4" width="0.5703125" customWidth="1"/>
    <col min="5" max="5" width="19.42578125" customWidth="1"/>
    <col min="6" max="6" width="27.7109375" customWidth="1"/>
    <col min="7" max="12" width="8.28515625" customWidth="1"/>
    <col min="13" max="13" width="5.5703125" customWidth="1"/>
    <col min="14" max="14" width="3.28515625" customWidth="1"/>
    <col min="15" max="15" width="0.5703125" customWidth="1"/>
    <col min="16" max="16" width="9.42578125" customWidth="1"/>
    <col min="17" max="17" width="0.7109375" customWidth="1"/>
    <col min="18" max="18" width="9.42578125" customWidth="1"/>
    <col min="19" max="19" width="0.5703125" customWidth="1"/>
    <col min="20" max="20" width="9.42578125" customWidth="1"/>
    <col min="21" max="21" width="0.5703125" customWidth="1"/>
    <col min="22" max="22" width="9.42578125" customWidth="1"/>
    <col min="23" max="23" width="0.5703125" customWidth="1"/>
    <col min="24" max="24" width="9.42578125" customWidth="1"/>
    <col min="25" max="25" width="0.5703125" customWidth="1"/>
    <col min="26" max="26" width="9.42578125" customWidth="1"/>
    <col min="27" max="27" width="0.5703125" customWidth="1"/>
    <col min="28" max="28" width="9.42578125" customWidth="1"/>
    <col min="29" max="36" width="11.5703125" customWidth="1"/>
  </cols>
  <sheetData>
    <row r="1" spans="2:28" ht="6" customHeight="1" x14ac:dyDescent="0.25"/>
    <row r="2" spans="2:28" ht="18" customHeight="1" x14ac:dyDescent="0.25">
      <c r="B2" s="1" t="s">
        <v>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4" spans="2:28" ht="10.35" customHeight="1" x14ac:dyDescent="0.25">
      <c r="C4" s="62"/>
      <c r="D4" s="70" t="s">
        <v>0</v>
      </c>
      <c r="E4" s="70"/>
      <c r="F4" s="70"/>
      <c r="G4" s="72" t="s">
        <v>8</v>
      </c>
      <c r="H4" s="73"/>
      <c r="I4" s="73"/>
      <c r="J4" s="73"/>
      <c r="K4" s="73"/>
      <c r="L4" s="73"/>
      <c r="M4" s="59"/>
    </row>
    <row r="5" spans="2:28" ht="10.35" customHeight="1" x14ac:dyDescent="0.25">
      <c r="C5" s="62"/>
      <c r="D5" s="70"/>
      <c r="E5" s="70"/>
      <c r="F5" s="70"/>
      <c r="G5" s="74" t="s">
        <v>9</v>
      </c>
      <c r="H5" s="74" t="s">
        <v>10</v>
      </c>
      <c r="I5" s="74" t="s">
        <v>11</v>
      </c>
      <c r="J5" s="74" t="s">
        <v>12</v>
      </c>
      <c r="K5" s="74" t="s">
        <v>13</v>
      </c>
      <c r="L5" s="74" t="s">
        <v>14</v>
      </c>
      <c r="M5" s="59"/>
    </row>
    <row r="6" spans="2:28" ht="3" customHeight="1" x14ac:dyDescent="0.25">
      <c r="D6" s="61"/>
      <c r="E6" s="61"/>
      <c r="F6" s="61"/>
      <c r="G6" s="60"/>
      <c r="J6" s="60"/>
      <c r="K6" s="60"/>
      <c r="L6" s="60"/>
      <c r="M6" s="60"/>
    </row>
    <row r="7" spans="2:28" ht="13.35" customHeight="1" x14ac:dyDescent="0.25">
      <c r="C7" s="58"/>
      <c r="D7" s="77" t="s">
        <v>1</v>
      </c>
      <c r="E7" s="75"/>
      <c r="F7" s="184" t="s">
        <v>15</v>
      </c>
      <c r="G7" s="88">
        <v>-1</v>
      </c>
      <c r="H7" s="88">
        <v>5</v>
      </c>
      <c r="I7" s="88">
        <v>-25</v>
      </c>
      <c r="J7" s="88">
        <v>50</v>
      </c>
      <c r="K7" s="88"/>
      <c r="L7" s="59"/>
      <c r="M7" s="59"/>
    </row>
    <row r="8" spans="2:28" ht="3" customHeight="1" x14ac:dyDescent="0.25">
      <c r="D8" s="78"/>
      <c r="E8" s="76"/>
      <c r="F8" s="79"/>
      <c r="G8" s="88"/>
      <c r="H8" s="88"/>
      <c r="I8" s="88"/>
      <c r="J8" s="88"/>
      <c r="K8" s="88"/>
      <c r="L8" s="60"/>
      <c r="M8" s="60"/>
    </row>
    <row r="9" spans="2:28" ht="13.35" customHeight="1" x14ac:dyDescent="0.25">
      <c r="C9" s="58"/>
      <c r="D9" s="77" t="s">
        <v>2</v>
      </c>
      <c r="E9" s="75"/>
      <c r="F9" s="183" t="s">
        <v>16</v>
      </c>
      <c r="G9" s="88">
        <v>-4</v>
      </c>
      <c r="H9" s="88">
        <v>10</v>
      </c>
      <c r="I9" s="88"/>
      <c r="J9" s="88"/>
      <c r="K9" s="88"/>
      <c r="L9" s="59"/>
      <c r="M9" s="59"/>
    </row>
    <row r="10" spans="2:28" ht="3" customHeight="1" x14ac:dyDescent="0.25">
      <c r="D10" s="78"/>
      <c r="E10" s="76"/>
      <c r="F10" s="185"/>
      <c r="G10" s="88"/>
      <c r="H10" s="88"/>
      <c r="I10" s="88"/>
      <c r="J10" s="88"/>
      <c r="K10" s="88"/>
      <c r="L10" s="60"/>
      <c r="M10" s="60"/>
    </row>
    <row r="11" spans="2:28" ht="13.35" customHeight="1" x14ac:dyDescent="0.25">
      <c r="C11" s="58"/>
      <c r="D11" s="77" t="s">
        <v>3</v>
      </c>
      <c r="E11" s="75"/>
      <c r="F11" s="183" t="s">
        <v>17</v>
      </c>
      <c r="G11" s="88">
        <v>0.5</v>
      </c>
      <c r="H11" s="88">
        <v>3</v>
      </c>
      <c r="I11" s="88">
        <v>-25</v>
      </c>
      <c r="J11" s="88"/>
      <c r="K11" s="88"/>
      <c r="L11" s="59"/>
      <c r="M11" s="59"/>
    </row>
    <row r="12" spans="2:28" ht="3" customHeight="1" x14ac:dyDescent="0.25">
      <c r="D12" s="78"/>
      <c r="E12" s="76"/>
      <c r="F12" s="182"/>
      <c r="G12" s="88"/>
      <c r="H12" s="88"/>
      <c r="I12" s="88"/>
      <c r="J12" s="88"/>
      <c r="K12" s="88"/>
      <c r="L12" s="60"/>
      <c r="M12" s="60"/>
    </row>
    <row r="13" spans="2:28" ht="13.35" customHeight="1" x14ac:dyDescent="0.25">
      <c r="C13" s="58"/>
      <c r="D13" s="77" t="s">
        <v>4</v>
      </c>
      <c r="E13" s="75"/>
      <c r="F13" s="184" t="s">
        <v>18</v>
      </c>
      <c r="G13" s="88">
        <v>7.4999999999999997E-2</v>
      </c>
      <c r="H13" s="88">
        <v>0.25</v>
      </c>
      <c r="I13" s="88">
        <v>-3</v>
      </c>
      <c r="J13" s="88">
        <v>0</v>
      </c>
      <c r="K13" s="88"/>
      <c r="L13" s="59"/>
      <c r="M13" s="59"/>
    </row>
    <row r="14" spans="2:28" ht="3" customHeight="1" x14ac:dyDescent="0.25">
      <c r="D14" s="78"/>
      <c r="E14" s="76"/>
      <c r="F14" s="182"/>
      <c r="G14" s="88"/>
      <c r="H14" s="88"/>
      <c r="I14" s="88"/>
      <c r="J14" s="88"/>
      <c r="K14" s="88"/>
      <c r="L14" s="60"/>
      <c r="M14" s="60"/>
    </row>
    <row r="15" spans="2:28" ht="13.35" customHeight="1" x14ac:dyDescent="0.25">
      <c r="C15" s="58"/>
      <c r="D15" s="77" t="s">
        <v>5</v>
      </c>
      <c r="E15" s="75"/>
      <c r="F15" s="184" t="s">
        <v>19</v>
      </c>
      <c r="G15" s="88">
        <v>1</v>
      </c>
      <c r="H15" s="88">
        <v>2</v>
      </c>
      <c r="I15" s="88">
        <v>0.5</v>
      </c>
      <c r="J15" s="88">
        <v>0</v>
      </c>
      <c r="K15" s="88">
        <v>-20</v>
      </c>
      <c r="L15" s="59"/>
      <c r="M15" s="59"/>
    </row>
    <row r="16" spans="2:28" ht="3" customHeight="1" x14ac:dyDescent="0.25">
      <c r="D16" s="78"/>
      <c r="E16" s="76"/>
      <c r="F16" s="182"/>
      <c r="G16" s="88"/>
      <c r="H16" s="88"/>
      <c r="I16" s="88"/>
      <c r="J16" s="88"/>
      <c r="K16" s="88"/>
      <c r="L16" s="60"/>
      <c r="M16" s="60"/>
    </row>
    <row r="17" spans="2:28" ht="13.35" customHeight="1" x14ac:dyDescent="0.25">
      <c r="C17" s="58"/>
      <c r="D17" s="77" t="s">
        <v>6</v>
      </c>
      <c r="E17" s="75"/>
      <c r="F17" s="184" t="s">
        <v>20</v>
      </c>
      <c r="G17" s="88">
        <v>10</v>
      </c>
      <c r="H17" s="88">
        <v>5</v>
      </c>
      <c r="I17" s="88">
        <v>-50</v>
      </c>
      <c r="J17" s="88">
        <v>0</v>
      </c>
      <c r="K17" s="88"/>
      <c r="L17" s="59"/>
      <c r="M17" s="59"/>
    </row>
    <row r="18" spans="2:28" ht="3" customHeight="1" x14ac:dyDescent="0.25"/>
    <row r="19" spans="2:28" ht="9" customHeight="1" x14ac:dyDescent="0.25"/>
    <row r="20" spans="2:28" ht="10.35" customHeight="1" x14ac:dyDescent="0.25">
      <c r="B20" s="63"/>
      <c r="C20" s="63"/>
      <c r="D20" s="70" t="s">
        <v>21</v>
      </c>
      <c r="E20" s="71"/>
      <c r="F20" s="71"/>
      <c r="G20" s="69" t="s">
        <v>22</v>
      </c>
      <c r="H20" s="69"/>
      <c r="I20" s="69" t="s">
        <v>23</v>
      </c>
      <c r="J20" s="69"/>
      <c r="K20" s="69" t="s">
        <v>24</v>
      </c>
      <c r="L20" s="69"/>
    </row>
    <row r="21" spans="2:28" ht="10.35" customHeight="1" x14ac:dyDescent="0.25">
      <c r="B21" s="63"/>
      <c r="C21" s="63"/>
      <c r="D21" s="71"/>
      <c r="E21" s="71"/>
      <c r="F21" s="71"/>
      <c r="G21" s="85">
        <v>-10</v>
      </c>
      <c r="H21" s="85"/>
      <c r="I21" s="85">
        <v>0.2</v>
      </c>
      <c r="J21" s="85"/>
      <c r="K21" s="86">
        <v>10</v>
      </c>
      <c r="L21" s="86"/>
    </row>
    <row r="22" spans="2:28" ht="9" customHeight="1" x14ac:dyDescent="0.25"/>
    <row r="23" spans="2:28" ht="9" customHeight="1" x14ac:dyDescent="0.25"/>
    <row r="24" spans="2:28" ht="23.1" customHeight="1" x14ac:dyDescent="0.25">
      <c r="P24" s="179" t="s">
        <v>25</v>
      </c>
      <c r="Q24" s="179"/>
      <c r="R24" s="179" t="s">
        <v>1</v>
      </c>
      <c r="S24" s="179"/>
      <c r="T24" s="179" t="s">
        <v>2</v>
      </c>
      <c r="U24" s="179"/>
      <c r="V24" s="179" t="s">
        <v>27</v>
      </c>
      <c r="W24" s="179"/>
      <c r="X24" s="179" t="s">
        <v>28</v>
      </c>
      <c r="Y24" s="179"/>
      <c r="Z24" s="179" t="s">
        <v>29</v>
      </c>
      <c r="AA24" s="179"/>
      <c r="AB24" s="179" t="s">
        <v>30</v>
      </c>
    </row>
    <row r="25" spans="2:28" ht="10.35" customHeight="1" x14ac:dyDescent="0.25">
      <c r="N25" s="180">
        <v>1</v>
      </c>
      <c r="P25" s="181">
        <f>G21</f>
        <v>-10</v>
      </c>
      <c r="Q25" s="181"/>
      <c r="R25" s="181">
        <f>G7*ABS(H7*P25-I7)+J7</f>
        <v>25</v>
      </c>
      <c r="S25" s="181"/>
      <c r="T25" s="181">
        <f>G9*P25+H9</f>
        <v>50</v>
      </c>
      <c r="U25" s="181"/>
      <c r="V25" s="181">
        <f>G11*(P25^2) + ((H11*P25) + I11)</f>
        <v>-5</v>
      </c>
      <c r="W25" s="181"/>
      <c r="X25" s="181">
        <f>G13*P25^3+H13*P25^2+I13*P25+J13</f>
        <v>-20</v>
      </c>
      <c r="Y25" s="181"/>
      <c r="Z25" s="181">
        <f>G15*H15^(I15*P25-J15)+K15</f>
        <v>-19.96875</v>
      </c>
      <c r="AA25" s="87"/>
      <c r="AB25" s="181"/>
    </row>
    <row r="26" spans="2:28" ht="10.35" customHeight="1" x14ac:dyDescent="0.25">
      <c r="N26" s="180">
        <v>2</v>
      </c>
      <c r="P26" s="181">
        <f>SUM(P25, $I$21)</f>
        <v>-9.8000000000000007</v>
      </c>
      <c r="Q26" s="181"/>
      <c r="R26" s="181">
        <f>$G$7*ABS($H$7*P26-$I$7)+$J$7</f>
        <v>26</v>
      </c>
      <c r="S26" s="181"/>
      <c r="T26" s="181">
        <f>$G$9*P26+$H$9</f>
        <v>49.2</v>
      </c>
      <c r="U26" s="181"/>
      <c r="V26" s="181">
        <f>$G$11*(P26^2) + (($H$11*P26) + $I$11)</f>
        <v>-6.3799999999999955</v>
      </c>
      <c r="W26" s="181"/>
      <c r="X26" s="181">
        <f>$G$13*P26^3+$H$13*P26^2+$I$13*P26+$J$13</f>
        <v>-17.179400000000005</v>
      </c>
      <c r="Y26" s="181"/>
      <c r="Z26" s="181">
        <f>$G$15*$H$15^($I$15*P26-$J$15)+$K$15</f>
        <v>-19.966507079295742</v>
      </c>
      <c r="AA26" s="87"/>
      <c r="AB26" s="186">
        <f>G17*LN(H17*P26-I17)+J17</f>
        <v>0</v>
      </c>
    </row>
    <row r="27" spans="2:28" ht="10.35" customHeight="1" x14ac:dyDescent="0.25">
      <c r="N27" s="180">
        <v>3</v>
      </c>
      <c r="P27" s="181">
        <f t="shared" ref="P27:P90" si="0">SUM(P26, $I$21)</f>
        <v>-9.6000000000000014</v>
      </c>
      <c r="Q27" s="181"/>
      <c r="R27" s="181">
        <f t="shared" ref="R27:R90" si="1">$G$7*ABS($H$7*P27-$I$7)+$J$7</f>
        <v>26.999999999999993</v>
      </c>
      <c r="S27" s="181"/>
      <c r="T27" s="181">
        <f t="shared" ref="T27:T90" si="2">$G$9*P27+$H$9</f>
        <v>48.400000000000006</v>
      </c>
      <c r="U27" s="181"/>
      <c r="V27" s="181">
        <f t="shared" ref="V27:V90" si="3">$G$11*(P27^2) + (($H$11*P27) + $I$11)</f>
        <v>-7.7199999999999918</v>
      </c>
      <c r="W27" s="181"/>
      <c r="X27" s="181">
        <f t="shared" ref="X27:X90" si="4">$G$13*P27^3+$H$13*P27^2+$I$13*P27+$J$13</f>
        <v>-14.515200000000014</v>
      </c>
      <c r="Y27" s="181"/>
      <c r="Z27" s="181">
        <f t="shared" ref="Z27:Z90" si="5">$G$15*$H$15^($I$15*P27-$J$15)+$K$15</f>
        <v>-19.964103176406343</v>
      </c>
      <c r="AA27" s="87"/>
      <c r="AB27" s="181">
        <f>$G$17*LN($H$17*P27-$I$17)+$J$17</f>
        <v>6.9314718055994176</v>
      </c>
    </row>
    <row r="28" spans="2:28" ht="10.35" customHeight="1" x14ac:dyDescent="0.25">
      <c r="N28" s="180">
        <v>4</v>
      </c>
      <c r="P28" s="181">
        <f t="shared" si="0"/>
        <v>-9.4000000000000021</v>
      </c>
      <c r="Q28" s="181"/>
      <c r="R28" s="181">
        <f t="shared" si="1"/>
        <v>27.999999999999986</v>
      </c>
      <c r="S28" s="181"/>
      <c r="T28" s="181">
        <f t="shared" si="2"/>
        <v>47.600000000000009</v>
      </c>
      <c r="U28" s="181"/>
      <c r="V28" s="181">
        <f t="shared" si="3"/>
        <v>-9.0199999999999818</v>
      </c>
      <c r="W28" s="181"/>
      <c r="X28" s="181">
        <f t="shared" si="4"/>
        <v>-12.00380000000003</v>
      </c>
      <c r="Y28" s="181"/>
      <c r="Z28" s="181">
        <f t="shared" si="5"/>
        <v>-19.96152673708297</v>
      </c>
      <c r="AA28" s="87"/>
      <c r="AB28" s="181">
        <f t="shared" ref="AB28:AB91" si="6">$G$17*LN($H$17*P28-$I$17)+$J$17</f>
        <v>10.986122886681049</v>
      </c>
    </row>
    <row r="29" spans="2:28" ht="10.35" customHeight="1" x14ac:dyDescent="0.25">
      <c r="N29" s="180">
        <v>5</v>
      </c>
      <c r="P29" s="181">
        <f t="shared" si="0"/>
        <v>-9.2000000000000028</v>
      </c>
      <c r="Q29" s="181"/>
      <c r="R29" s="181">
        <f t="shared" si="1"/>
        <v>28.999999999999986</v>
      </c>
      <c r="S29" s="181"/>
      <c r="T29" s="181">
        <f t="shared" si="2"/>
        <v>46.800000000000011</v>
      </c>
      <c r="U29" s="181"/>
      <c r="V29" s="181">
        <f t="shared" si="3"/>
        <v>-10.27999999999998</v>
      </c>
      <c r="W29" s="181"/>
      <c r="X29" s="181">
        <f t="shared" si="4"/>
        <v>-9.6416000000000395</v>
      </c>
      <c r="Y29" s="181"/>
      <c r="Z29" s="181">
        <f t="shared" si="5"/>
        <v>-19.958765377788346</v>
      </c>
      <c r="AA29" s="87"/>
      <c r="AB29" s="181">
        <f t="shared" si="6"/>
        <v>13.862943611198871</v>
      </c>
    </row>
    <row r="30" spans="2:28" ht="10.35" customHeight="1" x14ac:dyDescent="0.25">
      <c r="N30" s="180">
        <v>6</v>
      </c>
      <c r="P30" s="181">
        <f t="shared" si="0"/>
        <v>-9.0000000000000036</v>
      </c>
      <c r="Q30" s="181"/>
      <c r="R30" s="181">
        <f t="shared" si="1"/>
        <v>29.999999999999986</v>
      </c>
      <c r="S30" s="181"/>
      <c r="T30" s="181">
        <f t="shared" si="2"/>
        <v>46.000000000000014</v>
      </c>
      <c r="U30" s="181"/>
      <c r="V30" s="181">
        <f t="shared" si="3"/>
        <v>-11.499999999999986</v>
      </c>
      <c r="W30" s="181"/>
      <c r="X30" s="181">
        <f t="shared" si="4"/>
        <v>-7.4250000000000362</v>
      </c>
      <c r="Y30" s="181"/>
      <c r="Z30" s="181">
        <f t="shared" si="5"/>
        <v>-19.95580582617584</v>
      </c>
      <c r="AA30" s="87"/>
      <c r="AB30" s="181">
        <f t="shared" si="6"/>
        <v>16.094379124340975</v>
      </c>
    </row>
    <row r="31" spans="2:28" ht="10.35" customHeight="1" x14ac:dyDescent="0.25">
      <c r="N31" s="180">
        <v>7</v>
      </c>
      <c r="P31" s="181">
        <f t="shared" si="0"/>
        <v>-8.8000000000000043</v>
      </c>
      <c r="Q31" s="181"/>
      <c r="R31" s="181">
        <f t="shared" si="1"/>
        <v>30.999999999999979</v>
      </c>
      <c r="S31" s="181"/>
      <c r="T31" s="181">
        <f t="shared" si="2"/>
        <v>45.200000000000017</v>
      </c>
      <c r="U31" s="181"/>
      <c r="V31" s="181">
        <f t="shared" si="3"/>
        <v>-12.679999999999978</v>
      </c>
      <c r="W31" s="181"/>
      <c r="X31" s="181">
        <f t="shared" si="4"/>
        <v>-5.3504000000000325</v>
      </c>
      <c r="Y31" s="181"/>
      <c r="Z31" s="181">
        <f t="shared" si="5"/>
        <v>-19.952633857296551</v>
      </c>
      <c r="AA31" s="87"/>
      <c r="AB31" s="181">
        <f t="shared" si="6"/>
        <v>17.917594692280513</v>
      </c>
    </row>
    <row r="32" spans="2:28" ht="10.35" customHeight="1" x14ac:dyDescent="0.25">
      <c r="N32" s="180">
        <v>8</v>
      </c>
      <c r="P32" s="181">
        <f t="shared" si="0"/>
        <v>-8.600000000000005</v>
      </c>
      <c r="Q32" s="181"/>
      <c r="R32" s="181">
        <f t="shared" si="1"/>
        <v>31.999999999999972</v>
      </c>
      <c r="S32" s="181"/>
      <c r="T32" s="181">
        <f t="shared" si="2"/>
        <v>44.40000000000002</v>
      </c>
      <c r="U32" s="181"/>
      <c r="V32" s="181">
        <f t="shared" si="3"/>
        <v>-13.819999999999972</v>
      </c>
      <c r="W32" s="181"/>
      <c r="X32" s="181">
        <f t="shared" si="4"/>
        <v>-3.4142000000000436</v>
      </c>
      <c r="Y32" s="181"/>
      <c r="Z32" s="181">
        <f t="shared" si="5"/>
        <v>-19.949234225227734</v>
      </c>
      <c r="AA32" s="87"/>
      <c r="AB32" s="181">
        <f t="shared" si="6"/>
        <v>19.459101490553092</v>
      </c>
    </row>
    <row r="33" spans="14:28" ht="10.35" customHeight="1" x14ac:dyDescent="0.25">
      <c r="N33" s="180">
        <v>9</v>
      </c>
      <c r="P33" s="181">
        <f t="shared" si="0"/>
        <v>-8.4000000000000057</v>
      </c>
      <c r="Q33" s="181"/>
      <c r="R33" s="181">
        <f t="shared" si="1"/>
        <v>32.999999999999972</v>
      </c>
      <c r="S33" s="181"/>
      <c r="T33" s="181">
        <f t="shared" si="2"/>
        <v>43.600000000000023</v>
      </c>
      <c r="U33" s="181"/>
      <c r="V33" s="181">
        <f t="shared" si="3"/>
        <v>-14.919999999999966</v>
      </c>
      <c r="W33" s="181"/>
      <c r="X33" s="181">
        <f t="shared" si="4"/>
        <v>-1.6128000000000462</v>
      </c>
      <c r="Y33" s="181"/>
      <c r="Z33" s="181">
        <f t="shared" si="5"/>
        <v>-19.945590589793991</v>
      </c>
      <c r="AA33" s="87"/>
      <c r="AB33" s="181">
        <f t="shared" si="6"/>
        <v>20.794415416798323</v>
      </c>
    </row>
    <row r="34" spans="14:28" ht="10.35" customHeight="1" x14ac:dyDescent="0.25">
      <c r="N34" s="180">
        <v>10</v>
      </c>
      <c r="P34" s="181">
        <f t="shared" si="0"/>
        <v>-8.2000000000000064</v>
      </c>
      <c r="Q34" s="181"/>
      <c r="R34" s="181">
        <f t="shared" si="1"/>
        <v>33.999999999999972</v>
      </c>
      <c r="S34" s="181"/>
      <c r="T34" s="181">
        <f t="shared" si="2"/>
        <v>42.800000000000026</v>
      </c>
      <c r="U34" s="181"/>
      <c r="V34" s="181">
        <f t="shared" si="3"/>
        <v>-15.979999999999968</v>
      </c>
      <c r="W34" s="181"/>
      <c r="X34" s="181">
        <f t="shared" si="4"/>
        <v>5.739999999995149E-2</v>
      </c>
      <c r="Y34" s="181"/>
      <c r="Z34" s="181">
        <f t="shared" si="5"/>
        <v>-19.941685438028948</v>
      </c>
      <c r="AA34" s="87"/>
      <c r="AB34" s="181">
        <f t="shared" si="6"/>
        <v>21.972245773362161</v>
      </c>
    </row>
    <row r="35" spans="14:28" ht="10.35" customHeight="1" x14ac:dyDescent="0.25">
      <c r="N35" s="180">
        <v>11</v>
      </c>
      <c r="P35" s="181">
        <f t="shared" si="0"/>
        <v>-8.0000000000000071</v>
      </c>
      <c r="Q35" s="181"/>
      <c r="R35" s="181">
        <f t="shared" si="1"/>
        <v>34.999999999999964</v>
      </c>
      <c r="S35" s="181"/>
      <c r="T35" s="181">
        <f t="shared" si="2"/>
        <v>42.000000000000028</v>
      </c>
      <c r="U35" s="181"/>
      <c r="V35" s="181">
        <f t="shared" si="3"/>
        <v>-16.999999999999964</v>
      </c>
      <c r="W35" s="181"/>
      <c r="X35" s="181">
        <f t="shared" si="4"/>
        <v>1.5999999999999517</v>
      </c>
      <c r="Y35" s="181"/>
      <c r="Z35" s="181">
        <f t="shared" si="5"/>
        <v>-19.9375</v>
      </c>
      <c r="AA35" s="87"/>
      <c r="AB35" s="181">
        <f t="shared" si="6"/>
        <v>23.025850929940425</v>
      </c>
    </row>
    <row r="36" spans="14:28" ht="10.35" customHeight="1" x14ac:dyDescent="0.25">
      <c r="N36" s="180">
        <v>12</v>
      </c>
      <c r="P36" s="181">
        <f t="shared" si="0"/>
        <v>-7.8000000000000069</v>
      </c>
      <c r="Q36" s="181"/>
      <c r="R36" s="181">
        <f t="shared" si="1"/>
        <v>35.999999999999964</v>
      </c>
      <c r="S36" s="181"/>
      <c r="T36" s="181">
        <f t="shared" si="2"/>
        <v>41.200000000000031</v>
      </c>
      <c r="U36" s="181"/>
      <c r="V36" s="181">
        <f t="shared" si="3"/>
        <v>-17.979999999999965</v>
      </c>
      <c r="W36" s="181"/>
      <c r="X36" s="181">
        <f t="shared" si="4"/>
        <v>3.0185999999999567</v>
      </c>
      <c r="Y36" s="181"/>
      <c r="Z36" s="181">
        <f t="shared" si="5"/>
        <v>-19.933014158591483</v>
      </c>
      <c r="AA36" s="87"/>
      <c r="AB36" s="181">
        <f t="shared" si="6"/>
        <v>23.978952727983671</v>
      </c>
    </row>
    <row r="37" spans="14:28" ht="10.35" customHeight="1" x14ac:dyDescent="0.25">
      <c r="N37" s="180">
        <v>13</v>
      </c>
      <c r="P37" s="181">
        <f t="shared" si="0"/>
        <v>-7.6000000000000068</v>
      </c>
      <c r="Q37" s="181"/>
      <c r="R37" s="181">
        <f t="shared" si="1"/>
        <v>36.999999999999964</v>
      </c>
      <c r="S37" s="181"/>
      <c r="T37" s="181">
        <f t="shared" si="2"/>
        <v>40.400000000000027</v>
      </c>
      <c r="U37" s="181"/>
      <c r="V37" s="181">
        <f t="shared" si="3"/>
        <v>-18.919999999999966</v>
      </c>
      <c r="W37" s="181"/>
      <c r="X37" s="181">
        <f t="shared" si="4"/>
        <v>4.316799999999958</v>
      </c>
      <c r="Y37" s="181"/>
      <c r="Z37" s="181">
        <f t="shared" si="5"/>
        <v>-19.928206352812687</v>
      </c>
      <c r="AA37" s="87"/>
      <c r="AB37" s="181">
        <f t="shared" si="6"/>
        <v>24.849066497879974</v>
      </c>
    </row>
    <row r="38" spans="14:28" ht="10.35" customHeight="1" x14ac:dyDescent="0.25">
      <c r="N38" s="180">
        <v>14</v>
      </c>
      <c r="P38" s="181">
        <f t="shared" si="0"/>
        <v>-7.4000000000000066</v>
      </c>
      <c r="Q38" s="181"/>
      <c r="R38" s="181">
        <f t="shared" si="1"/>
        <v>37.999999999999964</v>
      </c>
      <c r="S38" s="181"/>
      <c r="T38" s="181">
        <f t="shared" si="2"/>
        <v>39.600000000000023</v>
      </c>
      <c r="U38" s="181"/>
      <c r="V38" s="181">
        <f t="shared" si="3"/>
        <v>-19.819999999999968</v>
      </c>
      <c r="W38" s="181"/>
      <c r="X38" s="181">
        <f t="shared" si="4"/>
        <v>5.4981999999999651</v>
      </c>
      <c r="Y38" s="181"/>
      <c r="Z38" s="181">
        <f t="shared" si="5"/>
        <v>-19.923053474165943</v>
      </c>
      <c r="AA38" s="87"/>
      <c r="AB38" s="181">
        <f t="shared" si="6"/>
        <v>25.649493574615342</v>
      </c>
    </row>
    <row r="39" spans="14:28" ht="10.35" customHeight="1" x14ac:dyDescent="0.25">
      <c r="N39" s="180">
        <v>15</v>
      </c>
      <c r="P39" s="181">
        <f t="shared" si="0"/>
        <v>-7.2000000000000064</v>
      </c>
      <c r="Q39" s="181"/>
      <c r="R39" s="181">
        <f t="shared" si="1"/>
        <v>38.999999999999972</v>
      </c>
      <c r="S39" s="181"/>
      <c r="T39" s="181">
        <f t="shared" si="2"/>
        <v>38.800000000000026</v>
      </c>
      <c r="U39" s="181"/>
      <c r="V39" s="181">
        <f t="shared" si="3"/>
        <v>-20.679999999999978</v>
      </c>
      <c r="W39" s="181"/>
      <c r="X39" s="181">
        <f t="shared" si="4"/>
        <v>6.5663999999999696</v>
      </c>
      <c r="Y39" s="181"/>
      <c r="Z39" s="181">
        <f t="shared" si="5"/>
        <v>-19.917530755576696</v>
      </c>
      <c r="AA39" s="87"/>
      <c r="AB39" s="181">
        <f t="shared" si="6"/>
        <v>26.390573296152567</v>
      </c>
    </row>
    <row r="40" spans="14:28" ht="10.35" customHeight="1" x14ac:dyDescent="0.25">
      <c r="N40" s="180">
        <v>16</v>
      </c>
      <c r="P40" s="181">
        <f t="shared" si="0"/>
        <v>-7.0000000000000062</v>
      </c>
      <c r="Q40" s="181"/>
      <c r="R40" s="181">
        <f t="shared" si="1"/>
        <v>39.999999999999972</v>
      </c>
      <c r="S40" s="181"/>
      <c r="T40" s="181">
        <f t="shared" si="2"/>
        <v>38.000000000000028</v>
      </c>
      <c r="U40" s="181"/>
      <c r="V40" s="181">
        <f t="shared" si="3"/>
        <v>-21.499999999999972</v>
      </c>
      <c r="W40" s="181"/>
      <c r="X40" s="181">
        <f t="shared" si="4"/>
        <v>7.5249999999999702</v>
      </c>
      <c r="Y40" s="181"/>
      <c r="Z40" s="181">
        <f t="shared" si="5"/>
        <v>-19.911611652351681</v>
      </c>
      <c r="AA40" s="87"/>
      <c r="AB40" s="181">
        <f t="shared" si="6"/>
        <v>27.080502011022084</v>
      </c>
    </row>
    <row r="41" spans="14:28" ht="10.35" customHeight="1" x14ac:dyDescent="0.25">
      <c r="N41" s="180">
        <v>17</v>
      </c>
      <c r="P41" s="181">
        <f t="shared" si="0"/>
        <v>-6.800000000000006</v>
      </c>
      <c r="Q41" s="181"/>
      <c r="R41" s="181">
        <f t="shared" si="1"/>
        <v>40.999999999999972</v>
      </c>
      <c r="S41" s="181"/>
      <c r="T41" s="181">
        <f t="shared" si="2"/>
        <v>37.200000000000024</v>
      </c>
      <c r="U41" s="181"/>
      <c r="V41" s="181">
        <f t="shared" si="3"/>
        <v>-22.27999999999998</v>
      </c>
      <c r="W41" s="181"/>
      <c r="X41" s="181">
        <f t="shared" si="4"/>
        <v>8.3775999999999797</v>
      </c>
      <c r="Y41" s="181"/>
      <c r="Z41" s="181">
        <f t="shared" si="5"/>
        <v>-19.905267714593101</v>
      </c>
      <c r="AA41" s="87"/>
      <c r="AB41" s="181">
        <f t="shared" si="6"/>
        <v>27.725887222397795</v>
      </c>
    </row>
    <row r="42" spans="14:28" ht="10.35" customHeight="1" x14ac:dyDescent="0.25">
      <c r="N42" s="180">
        <v>18</v>
      </c>
      <c r="P42" s="181">
        <f t="shared" si="0"/>
        <v>-6.6000000000000059</v>
      </c>
      <c r="Q42" s="181"/>
      <c r="R42" s="181">
        <f t="shared" si="1"/>
        <v>41.999999999999972</v>
      </c>
      <c r="S42" s="181"/>
      <c r="T42" s="181">
        <f t="shared" si="2"/>
        <v>36.40000000000002</v>
      </c>
      <c r="U42" s="181"/>
      <c r="V42" s="181">
        <f t="shared" si="3"/>
        <v>-23.019999999999978</v>
      </c>
      <c r="W42" s="181"/>
      <c r="X42" s="181">
        <f t="shared" si="4"/>
        <v>9.127799999999981</v>
      </c>
      <c r="Y42" s="181"/>
      <c r="Z42" s="181">
        <f t="shared" si="5"/>
        <v>-19.898468450455471</v>
      </c>
      <c r="AA42" s="87"/>
      <c r="AB42" s="181">
        <f t="shared" si="6"/>
        <v>28.332133440562146</v>
      </c>
    </row>
    <row r="43" spans="14:28" ht="10.35" customHeight="1" x14ac:dyDescent="0.25">
      <c r="N43" s="180">
        <v>19</v>
      </c>
      <c r="P43" s="181">
        <f t="shared" si="0"/>
        <v>-6.4000000000000057</v>
      </c>
      <c r="Q43" s="181"/>
      <c r="R43" s="181">
        <f t="shared" si="1"/>
        <v>42.999999999999972</v>
      </c>
      <c r="S43" s="181"/>
      <c r="T43" s="181">
        <f t="shared" si="2"/>
        <v>35.600000000000023</v>
      </c>
      <c r="U43" s="181"/>
      <c r="V43" s="181">
        <f t="shared" si="3"/>
        <v>-23.719999999999981</v>
      </c>
      <c r="W43" s="181"/>
      <c r="X43" s="181">
        <f t="shared" si="4"/>
        <v>9.7791999999999835</v>
      </c>
      <c r="Y43" s="181"/>
      <c r="Z43" s="181">
        <f t="shared" si="5"/>
        <v>-19.891181179587985</v>
      </c>
      <c r="AA43" s="87"/>
      <c r="AB43" s="181">
        <f t="shared" si="6"/>
        <v>28.903717578961633</v>
      </c>
    </row>
    <row r="44" spans="14:28" ht="10.35" customHeight="1" x14ac:dyDescent="0.25">
      <c r="N44" s="180">
        <v>20</v>
      </c>
      <c r="P44" s="181">
        <f t="shared" si="0"/>
        <v>-6.2000000000000055</v>
      </c>
      <c r="Q44" s="181"/>
      <c r="R44" s="181">
        <f t="shared" si="1"/>
        <v>43.999999999999972</v>
      </c>
      <c r="S44" s="181"/>
      <c r="T44" s="181">
        <f t="shared" si="2"/>
        <v>34.800000000000026</v>
      </c>
      <c r="U44" s="181"/>
      <c r="V44" s="181">
        <f t="shared" si="3"/>
        <v>-24.379999999999981</v>
      </c>
      <c r="W44" s="181"/>
      <c r="X44" s="181">
        <f t="shared" si="4"/>
        <v>10.335399999999986</v>
      </c>
      <c r="Y44" s="181"/>
      <c r="Z44" s="181">
        <f t="shared" si="5"/>
        <v>-19.883370876057899</v>
      </c>
      <c r="AA44" s="87"/>
      <c r="AB44" s="181">
        <f t="shared" si="6"/>
        <v>29.444389791664388</v>
      </c>
    </row>
    <row r="45" spans="14:28" ht="10.35" customHeight="1" x14ac:dyDescent="0.25">
      <c r="N45" s="180">
        <v>21</v>
      </c>
      <c r="P45" s="181">
        <f t="shared" si="0"/>
        <v>-6.0000000000000053</v>
      </c>
      <c r="Q45" s="181"/>
      <c r="R45" s="181">
        <f t="shared" si="1"/>
        <v>44.999999999999972</v>
      </c>
      <c r="S45" s="181"/>
      <c r="T45" s="181">
        <f t="shared" si="2"/>
        <v>34.000000000000021</v>
      </c>
      <c r="U45" s="181"/>
      <c r="V45" s="181">
        <f t="shared" si="3"/>
        <v>-24.999999999999982</v>
      </c>
      <c r="W45" s="181"/>
      <c r="X45" s="181">
        <f t="shared" si="4"/>
        <v>10.799999999999988</v>
      </c>
      <c r="Y45" s="181"/>
      <c r="Z45" s="181">
        <f t="shared" si="5"/>
        <v>-19.875</v>
      </c>
      <c r="AA45" s="87"/>
      <c r="AB45" s="181">
        <f t="shared" si="6"/>
        <v>29.957322735539897</v>
      </c>
    </row>
    <row r="46" spans="14:28" ht="10.35" customHeight="1" x14ac:dyDescent="0.25">
      <c r="N46" s="180">
        <v>22</v>
      </c>
      <c r="P46" s="181">
        <f t="shared" si="0"/>
        <v>-5.8000000000000052</v>
      </c>
      <c r="Q46" s="181"/>
      <c r="R46" s="181">
        <f t="shared" si="1"/>
        <v>45.999999999999972</v>
      </c>
      <c r="S46" s="181"/>
      <c r="T46" s="181">
        <f t="shared" si="2"/>
        <v>33.200000000000017</v>
      </c>
      <c r="U46" s="181"/>
      <c r="V46" s="181">
        <f t="shared" si="3"/>
        <v>-25.579999999999991</v>
      </c>
      <c r="W46" s="181"/>
      <c r="X46" s="181">
        <f t="shared" si="4"/>
        <v>11.176599999999993</v>
      </c>
      <c r="Y46" s="181"/>
      <c r="Z46" s="181">
        <f t="shared" si="5"/>
        <v>-19.866028317182963</v>
      </c>
      <c r="AA46" s="87"/>
      <c r="AB46" s="181">
        <f t="shared" si="6"/>
        <v>30.445224377234219</v>
      </c>
    </row>
    <row r="47" spans="14:28" ht="10.35" customHeight="1" x14ac:dyDescent="0.25">
      <c r="N47" s="180">
        <v>23</v>
      </c>
      <c r="P47" s="181">
        <f t="shared" si="0"/>
        <v>-5.600000000000005</v>
      </c>
      <c r="Q47" s="181"/>
      <c r="R47" s="181">
        <f t="shared" si="1"/>
        <v>46.999999999999972</v>
      </c>
      <c r="S47" s="181"/>
      <c r="T47" s="181">
        <f t="shared" si="2"/>
        <v>32.40000000000002</v>
      </c>
      <c r="U47" s="181"/>
      <c r="V47" s="181">
        <f t="shared" si="3"/>
        <v>-26.119999999999983</v>
      </c>
      <c r="W47" s="181"/>
      <c r="X47" s="181">
        <f t="shared" si="4"/>
        <v>11.468799999999995</v>
      </c>
      <c r="Y47" s="181"/>
      <c r="Z47" s="181">
        <f t="shared" si="5"/>
        <v>-19.85641270562537</v>
      </c>
      <c r="AA47" s="87"/>
      <c r="AB47" s="181">
        <f t="shared" si="6"/>
        <v>30.910424533583146</v>
      </c>
    </row>
    <row r="48" spans="14:28" ht="10.35" customHeight="1" x14ac:dyDescent="0.25">
      <c r="N48" s="180">
        <v>24</v>
      </c>
      <c r="P48" s="181">
        <f t="shared" si="0"/>
        <v>-5.4000000000000048</v>
      </c>
      <c r="Q48" s="181"/>
      <c r="R48" s="181">
        <f t="shared" si="1"/>
        <v>47.999999999999972</v>
      </c>
      <c r="S48" s="181"/>
      <c r="T48" s="181">
        <f t="shared" si="2"/>
        <v>31.600000000000019</v>
      </c>
      <c r="U48" s="181"/>
      <c r="V48" s="181">
        <f t="shared" si="3"/>
        <v>-26.61999999999999</v>
      </c>
      <c r="W48" s="181"/>
      <c r="X48" s="181">
        <f t="shared" si="4"/>
        <v>11.680199999999996</v>
      </c>
      <c r="Y48" s="181"/>
      <c r="Z48" s="181">
        <f t="shared" si="5"/>
        <v>-19.846106948331887</v>
      </c>
      <c r="AA48" s="87"/>
      <c r="AB48" s="181">
        <f t="shared" si="6"/>
        <v>31.35494215929149</v>
      </c>
    </row>
    <row r="49" spans="14:28" ht="10.35" customHeight="1" x14ac:dyDescent="0.25">
      <c r="N49" s="180">
        <v>25</v>
      </c>
      <c r="P49" s="181">
        <f t="shared" si="0"/>
        <v>-5.2000000000000046</v>
      </c>
      <c r="Q49" s="181"/>
      <c r="R49" s="181">
        <f t="shared" si="1"/>
        <v>48.999999999999979</v>
      </c>
      <c r="S49" s="181"/>
      <c r="T49" s="181">
        <f t="shared" si="2"/>
        <v>30.800000000000018</v>
      </c>
      <c r="U49" s="181"/>
      <c r="V49" s="181">
        <f t="shared" si="3"/>
        <v>-27.079999999999991</v>
      </c>
      <c r="W49" s="181"/>
      <c r="X49" s="181">
        <f t="shared" si="4"/>
        <v>11.814399999999999</v>
      </c>
      <c r="Y49" s="181"/>
      <c r="Z49" s="181">
        <f t="shared" si="5"/>
        <v>-19.835061511153388</v>
      </c>
      <c r="AA49" s="87"/>
      <c r="AB49" s="181">
        <f t="shared" si="6"/>
        <v>31.78053830347945</v>
      </c>
    </row>
    <row r="50" spans="14:28" ht="10.35" customHeight="1" x14ac:dyDescent="0.25">
      <c r="N50" s="180">
        <v>26</v>
      </c>
      <c r="P50" s="181">
        <f t="shared" si="0"/>
        <v>-5.0000000000000044</v>
      </c>
      <c r="Q50" s="181"/>
      <c r="R50" s="181">
        <f t="shared" si="1"/>
        <v>49.999999999999979</v>
      </c>
      <c r="S50" s="181"/>
      <c r="T50" s="181">
        <f t="shared" si="2"/>
        <v>30.000000000000018</v>
      </c>
      <c r="U50" s="181"/>
      <c r="V50" s="181">
        <f t="shared" si="3"/>
        <v>-27.499999999999993</v>
      </c>
      <c r="W50" s="181"/>
      <c r="X50" s="181">
        <f t="shared" si="4"/>
        <v>11.875</v>
      </c>
      <c r="Y50" s="181"/>
      <c r="Z50" s="181">
        <f t="shared" si="5"/>
        <v>-19.823223304703362</v>
      </c>
      <c r="AA50" s="87"/>
      <c r="AB50" s="181">
        <f t="shared" si="6"/>
        <v>32.188758248681999</v>
      </c>
    </row>
    <row r="51" spans="14:28" ht="10.35" customHeight="1" x14ac:dyDescent="0.25">
      <c r="N51" s="180">
        <v>27</v>
      </c>
      <c r="P51" s="181">
        <f t="shared" si="0"/>
        <v>-4.8000000000000043</v>
      </c>
      <c r="Q51" s="181"/>
      <c r="R51" s="181">
        <f t="shared" si="1"/>
        <v>49.000000000000021</v>
      </c>
      <c r="S51" s="181"/>
      <c r="T51" s="181">
        <f t="shared" si="2"/>
        <v>29.200000000000017</v>
      </c>
      <c r="U51" s="181"/>
      <c r="V51" s="181">
        <f t="shared" si="3"/>
        <v>-27.879999999999992</v>
      </c>
      <c r="W51" s="181"/>
      <c r="X51" s="181">
        <f t="shared" si="4"/>
        <v>11.865600000000001</v>
      </c>
      <c r="Y51" s="181"/>
      <c r="Z51" s="181">
        <f t="shared" si="5"/>
        <v>-19.810535429186199</v>
      </c>
      <c r="AA51" s="87"/>
      <c r="AB51" s="181">
        <f t="shared" si="6"/>
        <v>32.580965380214813</v>
      </c>
    </row>
    <row r="52" spans="14:28" ht="10.35" customHeight="1" x14ac:dyDescent="0.25">
      <c r="N52" s="180">
        <v>28</v>
      </c>
      <c r="P52" s="181">
        <f t="shared" si="0"/>
        <v>-4.6000000000000041</v>
      </c>
      <c r="Q52" s="181"/>
      <c r="R52" s="181">
        <f t="shared" si="1"/>
        <v>48.000000000000021</v>
      </c>
      <c r="S52" s="181"/>
      <c r="T52" s="181">
        <f t="shared" si="2"/>
        <v>28.400000000000016</v>
      </c>
      <c r="U52" s="181"/>
      <c r="V52" s="181">
        <f t="shared" si="3"/>
        <v>-28.219999999999992</v>
      </c>
      <c r="W52" s="181"/>
      <c r="X52" s="181">
        <f t="shared" si="4"/>
        <v>11.789800000000001</v>
      </c>
      <c r="Y52" s="181"/>
      <c r="Z52" s="181">
        <f t="shared" si="5"/>
        <v>-19.796936900910943</v>
      </c>
      <c r="AA52" s="87"/>
      <c r="AB52" s="181">
        <f t="shared" si="6"/>
        <v>32.958368660043284</v>
      </c>
    </row>
    <row r="53" spans="14:28" ht="10.35" customHeight="1" x14ac:dyDescent="0.25">
      <c r="N53" s="180">
        <v>29</v>
      </c>
      <c r="P53" s="181">
        <f t="shared" si="0"/>
        <v>-4.4000000000000039</v>
      </c>
      <c r="Q53" s="181"/>
      <c r="R53" s="181">
        <f t="shared" si="1"/>
        <v>47.000000000000021</v>
      </c>
      <c r="S53" s="181"/>
      <c r="T53" s="181">
        <f t="shared" si="2"/>
        <v>27.600000000000016</v>
      </c>
      <c r="U53" s="181"/>
      <c r="V53" s="181">
        <f t="shared" si="3"/>
        <v>-28.519999999999992</v>
      </c>
      <c r="W53" s="181"/>
      <c r="X53" s="181">
        <f t="shared" si="4"/>
        <v>11.651200000000003</v>
      </c>
      <c r="Y53" s="181"/>
      <c r="Z53" s="181">
        <f t="shared" si="5"/>
        <v>-19.78236235917597</v>
      </c>
      <c r="AA53" s="87"/>
      <c r="AB53" s="181">
        <f t="shared" si="6"/>
        <v>33.322045101752032</v>
      </c>
    </row>
    <row r="54" spans="14:28" ht="10.35" customHeight="1" x14ac:dyDescent="0.25">
      <c r="N54" s="180">
        <v>30</v>
      </c>
      <c r="P54" s="181">
        <f t="shared" si="0"/>
        <v>-4.2000000000000037</v>
      </c>
      <c r="Q54" s="181"/>
      <c r="R54" s="181">
        <f t="shared" si="1"/>
        <v>46.000000000000014</v>
      </c>
      <c r="S54" s="181"/>
      <c r="T54" s="181">
        <f t="shared" si="2"/>
        <v>26.800000000000015</v>
      </c>
      <c r="U54" s="181"/>
      <c r="V54" s="181">
        <f t="shared" si="3"/>
        <v>-28.779999999999994</v>
      </c>
      <c r="W54" s="181"/>
      <c r="X54" s="181">
        <f t="shared" si="4"/>
        <v>11.453400000000006</v>
      </c>
      <c r="Y54" s="181"/>
      <c r="Z54" s="181">
        <f t="shared" si="5"/>
        <v>-19.766741752115799</v>
      </c>
      <c r="AA54" s="87"/>
      <c r="AB54" s="181">
        <f t="shared" si="6"/>
        <v>33.672958299864732</v>
      </c>
    </row>
    <row r="55" spans="14:28" ht="10.35" customHeight="1" x14ac:dyDescent="0.25">
      <c r="N55" s="180">
        <v>31</v>
      </c>
      <c r="P55" s="181">
        <f t="shared" si="0"/>
        <v>-4.0000000000000036</v>
      </c>
      <c r="Q55" s="181"/>
      <c r="R55" s="181">
        <f t="shared" si="1"/>
        <v>45.000000000000014</v>
      </c>
      <c r="S55" s="181"/>
      <c r="T55" s="181">
        <f t="shared" si="2"/>
        <v>26.000000000000014</v>
      </c>
      <c r="U55" s="181"/>
      <c r="V55" s="181">
        <f t="shared" si="3"/>
        <v>-29</v>
      </c>
      <c r="W55" s="181"/>
      <c r="X55" s="181">
        <f t="shared" si="4"/>
        <v>11.200000000000006</v>
      </c>
      <c r="Y55" s="181"/>
      <c r="Z55" s="181">
        <f t="shared" si="5"/>
        <v>-19.75</v>
      </c>
      <c r="AA55" s="87"/>
      <c r="AB55" s="181">
        <f t="shared" si="6"/>
        <v>34.011973816621548</v>
      </c>
    </row>
    <row r="56" spans="14:28" ht="10.35" customHeight="1" x14ac:dyDescent="0.25">
      <c r="N56" s="180">
        <v>32</v>
      </c>
      <c r="P56" s="181">
        <f t="shared" si="0"/>
        <v>-3.8000000000000034</v>
      </c>
      <c r="Q56" s="181"/>
      <c r="R56" s="181">
        <f t="shared" si="1"/>
        <v>44.000000000000014</v>
      </c>
      <c r="S56" s="181"/>
      <c r="T56" s="181">
        <f t="shared" si="2"/>
        <v>25.200000000000014</v>
      </c>
      <c r="U56" s="181"/>
      <c r="V56" s="181">
        <f t="shared" si="3"/>
        <v>-29.179999999999993</v>
      </c>
      <c r="W56" s="181"/>
      <c r="X56" s="181">
        <f t="shared" si="4"/>
        <v>10.894600000000004</v>
      </c>
      <c r="Y56" s="181"/>
      <c r="Z56" s="181">
        <f t="shared" si="5"/>
        <v>-19.732056634365929</v>
      </c>
      <c r="AA56" s="87"/>
      <c r="AB56" s="181">
        <f t="shared" si="6"/>
        <v>34.339872044851461</v>
      </c>
    </row>
    <row r="57" spans="14:28" ht="10.35" customHeight="1" x14ac:dyDescent="0.25">
      <c r="N57" s="180">
        <v>33</v>
      </c>
      <c r="P57" s="181">
        <f t="shared" si="0"/>
        <v>-3.6000000000000032</v>
      </c>
      <c r="Q57" s="181"/>
      <c r="R57" s="181">
        <f t="shared" si="1"/>
        <v>43.000000000000014</v>
      </c>
      <c r="S57" s="181"/>
      <c r="T57" s="181">
        <f t="shared" si="2"/>
        <v>24.400000000000013</v>
      </c>
      <c r="U57" s="181"/>
      <c r="V57" s="181">
        <f t="shared" si="3"/>
        <v>-29.32</v>
      </c>
      <c r="W57" s="181"/>
      <c r="X57" s="181">
        <f t="shared" si="4"/>
        <v>10.540800000000006</v>
      </c>
      <c r="Y57" s="181"/>
      <c r="Z57" s="181">
        <f t="shared" si="5"/>
        <v>-19.712825411250741</v>
      </c>
      <c r="AA57" s="87"/>
      <c r="AB57" s="181">
        <f t="shared" si="6"/>
        <v>34.657359027997259</v>
      </c>
    </row>
    <row r="58" spans="14:28" ht="10.35" customHeight="1" x14ac:dyDescent="0.25">
      <c r="N58" s="180">
        <v>34</v>
      </c>
      <c r="P58" s="181">
        <f t="shared" si="0"/>
        <v>-3.400000000000003</v>
      </c>
      <c r="Q58" s="181"/>
      <c r="R58" s="181">
        <f t="shared" si="1"/>
        <v>42.000000000000014</v>
      </c>
      <c r="S58" s="181"/>
      <c r="T58" s="181">
        <f t="shared" si="2"/>
        <v>23.600000000000012</v>
      </c>
      <c r="U58" s="181"/>
      <c r="V58" s="181">
        <f t="shared" si="3"/>
        <v>-29.42</v>
      </c>
      <c r="W58" s="181"/>
      <c r="X58" s="181">
        <f t="shared" si="4"/>
        <v>10.142200000000008</v>
      </c>
      <c r="Y58" s="181"/>
      <c r="Z58" s="181">
        <f t="shared" si="5"/>
        <v>-19.69221389666377</v>
      </c>
      <c r="AA58" s="87"/>
      <c r="AB58" s="181">
        <f t="shared" si="6"/>
        <v>34.965075614664798</v>
      </c>
    </row>
    <row r="59" spans="14:28" ht="10.35" customHeight="1" x14ac:dyDescent="0.25">
      <c r="N59" s="180">
        <v>35</v>
      </c>
      <c r="P59" s="181">
        <f t="shared" si="0"/>
        <v>-3.2000000000000028</v>
      </c>
      <c r="Q59" s="181"/>
      <c r="R59" s="181">
        <f t="shared" si="1"/>
        <v>41.000000000000014</v>
      </c>
      <c r="S59" s="181"/>
      <c r="T59" s="181">
        <f t="shared" si="2"/>
        <v>22.800000000000011</v>
      </c>
      <c r="U59" s="181"/>
      <c r="V59" s="181">
        <f t="shared" si="3"/>
        <v>-29.48</v>
      </c>
      <c r="W59" s="181"/>
      <c r="X59" s="181">
        <f t="shared" si="4"/>
        <v>9.7024000000000061</v>
      </c>
      <c r="Y59" s="181"/>
      <c r="Z59" s="181">
        <f t="shared" si="5"/>
        <v>-19.670123022306775</v>
      </c>
      <c r="AA59" s="87"/>
      <c r="AB59" s="181">
        <f t="shared" si="6"/>
        <v>35.26360524616161</v>
      </c>
    </row>
    <row r="60" spans="14:28" ht="10.35" customHeight="1" x14ac:dyDescent="0.25">
      <c r="N60" s="180">
        <v>36</v>
      </c>
      <c r="P60" s="181">
        <f t="shared" si="0"/>
        <v>-3.0000000000000027</v>
      </c>
      <c r="Q60" s="181"/>
      <c r="R60" s="181">
        <f t="shared" si="1"/>
        <v>40.000000000000014</v>
      </c>
      <c r="S60" s="181"/>
      <c r="T60" s="181">
        <f t="shared" si="2"/>
        <v>22.000000000000011</v>
      </c>
      <c r="U60" s="181"/>
      <c r="V60" s="181">
        <f t="shared" si="3"/>
        <v>-29.5</v>
      </c>
      <c r="W60" s="181"/>
      <c r="X60" s="181">
        <f t="shared" si="4"/>
        <v>9.225000000000005</v>
      </c>
      <c r="Y60" s="181"/>
      <c r="Z60" s="181">
        <f t="shared" si="5"/>
        <v>-19.646446609406727</v>
      </c>
      <c r="AA60" s="87"/>
      <c r="AB60" s="181">
        <f t="shared" si="6"/>
        <v>35.553480614894127</v>
      </c>
    </row>
    <row r="61" spans="14:28" ht="10.35" customHeight="1" x14ac:dyDescent="0.25">
      <c r="N61" s="180">
        <v>37</v>
      </c>
      <c r="P61" s="181">
        <f t="shared" si="0"/>
        <v>-2.8000000000000025</v>
      </c>
      <c r="Q61" s="181"/>
      <c r="R61" s="181">
        <f t="shared" si="1"/>
        <v>39.000000000000014</v>
      </c>
      <c r="S61" s="181"/>
      <c r="T61" s="181">
        <f t="shared" si="2"/>
        <v>21.20000000000001</v>
      </c>
      <c r="U61" s="181"/>
      <c r="V61" s="181">
        <f t="shared" si="3"/>
        <v>-29.479999999999997</v>
      </c>
      <c r="W61" s="181"/>
      <c r="X61" s="181">
        <f t="shared" si="4"/>
        <v>8.7136000000000067</v>
      </c>
      <c r="Y61" s="181"/>
      <c r="Z61" s="181">
        <f t="shared" si="5"/>
        <v>-19.621070858372402</v>
      </c>
      <c r="AA61" s="87"/>
      <c r="AB61" s="181">
        <f t="shared" si="6"/>
        <v>35.835189384561097</v>
      </c>
    </row>
    <row r="62" spans="14:28" ht="10.35" customHeight="1" x14ac:dyDescent="0.25">
      <c r="N62" s="180">
        <v>38</v>
      </c>
      <c r="P62" s="181">
        <f t="shared" si="0"/>
        <v>-2.6000000000000023</v>
      </c>
      <c r="Q62" s="181"/>
      <c r="R62" s="181">
        <f t="shared" si="1"/>
        <v>38.000000000000014</v>
      </c>
      <c r="S62" s="181"/>
      <c r="T62" s="181">
        <f t="shared" si="2"/>
        <v>20.400000000000009</v>
      </c>
      <c r="U62" s="181"/>
      <c r="V62" s="181">
        <f t="shared" si="3"/>
        <v>-29.419999999999998</v>
      </c>
      <c r="W62" s="181"/>
      <c r="X62" s="181">
        <f t="shared" si="4"/>
        <v>8.1718000000000064</v>
      </c>
      <c r="Y62" s="181"/>
      <c r="Z62" s="181">
        <f t="shared" si="5"/>
        <v>-19.593873801821882</v>
      </c>
      <c r="AA62" s="87"/>
      <c r="AB62" s="181">
        <f t="shared" si="6"/>
        <v>36.109179126442243</v>
      </c>
    </row>
    <row r="63" spans="14:28" ht="10.35" customHeight="1" x14ac:dyDescent="0.25">
      <c r="N63" s="180">
        <v>39</v>
      </c>
      <c r="P63" s="181">
        <f t="shared" si="0"/>
        <v>-2.4000000000000021</v>
      </c>
      <c r="Q63" s="181"/>
      <c r="R63" s="181">
        <f t="shared" si="1"/>
        <v>37.000000000000014</v>
      </c>
      <c r="S63" s="181"/>
      <c r="T63" s="181">
        <f t="shared" si="2"/>
        <v>19.600000000000009</v>
      </c>
      <c r="U63" s="181"/>
      <c r="V63" s="181">
        <f t="shared" si="3"/>
        <v>-29.319999999999997</v>
      </c>
      <c r="W63" s="181"/>
      <c r="X63" s="181">
        <f t="shared" si="4"/>
        <v>7.6032000000000064</v>
      </c>
      <c r="Y63" s="181"/>
      <c r="Z63" s="181">
        <f t="shared" si="5"/>
        <v>-19.56472471835194</v>
      </c>
      <c r="AA63" s="87"/>
      <c r="AB63" s="181">
        <f t="shared" si="6"/>
        <v>36.375861597263849</v>
      </c>
    </row>
    <row r="64" spans="14:28" ht="10.35" customHeight="1" x14ac:dyDescent="0.25">
      <c r="N64" s="180">
        <v>40</v>
      </c>
      <c r="P64" s="181">
        <f t="shared" si="0"/>
        <v>-2.200000000000002</v>
      </c>
      <c r="Q64" s="181"/>
      <c r="R64" s="181">
        <f t="shared" si="1"/>
        <v>36.000000000000014</v>
      </c>
      <c r="S64" s="181"/>
      <c r="T64" s="181">
        <f t="shared" si="2"/>
        <v>18.800000000000008</v>
      </c>
      <c r="U64" s="181"/>
      <c r="V64" s="181">
        <f t="shared" si="3"/>
        <v>-29.18</v>
      </c>
      <c r="W64" s="181"/>
      <c r="X64" s="181">
        <f t="shared" si="4"/>
        <v>7.0114000000000063</v>
      </c>
      <c r="Y64" s="181"/>
      <c r="Z64" s="181">
        <f t="shared" si="5"/>
        <v>-19.533483504231597</v>
      </c>
      <c r="AA64" s="87"/>
      <c r="AB64" s="181">
        <f t="shared" si="6"/>
        <v>36.635616461296458</v>
      </c>
    </row>
    <row r="65" spans="14:28" ht="10.35" customHeight="1" x14ac:dyDescent="0.25">
      <c r="N65" s="180">
        <v>41</v>
      </c>
      <c r="P65" s="181">
        <f t="shared" si="0"/>
        <v>-2.0000000000000018</v>
      </c>
      <c r="Q65" s="181"/>
      <c r="R65" s="181">
        <f t="shared" si="1"/>
        <v>35.000000000000007</v>
      </c>
      <c r="S65" s="181"/>
      <c r="T65" s="181">
        <f t="shared" si="2"/>
        <v>18.000000000000007</v>
      </c>
      <c r="U65" s="181"/>
      <c r="V65" s="181">
        <f t="shared" si="3"/>
        <v>-29.000000000000004</v>
      </c>
      <c r="W65" s="181"/>
      <c r="X65" s="181">
        <f t="shared" si="4"/>
        <v>6.4000000000000057</v>
      </c>
      <c r="Y65" s="181"/>
      <c r="Z65" s="181">
        <f t="shared" si="5"/>
        <v>-19.5</v>
      </c>
      <c r="AA65" s="87"/>
      <c r="AB65" s="181">
        <f t="shared" si="6"/>
        <v>36.888794541139362</v>
      </c>
    </row>
    <row r="66" spans="14:28" ht="10.35" customHeight="1" x14ac:dyDescent="0.25">
      <c r="N66" s="180">
        <v>42</v>
      </c>
      <c r="P66" s="181">
        <f t="shared" si="0"/>
        <v>-1.8000000000000018</v>
      </c>
      <c r="Q66" s="181"/>
      <c r="R66" s="181">
        <f t="shared" si="1"/>
        <v>34.000000000000007</v>
      </c>
      <c r="S66" s="181"/>
      <c r="T66" s="181">
        <f t="shared" si="2"/>
        <v>17.200000000000006</v>
      </c>
      <c r="U66" s="181"/>
      <c r="V66" s="181">
        <f t="shared" si="3"/>
        <v>-28.78</v>
      </c>
      <c r="W66" s="181"/>
      <c r="X66" s="181">
        <f t="shared" si="4"/>
        <v>5.7726000000000059</v>
      </c>
      <c r="Y66" s="181"/>
      <c r="Z66" s="181">
        <f t="shared" si="5"/>
        <v>-19.464113268731854</v>
      </c>
      <c r="AA66" s="87"/>
      <c r="AB66" s="181">
        <f t="shared" si="6"/>
        <v>37.135720667043074</v>
      </c>
    </row>
    <row r="67" spans="14:28" ht="10.35" customHeight="1" x14ac:dyDescent="0.25">
      <c r="N67" s="180">
        <v>43</v>
      </c>
      <c r="P67" s="181">
        <f t="shared" si="0"/>
        <v>-1.6000000000000019</v>
      </c>
      <c r="Q67" s="181"/>
      <c r="R67" s="181">
        <f t="shared" si="1"/>
        <v>33.000000000000007</v>
      </c>
      <c r="S67" s="181"/>
      <c r="T67" s="181">
        <f t="shared" si="2"/>
        <v>16.400000000000006</v>
      </c>
      <c r="U67" s="181"/>
      <c r="V67" s="181">
        <f t="shared" si="3"/>
        <v>-28.520000000000003</v>
      </c>
      <c r="W67" s="181"/>
      <c r="X67" s="181">
        <f t="shared" si="4"/>
        <v>5.1328000000000067</v>
      </c>
      <c r="Y67" s="181"/>
      <c r="Z67" s="181">
        <f t="shared" si="5"/>
        <v>-19.425650822501481</v>
      </c>
      <c r="AA67" s="87"/>
      <c r="AB67" s="181">
        <f t="shared" si="6"/>
        <v>37.376696182833683</v>
      </c>
    </row>
    <row r="68" spans="14:28" ht="10.35" customHeight="1" x14ac:dyDescent="0.25">
      <c r="N68" s="180">
        <v>44</v>
      </c>
      <c r="P68" s="181">
        <f t="shared" si="0"/>
        <v>-1.4000000000000019</v>
      </c>
      <c r="Q68" s="181"/>
      <c r="R68" s="181">
        <f t="shared" si="1"/>
        <v>32.000000000000014</v>
      </c>
      <c r="S68" s="181"/>
      <c r="T68" s="181">
        <f t="shared" si="2"/>
        <v>15.600000000000009</v>
      </c>
      <c r="U68" s="181"/>
      <c r="V68" s="181">
        <f t="shared" si="3"/>
        <v>-28.220000000000002</v>
      </c>
      <c r="W68" s="181"/>
      <c r="X68" s="181">
        <f t="shared" si="4"/>
        <v>4.4842000000000057</v>
      </c>
      <c r="Y68" s="181"/>
      <c r="Z68" s="181">
        <f t="shared" si="5"/>
        <v>-19.384427793327543</v>
      </c>
      <c r="AA68" s="87"/>
      <c r="AB68" s="181">
        <f t="shared" si="6"/>
        <v>37.612001156935627</v>
      </c>
    </row>
    <row r="69" spans="14:28" ht="10.35" customHeight="1" x14ac:dyDescent="0.25">
      <c r="N69" s="180">
        <v>45</v>
      </c>
      <c r="P69" s="181">
        <f t="shared" si="0"/>
        <v>-1.200000000000002</v>
      </c>
      <c r="Q69" s="181"/>
      <c r="R69" s="181">
        <f t="shared" si="1"/>
        <v>31.000000000000011</v>
      </c>
      <c r="S69" s="181"/>
      <c r="T69" s="181">
        <f t="shared" si="2"/>
        <v>14.800000000000008</v>
      </c>
      <c r="U69" s="181"/>
      <c r="V69" s="181">
        <f t="shared" si="3"/>
        <v>-27.880000000000003</v>
      </c>
      <c r="W69" s="181"/>
      <c r="X69" s="181">
        <f t="shared" si="4"/>
        <v>3.8304000000000062</v>
      </c>
      <c r="Y69" s="181"/>
      <c r="Z69" s="181">
        <f t="shared" si="5"/>
        <v>-19.340246044613554</v>
      </c>
      <c r="AA69" s="87"/>
      <c r="AB69" s="181">
        <f t="shared" si="6"/>
        <v>37.841896339182611</v>
      </c>
    </row>
    <row r="70" spans="14:28" ht="10.35" customHeight="1" x14ac:dyDescent="0.25">
      <c r="N70" s="180">
        <v>46</v>
      </c>
      <c r="P70" s="181">
        <f t="shared" si="0"/>
        <v>-1.000000000000002</v>
      </c>
      <c r="Q70" s="181"/>
      <c r="R70" s="181">
        <f t="shared" si="1"/>
        <v>30.000000000000011</v>
      </c>
      <c r="S70" s="181"/>
      <c r="T70" s="181">
        <f t="shared" si="2"/>
        <v>14.000000000000007</v>
      </c>
      <c r="U70" s="181"/>
      <c r="V70" s="181">
        <f t="shared" si="3"/>
        <v>-27.500000000000004</v>
      </c>
      <c r="W70" s="181"/>
      <c r="X70" s="181">
        <f t="shared" si="4"/>
        <v>3.1750000000000069</v>
      </c>
      <c r="Y70" s="181"/>
      <c r="Z70" s="181">
        <f t="shared" si="5"/>
        <v>-19.292893218813454</v>
      </c>
      <c r="AA70" s="87"/>
      <c r="AB70" s="181">
        <f t="shared" si="6"/>
        <v>38.066624897703193</v>
      </c>
    </row>
    <row r="71" spans="14:28" ht="10.35" customHeight="1" x14ac:dyDescent="0.25">
      <c r="N71" s="180">
        <v>47</v>
      </c>
      <c r="P71" s="181">
        <f t="shared" si="0"/>
        <v>-0.80000000000000204</v>
      </c>
      <c r="Q71" s="181"/>
      <c r="R71" s="181">
        <f t="shared" si="1"/>
        <v>29.000000000000011</v>
      </c>
      <c r="S71" s="181"/>
      <c r="T71" s="181">
        <f t="shared" si="2"/>
        <v>13.200000000000008</v>
      </c>
      <c r="U71" s="181"/>
      <c r="V71" s="181">
        <f t="shared" si="3"/>
        <v>-27.080000000000005</v>
      </c>
      <c r="W71" s="181"/>
      <c r="X71" s="181">
        <f t="shared" si="4"/>
        <v>2.5216000000000065</v>
      </c>
      <c r="Y71" s="181"/>
      <c r="Z71" s="181">
        <f t="shared" si="5"/>
        <v>-19.242141716744801</v>
      </c>
      <c r="AA71" s="87"/>
      <c r="AB71" s="181">
        <f t="shared" si="6"/>
        <v>38.286413964890947</v>
      </c>
    </row>
    <row r="72" spans="14:28" ht="10.35" customHeight="1" x14ac:dyDescent="0.25">
      <c r="N72" s="180">
        <v>48</v>
      </c>
      <c r="P72" s="181">
        <f t="shared" si="0"/>
        <v>-0.60000000000000209</v>
      </c>
      <c r="Q72" s="181"/>
      <c r="R72" s="181">
        <f t="shared" si="1"/>
        <v>28.000000000000011</v>
      </c>
      <c r="S72" s="181"/>
      <c r="T72" s="181">
        <f t="shared" si="2"/>
        <v>12.400000000000009</v>
      </c>
      <c r="U72" s="181"/>
      <c r="V72" s="181">
        <f t="shared" si="3"/>
        <v>-26.620000000000008</v>
      </c>
      <c r="W72" s="181"/>
      <c r="X72" s="181">
        <f t="shared" si="4"/>
        <v>1.8738000000000068</v>
      </c>
      <c r="Y72" s="181"/>
      <c r="Z72" s="181">
        <f t="shared" si="5"/>
        <v>-19.187747603643764</v>
      </c>
      <c r="AA72" s="87"/>
      <c r="AB72" s="181">
        <f t="shared" si="6"/>
        <v>38.501476017100586</v>
      </c>
    </row>
    <row r="73" spans="14:28" ht="10.35" customHeight="1" x14ac:dyDescent="0.25">
      <c r="N73" s="180">
        <v>49</v>
      </c>
      <c r="P73" s="181">
        <f t="shared" si="0"/>
        <v>-0.40000000000000208</v>
      </c>
      <c r="Q73" s="181"/>
      <c r="R73" s="181">
        <f t="shared" si="1"/>
        <v>27.000000000000011</v>
      </c>
      <c r="S73" s="181"/>
      <c r="T73" s="181">
        <f t="shared" si="2"/>
        <v>11.600000000000009</v>
      </c>
      <c r="U73" s="181"/>
      <c r="V73" s="181">
        <f t="shared" si="3"/>
        <v>-26.120000000000005</v>
      </c>
      <c r="W73" s="181"/>
      <c r="X73" s="181">
        <f t="shared" si="4"/>
        <v>1.2352000000000065</v>
      </c>
      <c r="Y73" s="181"/>
      <c r="Z73" s="181">
        <f t="shared" si="5"/>
        <v>-19.129449436703876</v>
      </c>
      <c r="AA73" s="87"/>
      <c r="AB73" s="181">
        <f t="shared" si="6"/>
        <v>38.712010109078903</v>
      </c>
    </row>
    <row r="74" spans="14:28" ht="10.35" customHeight="1" x14ac:dyDescent="0.25">
      <c r="N74" s="180">
        <v>50</v>
      </c>
      <c r="P74" s="181">
        <f t="shared" si="0"/>
        <v>-0.20000000000000207</v>
      </c>
      <c r="Q74" s="181"/>
      <c r="R74" s="181">
        <f t="shared" si="1"/>
        <v>26.000000000000011</v>
      </c>
      <c r="S74" s="181"/>
      <c r="T74" s="181">
        <f t="shared" si="2"/>
        <v>10.800000000000008</v>
      </c>
      <c r="U74" s="181"/>
      <c r="V74" s="181">
        <f t="shared" si="3"/>
        <v>-25.580000000000005</v>
      </c>
      <c r="W74" s="181"/>
      <c r="X74" s="181">
        <f t="shared" si="4"/>
        <v>0.60940000000000638</v>
      </c>
      <c r="Y74" s="181"/>
      <c r="Z74" s="181">
        <f t="shared" si="5"/>
        <v>-19.066967008463195</v>
      </c>
      <c r="AA74" s="87"/>
      <c r="AB74" s="181">
        <f t="shared" si="6"/>
        <v>38.918202981106262</v>
      </c>
    </row>
    <row r="75" spans="14:28" ht="10.35" customHeight="1" x14ac:dyDescent="0.25">
      <c r="N75" s="180">
        <v>51</v>
      </c>
      <c r="P75" s="181">
        <f t="shared" si="0"/>
        <v>-2.0539125955565396E-15</v>
      </c>
      <c r="Q75" s="181"/>
      <c r="R75" s="181">
        <f t="shared" si="1"/>
        <v>25.000000000000011</v>
      </c>
      <c r="S75" s="181"/>
      <c r="T75" s="181">
        <f t="shared" si="2"/>
        <v>10.000000000000009</v>
      </c>
      <c r="U75" s="181"/>
      <c r="V75" s="181">
        <f t="shared" si="3"/>
        <v>-25.000000000000007</v>
      </c>
      <c r="W75" s="181"/>
      <c r="X75" s="181">
        <f t="shared" si="4"/>
        <v>6.1617377866696196E-15</v>
      </c>
      <c r="Y75" s="181"/>
      <c r="Z75" s="181">
        <f t="shared" si="5"/>
        <v>-19</v>
      </c>
      <c r="AA75" s="87"/>
      <c r="AB75" s="181">
        <f t="shared" si="6"/>
        <v>39.120230054281457</v>
      </c>
    </row>
    <row r="76" spans="14:28" ht="10.35" customHeight="1" x14ac:dyDescent="0.25">
      <c r="N76" s="180">
        <v>52</v>
      </c>
      <c r="P76" s="181">
        <f t="shared" si="0"/>
        <v>0.19999999999999796</v>
      </c>
      <c r="Q76" s="181"/>
      <c r="R76" s="181">
        <f t="shared" si="1"/>
        <v>24.000000000000011</v>
      </c>
      <c r="S76" s="181"/>
      <c r="T76" s="181">
        <f t="shared" si="2"/>
        <v>9.2000000000000082</v>
      </c>
      <c r="U76" s="181"/>
      <c r="V76" s="181">
        <f t="shared" si="3"/>
        <v>-24.380000000000006</v>
      </c>
      <c r="W76" s="181"/>
      <c r="X76" s="181">
        <f t="shared" si="4"/>
        <v>-0.58939999999999415</v>
      </c>
      <c r="Y76" s="181"/>
      <c r="Z76" s="181">
        <f t="shared" si="5"/>
        <v>-18.928226537463708</v>
      </c>
      <c r="AA76" s="87"/>
      <c r="AB76" s="181">
        <f t="shared" si="6"/>
        <v>39.318256327243255</v>
      </c>
    </row>
    <row r="77" spans="14:28" ht="10.35" customHeight="1" x14ac:dyDescent="0.25">
      <c r="N77" s="180">
        <v>53</v>
      </c>
      <c r="P77" s="181">
        <f t="shared" si="0"/>
        <v>0.39999999999999797</v>
      </c>
      <c r="Q77" s="181"/>
      <c r="R77" s="181">
        <f t="shared" si="1"/>
        <v>23.000000000000011</v>
      </c>
      <c r="S77" s="181"/>
      <c r="T77" s="181">
        <f t="shared" si="2"/>
        <v>8.4000000000000075</v>
      </c>
      <c r="U77" s="181"/>
      <c r="V77" s="181">
        <f t="shared" si="3"/>
        <v>-23.720000000000006</v>
      </c>
      <c r="W77" s="181"/>
      <c r="X77" s="181">
        <f t="shared" si="4"/>
        <v>-1.1551999999999945</v>
      </c>
      <c r="Y77" s="181"/>
      <c r="Z77" s="181">
        <f t="shared" si="5"/>
        <v>-18.851301645002966</v>
      </c>
      <c r="AA77" s="87"/>
      <c r="AB77" s="181">
        <f t="shared" si="6"/>
        <v>39.512437185814271</v>
      </c>
    </row>
    <row r="78" spans="14:28" ht="10.35" customHeight="1" x14ac:dyDescent="0.25">
      <c r="N78" s="180">
        <v>54</v>
      </c>
      <c r="P78" s="181">
        <f t="shared" si="0"/>
        <v>0.59999999999999798</v>
      </c>
      <c r="Q78" s="181"/>
      <c r="R78" s="181">
        <f t="shared" si="1"/>
        <v>22.000000000000011</v>
      </c>
      <c r="S78" s="181"/>
      <c r="T78" s="181">
        <f t="shared" si="2"/>
        <v>7.6000000000000085</v>
      </c>
      <c r="U78" s="181"/>
      <c r="V78" s="181">
        <f t="shared" si="3"/>
        <v>-23.020000000000007</v>
      </c>
      <c r="W78" s="181"/>
      <c r="X78" s="181">
        <f t="shared" si="4"/>
        <v>-1.6937999999999949</v>
      </c>
      <c r="Y78" s="181"/>
      <c r="Z78" s="181">
        <f t="shared" si="5"/>
        <v>-18.768855586655086</v>
      </c>
      <c r="AA78" s="87"/>
      <c r="AB78" s="181">
        <f t="shared" si="6"/>
        <v>39.702919135521213</v>
      </c>
    </row>
    <row r="79" spans="14:28" ht="10.35" customHeight="1" x14ac:dyDescent="0.25">
      <c r="N79" s="180">
        <v>55</v>
      </c>
      <c r="P79" s="181">
        <f t="shared" si="0"/>
        <v>0.79999999999999805</v>
      </c>
      <c r="Q79" s="181"/>
      <c r="R79" s="181">
        <f t="shared" si="1"/>
        <v>21.000000000000011</v>
      </c>
      <c r="S79" s="181"/>
      <c r="T79" s="181">
        <f t="shared" si="2"/>
        <v>6.8000000000000078</v>
      </c>
      <c r="U79" s="181"/>
      <c r="V79" s="181">
        <f t="shared" si="3"/>
        <v>-22.280000000000008</v>
      </c>
      <c r="W79" s="181"/>
      <c r="X79" s="181">
        <f t="shared" si="4"/>
        <v>-2.2015999999999951</v>
      </c>
      <c r="Y79" s="181"/>
      <c r="Z79" s="181">
        <f t="shared" si="5"/>
        <v>-18.680492089227108</v>
      </c>
      <c r="AA79" s="87"/>
      <c r="AB79" s="181">
        <f t="shared" si="6"/>
        <v>39.889840465642742</v>
      </c>
    </row>
    <row r="80" spans="14:28" ht="10.35" customHeight="1" x14ac:dyDescent="0.25">
      <c r="N80" s="180">
        <v>56</v>
      </c>
      <c r="P80" s="181">
        <f t="shared" si="0"/>
        <v>0.999999999999998</v>
      </c>
      <c r="Q80" s="181"/>
      <c r="R80" s="181">
        <f t="shared" si="1"/>
        <v>20.000000000000011</v>
      </c>
      <c r="S80" s="181"/>
      <c r="T80" s="181">
        <f t="shared" si="2"/>
        <v>6.000000000000008</v>
      </c>
      <c r="U80" s="181"/>
      <c r="V80" s="181">
        <f t="shared" si="3"/>
        <v>-21.500000000000011</v>
      </c>
      <c r="W80" s="181"/>
      <c r="X80" s="181">
        <f t="shared" si="4"/>
        <v>-2.6749999999999954</v>
      </c>
      <c r="Y80" s="181"/>
      <c r="Z80" s="181">
        <f t="shared" si="5"/>
        <v>-18.585786437626908</v>
      </c>
      <c r="AA80" s="87"/>
      <c r="AB80" s="181">
        <f t="shared" si="6"/>
        <v>40.073331852324714</v>
      </c>
    </row>
    <row r="81" spans="14:28" ht="10.35" customHeight="1" x14ac:dyDescent="0.25">
      <c r="N81" s="180">
        <v>57</v>
      </c>
      <c r="P81" s="181">
        <f t="shared" si="0"/>
        <v>1.199999999999998</v>
      </c>
      <c r="Q81" s="181"/>
      <c r="R81" s="181">
        <f t="shared" si="1"/>
        <v>19.000000000000011</v>
      </c>
      <c r="S81" s="181"/>
      <c r="T81" s="181">
        <f t="shared" si="2"/>
        <v>5.2000000000000082</v>
      </c>
      <c r="U81" s="181"/>
      <c r="V81" s="181">
        <f t="shared" si="3"/>
        <v>-20.680000000000007</v>
      </c>
      <c r="W81" s="181"/>
      <c r="X81" s="181">
        <f t="shared" si="4"/>
        <v>-3.1103999999999958</v>
      </c>
      <c r="Y81" s="181"/>
      <c r="Z81" s="181">
        <f t="shared" si="5"/>
        <v>-18.484283433489605</v>
      </c>
      <c r="AA81" s="87"/>
      <c r="AB81" s="181">
        <f t="shared" si="6"/>
        <v>40.253516907351489</v>
      </c>
    </row>
    <row r="82" spans="14:28" ht="10.35" customHeight="1" x14ac:dyDescent="0.25">
      <c r="N82" s="180">
        <v>58</v>
      </c>
      <c r="P82" s="181">
        <f t="shared" si="0"/>
        <v>1.3999999999999979</v>
      </c>
      <c r="Q82" s="181"/>
      <c r="R82" s="181">
        <f t="shared" si="1"/>
        <v>18.000000000000011</v>
      </c>
      <c r="S82" s="181"/>
      <c r="T82" s="181">
        <f t="shared" si="2"/>
        <v>4.4000000000000083</v>
      </c>
      <c r="U82" s="181"/>
      <c r="V82" s="181">
        <f t="shared" si="3"/>
        <v>-19.820000000000007</v>
      </c>
      <c r="W82" s="181"/>
      <c r="X82" s="181">
        <f t="shared" si="4"/>
        <v>-3.5041999999999964</v>
      </c>
      <c r="Y82" s="181"/>
      <c r="Z82" s="181">
        <f t="shared" si="5"/>
        <v>-18.375495207287528</v>
      </c>
      <c r="AA82" s="87"/>
      <c r="AB82" s="181">
        <f t="shared" si="6"/>
        <v>40.430512678345501</v>
      </c>
    </row>
    <row r="83" spans="14:28" ht="10.35" customHeight="1" x14ac:dyDescent="0.25">
      <c r="N83" s="180">
        <v>59</v>
      </c>
      <c r="P83" s="181">
        <f t="shared" si="0"/>
        <v>1.5999999999999979</v>
      </c>
      <c r="Q83" s="181"/>
      <c r="R83" s="181">
        <f t="shared" si="1"/>
        <v>17.000000000000014</v>
      </c>
      <c r="S83" s="181"/>
      <c r="T83" s="181">
        <f t="shared" si="2"/>
        <v>3.6000000000000085</v>
      </c>
      <c r="U83" s="181"/>
      <c r="V83" s="181">
        <f t="shared" si="3"/>
        <v>-18.920000000000009</v>
      </c>
      <c r="W83" s="181"/>
      <c r="X83" s="181">
        <f t="shared" si="4"/>
        <v>-3.8527999999999967</v>
      </c>
      <c r="Y83" s="181"/>
      <c r="Z83" s="181">
        <f t="shared" si="5"/>
        <v>-18.258898873407752</v>
      </c>
      <c r="AA83" s="87"/>
      <c r="AB83" s="181">
        <f t="shared" si="6"/>
        <v>40.604430105464189</v>
      </c>
    </row>
    <row r="84" spans="14:28" ht="10.35" customHeight="1" x14ac:dyDescent="0.25">
      <c r="N84" s="180">
        <v>60</v>
      </c>
      <c r="P84" s="181">
        <f t="shared" si="0"/>
        <v>1.7999999999999978</v>
      </c>
      <c r="Q84" s="181"/>
      <c r="R84" s="181">
        <f t="shared" si="1"/>
        <v>16.000000000000014</v>
      </c>
      <c r="S84" s="181"/>
      <c r="T84" s="181">
        <f t="shared" si="2"/>
        <v>2.8000000000000087</v>
      </c>
      <c r="U84" s="181"/>
      <c r="V84" s="181">
        <f t="shared" si="3"/>
        <v>-17.980000000000011</v>
      </c>
      <c r="W84" s="181"/>
      <c r="X84" s="181">
        <f t="shared" si="4"/>
        <v>-4.152599999999997</v>
      </c>
      <c r="Y84" s="181"/>
      <c r="Z84" s="181">
        <f t="shared" si="5"/>
        <v>-18.133934016926386</v>
      </c>
      <c r="AA84" s="87"/>
      <c r="AB84" s="181">
        <f t="shared" si="6"/>
        <v>40.775374439057188</v>
      </c>
    </row>
    <row r="85" spans="14:28" ht="10.35" customHeight="1" x14ac:dyDescent="0.25">
      <c r="N85" s="180">
        <v>61</v>
      </c>
      <c r="P85" s="181">
        <f t="shared" si="0"/>
        <v>1.9999999999999978</v>
      </c>
      <c r="Q85" s="181"/>
      <c r="R85" s="181">
        <f t="shared" si="1"/>
        <v>15.000000000000014</v>
      </c>
      <c r="S85" s="181"/>
      <c r="T85" s="181">
        <f t="shared" si="2"/>
        <v>2.0000000000000089</v>
      </c>
      <c r="U85" s="181"/>
      <c r="V85" s="181">
        <f t="shared" si="3"/>
        <v>-17.000000000000011</v>
      </c>
      <c r="W85" s="181"/>
      <c r="X85" s="181">
        <f t="shared" si="4"/>
        <v>-4.3999999999999968</v>
      </c>
      <c r="Y85" s="181"/>
      <c r="Z85" s="181">
        <f t="shared" si="5"/>
        <v>-18</v>
      </c>
      <c r="AA85" s="87"/>
      <c r="AB85" s="181">
        <f t="shared" si="6"/>
        <v>40.943445622221006</v>
      </c>
    </row>
    <row r="86" spans="14:28" ht="10.35" customHeight="1" x14ac:dyDescent="0.25">
      <c r="N86" s="180">
        <v>62</v>
      </c>
      <c r="P86" s="181">
        <f t="shared" si="0"/>
        <v>2.199999999999998</v>
      </c>
      <c r="Q86" s="181"/>
      <c r="R86" s="181">
        <f t="shared" si="1"/>
        <v>14.000000000000014</v>
      </c>
      <c r="S86" s="181"/>
      <c r="T86" s="181">
        <f t="shared" si="2"/>
        <v>1.2000000000000082</v>
      </c>
      <c r="U86" s="181"/>
      <c r="V86" s="181">
        <f t="shared" si="3"/>
        <v>-15.980000000000011</v>
      </c>
      <c r="W86" s="181"/>
      <c r="X86" s="181">
        <f t="shared" si="4"/>
        <v>-4.5913999999999984</v>
      </c>
      <c r="Y86" s="181"/>
      <c r="Z86" s="181">
        <f t="shared" si="5"/>
        <v>-17.856453074927416</v>
      </c>
      <c r="AA86" s="87"/>
      <c r="AB86" s="181">
        <f t="shared" si="6"/>
        <v>41.108738641733112</v>
      </c>
    </row>
    <row r="87" spans="14:28" ht="10.35" customHeight="1" x14ac:dyDescent="0.25">
      <c r="N87" s="180">
        <v>63</v>
      </c>
      <c r="P87" s="181">
        <f t="shared" si="0"/>
        <v>2.3999999999999981</v>
      </c>
      <c r="Q87" s="181"/>
      <c r="R87" s="181">
        <f t="shared" si="1"/>
        <v>13.000000000000007</v>
      </c>
      <c r="S87" s="181"/>
      <c r="T87" s="181">
        <f t="shared" si="2"/>
        <v>0.40000000000000746</v>
      </c>
      <c r="U87" s="181"/>
      <c r="V87" s="181">
        <f t="shared" si="3"/>
        <v>-14.920000000000009</v>
      </c>
      <c r="W87" s="181"/>
      <c r="X87" s="181">
        <f t="shared" si="4"/>
        <v>-4.7231999999999985</v>
      </c>
      <c r="Y87" s="181"/>
      <c r="Z87" s="181">
        <f t="shared" si="5"/>
        <v>-17.702603290005932</v>
      </c>
      <c r="AA87" s="87"/>
      <c r="AB87" s="181">
        <f t="shared" si="6"/>
        <v>41.271343850450918</v>
      </c>
    </row>
    <row r="88" spans="14:28" ht="10.35" customHeight="1" x14ac:dyDescent="0.25">
      <c r="N88" s="180">
        <v>64</v>
      </c>
      <c r="P88" s="181">
        <f t="shared" si="0"/>
        <v>2.5999999999999983</v>
      </c>
      <c r="Q88" s="181"/>
      <c r="R88" s="181">
        <f t="shared" si="1"/>
        <v>12.000000000000007</v>
      </c>
      <c r="S88" s="181"/>
      <c r="T88" s="181">
        <f t="shared" si="2"/>
        <v>-0.39999999999999325</v>
      </c>
      <c r="U88" s="181"/>
      <c r="V88" s="181">
        <f t="shared" si="3"/>
        <v>-13.820000000000007</v>
      </c>
      <c r="W88" s="181"/>
      <c r="X88" s="181">
        <f t="shared" si="4"/>
        <v>-4.7918000000000003</v>
      </c>
      <c r="Y88" s="181"/>
      <c r="Z88" s="181">
        <f t="shared" si="5"/>
        <v>-17.537711173310168</v>
      </c>
      <c r="AA88" s="87"/>
      <c r="AB88" s="181">
        <f t="shared" si="6"/>
        <v>41.431347263915328</v>
      </c>
    </row>
    <row r="89" spans="14:28" ht="10.35" customHeight="1" x14ac:dyDescent="0.25">
      <c r="N89" s="180">
        <v>65</v>
      </c>
      <c r="P89" s="181">
        <f t="shared" si="0"/>
        <v>2.7999999999999985</v>
      </c>
      <c r="Q89" s="181"/>
      <c r="R89" s="181">
        <f t="shared" si="1"/>
        <v>11.000000000000007</v>
      </c>
      <c r="S89" s="181"/>
      <c r="T89" s="181">
        <f t="shared" si="2"/>
        <v>-1.199999999999994</v>
      </c>
      <c r="U89" s="181"/>
      <c r="V89" s="181">
        <f t="shared" si="3"/>
        <v>-12.680000000000009</v>
      </c>
      <c r="W89" s="181"/>
      <c r="X89" s="181">
        <f t="shared" si="4"/>
        <v>-4.7935999999999996</v>
      </c>
      <c r="Y89" s="181"/>
      <c r="Z89" s="181">
        <f t="shared" si="5"/>
        <v>-17.360984178454213</v>
      </c>
      <c r="AA89" s="87"/>
      <c r="AB89" s="181">
        <f t="shared" si="6"/>
        <v>41.588830833596717</v>
      </c>
    </row>
    <row r="90" spans="14:28" ht="10.35" customHeight="1" x14ac:dyDescent="0.25">
      <c r="N90" s="180">
        <v>66</v>
      </c>
      <c r="P90" s="181">
        <f t="shared" si="0"/>
        <v>2.9999999999999987</v>
      </c>
      <c r="Q90" s="181"/>
      <c r="R90" s="181">
        <f t="shared" si="1"/>
        <v>10.000000000000007</v>
      </c>
      <c r="S90" s="181"/>
      <c r="T90" s="181">
        <f t="shared" si="2"/>
        <v>-1.9999999999999947</v>
      </c>
      <c r="U90" s="181"/>
      <c r="V90" s="181">
        <f t="shared" si="3"/>
        <v>-11.500000000000007</v>
      </c>
      <c r="W90" s="181"/>
      <c r="X90" s="181">
        <f t="shared" si="4"/>
        <v>-4.7250000000000005</v>
      </c>
      <c r="Y90" s="181"/>
      <c r="Z90" s="181">
        <f t="shared" si="5"/>
        <v>-17.171572875253812</v>
      </c>
      <c r="AA90" s="87"/>
      <c r="AB90" s="181">
        <f t="shared" si="6"/>
        <v>41.743872698956366</v>
      </c>
    </row>
    <row r="91" spans="14:28" ht="10.35" customHeight="1" x14ac:dyDescent="0.25">
      <c r="N91" s="180">
        <v>67</v>
      </c>
      <c r="P91" s="181">
        <f t="shared" ref="P91:P123" si="7">SUM(P90, $I$21)</f>
        <v>3.1999999999999988</v>
      </c>
      <c r="Q91" s="181"/>
      <c r="R91" s="181">
        <f t="shared" ref="R91:R125" si="8">$G$7*ABS($H$7*P91-$I$7)+$J$7</f>
        <v>9.0000000000000071</v>
      </c>
      <c r="S91" s="181"/>
      <c r="T91" s="181">
        <f t="shared" ref="T91:T125" si="9">$G$9*P91+$H$9</f>
        <v>-2.7999999999999954</v>
      </c>
      <c r="U91" s="181"/>
      <c r="V91" s="181">
        <f t="shared" ref="V91:V125" si="10">$G$11*(P91^2) + (($H$11*P91) + $I$11)</f>
        <v>-10.280000000000008</v>
      </c>
      <c r="W91" s="181"/>
      <c r="X91" s="181">
        <f t="shared" ref="X91:X125" si="11">$G$13*P91^3+$H$13*P91^2+$I$13*P91+$J$13</f>
        <v>-4.5824000000000007</v>
      </c>
      <c r="Y91" s="181"/>
      <c r="Z91" s="181">
        <f t="shared" ref="Z91:Z124" si="12">$G$15*$H$15^($I$15*P91-$J$15)+$K$15</f>
        <v>-16.968566866979206</v>
      </c>
      <c r="AA91" s="87"/>
      <c r="AB91" s="181">
        <f t="shared" si="6"/>
        <v>41.896547420264255</v>
      </c>
    </row>
    <row r="92" spans="14:28" ht="10.35" customHeight="1" x14ac:dyDescent="0.25">
      <c r="N92" s="180">
        <v>68</v>
      </c>
      <c r="P92" s="181">
        <f t="shared" si="7"/>
        <v>3.399999999999999</v>
      </c>
      <c r="Q92" s="181"/>
      <c r="R92" s="181">
        <f t="shared" si="8"/>
        <v>8</v>
      </c>
      <c r="S92" s="181"/>
      <c r="T92" s="181">
        <f t="shared" si="9"/>
        <v>-3.5999999999999961</v>
      </c>
      <c r="U92" s="181"/>
      <c r="V92" s="181">
        <f t="shared" si="10"/>
        <v>-9.0200000000000067</v>
      </c>
      <c r="W92" s="181"/>
      <c r="X92" s="181">
        <f t="shared" si="11"/>
        <v>-4.3622000000000014</v>
      </c>
      <c r="Y92" s="181"/>
      <c r="Z92" s="181">
        <f t="shared" si="12"/>
        <v>-16.75099041457506</v>
      </c>
      <c r="AA92" s="87"/>
      <c r="AB92" s="181">
        <f t="shared" ref="AB92:AB125" si="13">$G$17*LN($H$17*P92-$I$17)+$J$17</f>
        <v>42.046926193909655</v>
      </c>
    </row>
    <row r="93" spans="14:28" ht="10.35" customHeight="1" x14ac:dyDescent="0.25">
      <c r="N93" s="180">
        <v>69</v>
      </c>
      <c r="P93" s="181">
        <f t="shared" si="7"/>
        <v>3.5999999999999992</v>
      </c>
      <c r="Q93" s="181"/>
      <c r="R93" s="181">
        <f t="shared" si="8"/>
        <v>7</v>
      </c>
      <c r="S93" s="181"/>
      <c r="T93" s="181">
        <f t="shared" si="9"/>
        <v>-4.3999999999999968</v>
      </c>
      <c r="U93" s="181"/>
      <c r="V93" s="181">
        <f t="shared" si="10"/>
        <v>-7.720000000000006</v>
      </c>
      <c r="W93" s="181"/>
      <c r="X93" s="181">
        <f t="shared" si="11"/>
        <v>-4.0608000000000004</v>
      </c>
      <c r="Y93" s="181"/>
      <c r="Z93" s="181">
        <f t="shared" si="12"/>
        <v>-16.517797746815504</v>
      </c>
      <c r="AA93" s="87"/>
      <c r="AB93" s="181">
        <f t="shared" si="13"/>
        <v>42.195077051761068</v>
      </c>
    </row>
    <row r="94" spans="14:28" ht="10.35" customHeight="1" x14ac:dyDescent="0.25">
      <c r="N94" s="180">
        <v>70</v>
      </c>
      <c r="P94" s="181">
        <f t="shared" si="7"/>
        <v>3.7999999999999994</v>
      </c>
      <c r="Q94" s="181"/>
      <c r="R94" s="181">
        <f t="shared" si="8"/>
        <v>6</v>
      </c>
      <c r="S94" s="181"/>
      <c r="T94" s="181">
        <f t="shared" si="9"/>
        <v>-5.1999999999999975</v>
      </c>
      <c r="U94" s="181"/>
      <c r="V94" s="181">
        <f t="shared" si="10"/>
        <v>-6.3800000000000034</v>
      </c>
      <c r="W94" s="181"/>
      <c r="X94" s="181">
        <f t="shared" si="11"/>
        <v>-3.6746000000000016</v>
      </c>
      <c r="Y94" s="181"/>
      <c r="Z94" s="181">
        <f t="shared" si="12"/>
        <v>-16.267868033852771</v>
      </c>
      <c r="AA94" s="87"/>
      <c r="AB94" s="181">
        <f t="shared" si="13"/>
        <v>42.341065045972599</v>
      </c>
    </row>
    <row r="95" spans="14:28" ht="10.35" customHeight="1" x14ac:dyDescent="0.25">
      <c r="N95" s="180">
        <v>71</v>
      </c>
      <c r="P95" s="181">
        <f t="shared" si="7"/>
        <v>3.9999999999999996</v>
      </c>
      <c r="Q95" s="181"/>
      <c r="R95" s="181">
        <f t="shared" si="8"/>
        <v>5</v>
      </c>
      <c r="S95" s="181"/>
      <c r="T95" s="181">
        <f t="shared" si="9"/>
        <v>-5.9999999999999982</v>
      </c>
      <c r="U95" s="181"/>
      <c r="V95" s="181">
        <f t="shared" si="10"/>
        <v>-5.0000000000000036</v>
      </c>
      <c r="W95" s="181"/>
      <c r="X95" s="181">
        <f t="shared" si="11"/>
        <v>-3.2000000000000011</v>
      </c>
      <c r="Y95" s="181"/>
      <c r="Z95" s="181">
        <f t="shared" si="12"/>
        <v>-16</v>
      </c>
      <c r="AA95" s="87"/>
      <c r="AB95" s="181">
        <f t="shared" si="13"/>
        <v>42.484952420493592</v>
      </c>
    </row>
    <row r="96" spans="14:28" ht="10.35" customHeight="1" x14ac:dyDescent="0.25">
      <c r="N96" s="180">
        <v>72</v>
      </c>
      <c r="P96" s="181">
        <f t="shared" si="7"/>
        <v>4.1999999999999993</v>
      </c>
      <c r="Q96" s="181"/>
      <c r="R96" s="181">
        <f t="shared" si="8"/>
        <v>4</v>
      </c>
      <c r="S96" s="181"/>
      <c r="T96" s="181">
        <f t="shared" si="9"/>
        <v>-6.7999999999999972</v>
      </c>
      <c r="U96" s="181"/>
      <c r="V96" s="181">
        <f t="shared" si="10"/>
        <v>-3.5800000000000054</v>
      </c>
      <c r="W96" s="181"/>
      <c r="X96" s="181">
        <f t="shared" si="11"/>
        <v>-2.6334000000000017</v>
      </c>
      <c r="Y96" s="181"/>
      <c r="Z96" s="181">
        <f t="shared" si="12"/>
        <v>-15.712906149854827</v>
      </c>
      <c r="AA96" s="87"/>
      <c r="AB96" s="181">
        <f t="shared" si="13"/>
        <v>42.626798770413153</v>
      </c>
    </row>
    <row r="97" spans="14:28" ht="10.35" customHeight="1" x14ac:dyDescent="0.25">
      <c r="N97" s="180">
        <v>73</v>
      </c>
      <c r="P97" s="181">
        <f t="shared" si="7"/>
        <v>4.3999999999999995</v>
      </c>
      <c r="Q97" s="181"/>
      <c r="R97" s="181">
        <f t="shared" si="8"/>
        <v>3</v>
      </c>
      <c r="S97" s="181"/>
      <c r="T97" s="181">
        <f t="shared" si="9"/>
        <v>-7.5999999999999979</v>
      </c>
      <c r="U97" s="181"/>
      <c r="V97" s="181">
        <f t="shared" si="10"/>
        <v>-2.1200000000000028</v>
      </c>
      <c r="W97" s="181"/>
      <c r="X97" s="181">
        <f t="shared" si="11"/>
        <v>-1.9712000000000032</v>
      </c>
      <c r="Y97" s="181"/>
      <c r="Z97" s="181">
        <f t="shared" si="12"/>
        <v>-15.40520658001186</v>
      </c>
      <c r="AA97" s="87"/>
      <c r="AB97" s="181">
        <f t="shared" si="13"/>
        <v>42.766661190160555</v>
      </c>
    </row>
    <row r="98" spans="14:28" ht="10.35" customHeight="1" x14ac:dyDescent="0.25">
      <c r="N98" s="180">
        <v>74</v>
      </c>
      <c r="P98" s="181">
        <f t="shared" si="7"/>
        <v>4.5999999999999996</v>
      </c>
      <c r="Q98" s="181"/>
      <c r="R98" s="181">
        <f t="shared" si="8"/>
        <v>2</v>
      </c>
      <c r="S98" s="181"/>
      <c r="T98" s="181">
        <f t="shared" si="9"/>
        <v>-8.3999999999999986</v>
      </c>
      <c r="U98" s="181"/>
      <c r="V98" s="181">
        <f t="shared" si="10"/>
        <v>-0.62000000000000277</v>
      </c>
      <c r="W98" s="181"/>
      <c r="X98" s="181">
        <f t="shared" si="11"/>
        <v>-1.2098000000000031</v>
      </c>
      <c r="Y98" s="181"/>
      <c r="Z98" s="181">
        <f t="shared" si="12"/>
        <v>-15.075422346620336</v>
      </c>
      <c r="AA98" s="87"/>
      <c r="AB98" s="181">
        <f t="shared" si="13"/>
        <v>42.904594411483913</v>
      </c>
    </row>
    <row r="99" spans="14:28" ht="10.35" customHeight="1" x14ac:dyDescent="0.25">
      <c r="N99" s="180">
        <v>75</v>
      </c>
      <c r="P99" s="181">
        <f t="shared" si="7"/>
        <v>4.8</v>
      </c>
      <c r="Q99" s="181"/>
      <c r="R99" s="181">
        <f t="shared" si="8"/>
        <v>1</v>
      </c>
      <c r="S99" s="181"/>
      <c r="T99" s="181">
        <f t="shared" si="9"/>
        <v>-9.1999999999999993</v>
      </c>
      <c r="U99" s="181"/>
      <c r="V99" s="181">
        <f t="shared" si="10"/>
        <v>0.91999999999999815</v>
      </c>
      <c r="W99" s="181"/>
      <c r="X99" s="181">
        <f t="shared" si="11"/>
        <v>-0.34559999999999924</v>
      </c>
      <c r="Y99" s="181"/>
      <c r="Z99" s="181">
        <f t="shared" si="12"/>
        <v>-14.721968356908423</v>
      </c>
      <c r="AA99" s="87"/>
      <c r="AB99" s="181">
        <f t="shared" si="13"/>
        <v>43.0406509320417</v>
      </c>
    </row>
    <row r="100" spans="14:28" ht="10.35" customHeight="1" x14ac:dyDescent="0.25">
      <c r="N100" s="180">
        <v>76</v>
      </c>
      <c r="P100" s="181">
        <f t="shared" si="7"/>
        <v>5</v>
      </c>
      <c r="Q100" s="181"/>
      <c r="R100" s="181">
        <f t="shared" si="8"/>
        <v>0</v>
      </c>
      <c r="S100" s="181"/>
      <c r="T100" s="181">
        <f t="shared" si="9"/>
        <v>-10</v>
      </c>
      <c r="U100" s="181"/>
      <c r="V100" s="181">
        <f t="shared" si="10"/>
        <v>2.5</v>
      </c>
      <c r="W100" s="181"/>
      <c r="X100" s="181">
        <f t="shared" si="11"/>
        <v>0.625</v>
      </c>
      <c r="Y100" s="181"/>
      <c r="Z100" s="181">
        <f t="shared" si="12"/>
        <v>-14.34314575050762</v>
      </c>
      <c r="AA100" s="87"/>
      <c r="AB100" s="181">
        <f t="shared" si="13"/>
        <v>43.174881135363101</v>
      </c>
    </row>
    <row r="101" spans="14:28" ht="10.35" customHeight="1" x14ac:dyDescent="0.25">
      <c r="N101" s="180">
        <v>77</v>
      </c>
      <c r="P101" s="181">
        <f t="shared" si="7"/>
        <v>5.2</v>
      </c>
      <c r="Q101" s="181"/>
      <c r="R101" s="181">
        <f t="shared" si="8"/>
        <v>-1</v>
      </c>
      <c r="S101" s="181"/>
      <c r="T101" s="181">
        <f t="shared" si="9"/>
        <v>-10.8</v>
      </c>
      <c r="U101" s="181"/>
      <c r="V101" s="181">
        <f t="shared" si="10"/>
        <v>4.1200000000000028</v>
      </c>
      <c r="W101" s="181"/>
      <c r="X101" s="181">
        <f t="shared" si="11"/>
        <v>1.7056000000000004</v>
      </c>
      <c r="Y101" s="181"/>
      <c r="Z101" s="181">
        <f t="shared" si="12"/>
        <v>-13.937133733958408</v>
      </c>
      <c r="AA101" s="87"/>
      <c r="AB101" s="181">
        <f t="shared" si="13"/>
        <v>43.307333402863307</v>
      </c>
    </row>
    <row r="102" spans="14:28" ht="10.35" customHeight="1" x14ac:dyDescent="0.25">
      <c r="N102" s="180">
        <v>78</v>
      </c>
      <c r="P102" s="181">
        <f t="shared" si="7"/>
        <v>5.4</v>
      </c>
      <c r="Q102" s="181"/>
      <c r="R102" s="181">
        <f t="shared" si="8"/>
        <v>-2</v>
      </c>
      <c r="S102" s="181"/>
      <c r="T102" s="181">
        <f t="shared" si="9"/>
        <v>-11.600000000000001</v>
      </c>
      <c r="U102" s="181"/>
      <c r="V102" s="181">
        <f t="shared" si="10"/>
        <v>5.7800000000000047</v>
      </c>
      <c r="W102" s="181"/>
      <c r="X102" s="181">
        <f t="shared" si="11"/>
        <v>2.899799999999999</v>
      </c>
      <c r="Y102" s="181"/>
      <c r="Z102" s="181">
        <f t="shared" si="12"/>
        <v>-13.501980829150115</v>
      </c>
      <c r="AA102" s="87"/>
      <c r="AB102" s="181">
        <f t="shared" si="13"/>
        <v>43.438054218536841</v>
      </c>
    </row>
    <row r="103" spans="14:28" ht="10.35" customHeight="1" x14ac:dyDescent="0.25">
      <c r="N103" s="180">
        <v>79</v>
      </c>
      <c r="P103" s="181">
        <f t="shared" si="7"/>
        <v>5.6000000000000005</v>
      </c>
      <c r="Q103" s="181"/>
      <c r="R103" s="181">
        <f t="shared" si="8"/>
        <v>-3</v>
      </c>
      <c r="S103" s="181"/>
      <c r="T103" s="181">
        <f t="shared" si="9"/>
        <v>-12.400000000000002</v>
      </c>
      <c r="U103" s="181"/>
      <c r="V103" s="181">
        <f t="shared" si="10"/>
        <v>7.480000000000004</v>
      </c>
      <c r="W103" s="181"/>
      <c r="X103" s="181">
        <f t="shared" si="11"/>
        <v>4.2112000000000016</v>
      </c>
      <c r="Y103" s="181"/>
      <c r="Z103" s="181">
        <f t="shared" si="12"/>
        <v>-13.035595493631007</v>
      </c>
      <c r="AA103" s="87"/>
      <c r="AB103" s="181">
        <f t="shared" si="13"/>
        <v>43.567088266895915</v>
      </c>
    </row>
    <row r="104" spans="14:28" ht="10.35" customHeight="1" x14ac:dyDescent="0.25">
      <c r="N104" s="180">
        <v>80</v>
      </c>
      <c r="P104" s="181">
        <f t="shared" si="7"/>
        <v>5.8000000000000007</v>
      </c>
      <c r="Q104" s="181"/>
      <c r="R104" s="181">
        <f t="shared" si="8"/>
        <v>-4</v>
      </c>
      <c r="S104" s="181"/>
      <c r="T104" s="181">
        <f t="shared" si="9"/>
        <v>-13.200000000000003</v>
      </c>
      <c r="U104" s="181"/>
      <c r="V104" s="181">
        <f t="shared" si="10"/>
        <v>9.220000000000006</v>
      </c>
      <c r="W104" s="181"/>
      <c r="X104" s="181">
        <f t="shared" si="11"/>
        <v>5.6434000000000033</v>
      </c>
      <c r="Y104" s="181"/>
      <c r="Z104" s="181">
        <f t="shared" si="12"/>
        <v>-12.535736067705539</v>
      </c>
      <c r="AA104" s="87"/>
      <c r="AB104" s="181">
        <f t="shared" si="13"/>
        <v>43.694478524670217</v>
      </c>
    </row>
    <row r="105" spans="14:28" ht="10.35" customHeight="1" x14ac:dyDescent="0.25">
      <c r="N105" s="180">
        <v>81</v>
      </c>
      <c r="P105" s="181">
        <f t="shared" si="7"/>
        <v>6.0000000000000009</v>
      </c>
      <c r="Q105" s="181"/>
      <c r="R105" s="181">
        <f t="shared" si="8"/>
        <v>-5</v>
      </c>
      <c r="S105" s="181"/>
      <c r="T105" s="181">
        <f t="shared" si="9"/>
        <v>-14.000000000000004</v>
      </c>
      <c r="U105" s="181"/>
      <c r="V105" s="181">
        <f t="shared" si="10"/>
        <v>11.000000000000011</v>
      </c>
      <c r="W105" s="181"/>
      <c r="X105" s="181">
        <f t="shared" si="11"/>
        <v>7.2000000000000064</v>
      </c>
      <c r="Y105" s="181"/>
      <c r="Z105" s="181">
        <f t="shared" si="12"/>
        <v>-11.999999999999998</v>
      </c>
      <c r="AA105" s="87"/>
      <c r="AB105" s="181">
        <f t="shared" si="13"/>
        <v>43.820266346738812</v>
      </c>
    </row>
    <row r="106" spans="14:28" ht="10.35" customHeight="1" x14ac:dyDescent="0.25">
      <c r="N106" s="180">
        <v>82</v>
      </c>
      <c r="P106" s="181">
        <f t="shared" si="7"/>
        <v>6.2000000000000011</v>
      </c>
      <c r="Q106" s="181"/>
      <c r="R106" s="181">
        <f t="shared" si="8"/>
        <v>-6.0000000000000071</v>
      </c>
      <c r="S106" s="181"/>
      <c r="T106" s="181">
        <f t="shared" si="9"/>
        <v>-14.800000000000004</v>
      </c>
      <c r="U106" s="181"/>
      <c r="V106" s="181">
        <f t="shared" si="10"/>
        <v>12.820000000000007</v>
      </c>
      <c r="W106" s="181"/>
      <c r="X106" s="181">
        <f t="shared" si="11"/>
        <v>8.8846000000000096</v>
      </c>
      <c r="Y106" s="181"/>
      <c r="Z106" s="181">
        <f t="shared" si="12"/>
        <v>-11.425812299709653</v>
      </c>
      <c r="AA106" s="87"/>
      <c r="AB106" s="181">
        <f t="shared" si="13"/>
        <v>43.944491546724393</v>
      </c>
    </row>
    <row r="107" spans="14:28" ht="10.35" customHeight="1" x14ac:dyDescent="0.25">
      <c r="N107" s="180">
        <v>83</v>
      </c>
      <c r="P107" s="181">
        <f t="shared" si="7"/>
        <v>6.4000000000000012</v>
      </c>
      <c r="Q107" s="181"/>
      <c r="R107" s="181">
        <f t="shared" si="8"/>
        <v>-7.0000000000000071</v>
      </c>
      <c r="S107" s="181"/>
      <c r="T107" s="181">
        <f t="shared" si="9"/>
        <v>-15.600000000000005</v>
      </c>
      <c r="U107" s="181"/>
      <c r="V107" s="181">
        <f t="shared" si="10"/>
        <v>14.68000000000001</v>
      </c>
      <c r="W107" s="181"/>
      <c r="X107" s="181">
        <f t="shared" si="11"/>
        <v>10.700800000000008</v>
      </c>
      <c r="Y107" s="181"/>
      <c r="Z107" s="181">
        <f t="shared" si="12"/>
        <v>-10.810413160023717</v>
      </c>
      <c r="AA107" s="87"/>
      <c r="AB107" s="181">
        <f t="shared" si="13"/>
        <v>44.067192472642532</v>
      </c>
    </row>
    <row r="108" spans="14:28" ht="10.35" customHeight="1" x14ac:dyDescent="0.25">
      <c r="N108" s="180">
        <v>84</v>
      </c>
      <c r="P108" s="181">
        <f t="shared" si="7"/>
        <v>6.6000000000000014</v>
      </c>
      <c r="Q108" s="181"/>
      <c r="R108" s="181">
        <f t="shared" si="8"/>
        <v>-8.0000000000000071</v>
      </c>
      <c r="S108" s="181"/>
      <c r="T108" s="181">
        <f t="shared" si="9"/>
        <v>-16.400000000000006</v>
      </c>
      <c r="U108" s="181"/>
      <c r="V108" s="181">
        <f t="shared" si="10"/>
        <v>16.580000000000013</v>
      </c>
      <c r="W108" s="181"/>
      <c r="X108" s="181">
        <f t="shared" si="11"/>
        <v>12.652200000000015</v>
      </c>
      <c r="Y108" s="181"/>
      <c r="Z108" s="181">
        <f t="shared" si="12"/>
        <v>-10.150844693240668</v>
      </c>
      <c r="AA108" s="87"/>
      <c r="AB108" s="181">
        <f t="shared" si="13"/>
        <v>44.188406077965979</v>
      </c>
    </row>
    <row r="109" spans="14:28" ht="10.35" customHeight="1" x14ac:dyDescent="0.25">
      <c r="N109" s="180">
        <v>85</v>
      </c>
      <c r="P109" s="181">
        <f t="shared" si="7"/>
        <v>6.8000000000000016</v>
      </c>
      <c r="Q109" s="181"/>
      <c r="R109" s="181">
        <f t="shared" si="8"/>
        <v>-9.0000000000000071</v>
      </c>
      <c r="S109" s="181"/>
      <c r="T109" s="181">
        <f t="shared" si="9"/>
        <v>-17.200000000000006</v>
      </c>
      <c r="U109" s="181"/>
      <c r="V109" s="181">
        <f t="shared" si="10"/>
        <v>18.520000000000017</v>
      </c>
      <c r="W109" s="181"/>
      <c r="X109" s="181">
        <f t="shared" si="11"/>
        <v>14.742400000000018</v>
      </c>
      <c r="Y109" s="181"/>
      <c r="Z109" s="181">
        <f t="shared" si="12"/>
        <v>-9.4439367138168429</v>
      </c>
      <c r="AA109" s="87"/>
      <c r="AB109" s="181">
        <f t="shared" si="13"/>
        <v>44.308167988433134</v>
      </c>
    </row>
    <row r="110" spans="14:28" ht="10.35" customHeight="1" x14ac:dyDescent="0.25">
      <c r="N110" s="180">
        <v>86</v>
      </c>
      <c r="P110" s="181">
        <f t="shared" si="7"/>
        <v>7.0000000000000018</v>
      </c>
      <c r="Q110" s="181"/>
      <c r="R110" s="181">
        <f t="shared" si="8"/>
        <v>-10.000000000000007</v>
      </c>
      <c r="S110" s="181"/>
      <c r="T110" s="181">
        <f t="shared" si="9"/>
        <v>-18.000000000000007</v>
      </c>
      <c r="U110" s="181"/>
      <c r="V110" s="181">
        <f t="shared" si="10"/>
        <v>20.500000000000021</v>
      </c>
      <c r="W110" s="181"/>
      <c r="X110" s="181">
        <f t="shared" si="11"/>
        <v>16.975000000000016</v>
      </c>
      <c r="Y110" s="181"/>
      <c r="Z110" s="181">
        <f t="shared" si="12"/>
        <v>-8.6862915010152317</v>
      </c>
      <c r="AA110" s="87"/>
      <c r="AB110" s="181">
        <f t="shared" si="13"/>
        <v>44.426512564903163</v>
      </c>
    </row>
    <row r="111" spans="14:28" ht="10.35" customHeight="1" x14ac:dyDescent="0.25">
      <c r="N111" s="180">
        <v>87</v>
      </c>
      <c r="P111" s="181">
        <f t="shared" si="7"/>
        <v>7.200000000000002</v>
      </c>
      <c r="Q111" s="181"/>
      <c r="R111" s="181">
        <f t="shared" si="8"/>
        <v>-11.000000000000007</v>
      </c>
      <c r="S111" s="181"/>
      <c r="T111" s="181">
        <f t="shared" si="9"/>
        <v>-18.800000000000008</v>
      </c>
      <c r="U111" s="181"/>
      <c r="V111" s="181">
        <f t="shared" si="10"/>
        <v>22.520000000000017</v>
      </c>
      <c r="W111" s="181"/>
      <c r="X111" s="181">
        <f t="shared" si="11"/>
        <v>19.353600000000018</v>
      </c>
      <c r="Y111" s="181"/>
      <c r="Z111" s="181">
        <f t="shared" si="12"/>
        <v>-7.8742674679168054</v>
      </c>
      <c r="AA111" s="87"/>
      <c r="AB111" s="181">
        <f t="shared" si="13"/>
        <v>44.543472962535077</v>
      </c>
    </row>
    <row r="112" spans="14:28" ht="10.35" customHeight="1" x14ac:dyDescent="0.25">
      <c r="N112" s="180">
        <v>88</v>
      </c>
      <c r="P112" s="181">
        <f t="shared" si="7"/>
        <v>7.4000000000000021</v>
      </c>
      <c r="Q112" s="181"/>
      <c r="R112" s="181">
        <f t="shared" si="8"/>
        <v>-12.000000000000014</v>
      </c>
      <c r="S112" s="181"/>
      <c r="T112" s="181">
        <f t="shared" si="9"/>
        <v>-19.600000000000009</v>
      </c>
      <c r="U112" s="181"/>
      <c r="V112" s="181">
        <f t="shared" si="10"/>
        <v>24.580000000000023</v>
      </c>
      <c r="W112" s="181"/>
      <c r="X112" s="181">
        <f t="shared" si="11"/>
        <v>21.88180000000003</v>
      </c>
      <c r="Y112" s="181"/>
      <c r="Z112" s="181">
        <f t="shared" si="12"/>
        <v>-7.0039616583002218</v>
      </c>
      <c r="AA112" s="87"/>
      <c r="AB112" s="181">
        <f t="shared" si="13"/>
        <v>44.659081186545833</v>
      </c>
    </row>
    <row r="113" spans="14:28" ht="10.35" customHeight="1" x14ac:dyDescent="0.25">
      <c r="N113" s="180">
        <v>89</v>
      </c>
      <c r="P113" s="181">
        <f t="shared" si="7"/>
        <v>7.6000000000000023</v>
      </c>
      <c r="Q113" s="181"/>
      <c r="R113" s="181">
        <f t="shared" si="8"/>
        <v>-13.000000000000014</v>
      </c>
      <c r="S113" s="181"/>
      <c r="T113" s="181">
        <f t="shared" si="9"/>
        <v>-20.400000000000009</v>
      </c>
      <c r="U113" s="181"/>
      <c r="V113" s="181">
        <f t="shared" si="10"/>
        <v>26.680000000000025</v>
      </c>
      <c r="W113" s="181"/>
      <c r="X113" s="181">
        <f t="shared" si="11"/>
        <v>24.563200000000027</v>
      </c>
      <c r="Y113" s="181"/>
      <c r="Z113" s="181">
        <f t="shared" si="12"/>
        <v>-6.0711909872620033</v>
      </c>
      <c r="AA113" s="87"/>
      <c r="AB113" s="181">
        <f t="shared" si="13"/>
        <v>44.773368144782069</v>
      </c>
    </row>
    <row r="114" spans="14:28" ht="10.35" customHeight="1" x14ac:dyDescent="0.25">
      <c r="N114" s="180">
        <v>90</v>
      </c>
      <c r="P114" s="181">
        <f t="shared" si="7"/>
        <v>7.8000000000000025</v>
      </c>
      <c r="Q114" s="181"/>
      <c r="R114" s="181">
        <f t="shared" si="8"/>
        <v>-14.000000000000014</v>
      </c>
      <c r="S114" s="181"/>
      <c r="T114" s="181">
        <f t="shared" si="9"/>
        <v>-21.20000000000001</v>
      </c>
      <c r="U114" s="181"/>
      <c r="V114" s="181">
        <f t="shared" si="10"/>
        <v>28.820000000000025</v>
      </c>
      <c r="W114" s="181"/>
      <c r="X114" s="181">
        <f t="shared" si="11"/>
        <v>27.401400000000038</v>
      </c>
      <c r="Y114" s="181"/>
      <c r="Z114" s="181">
        <f t="shared" si="12"/>
        <v>-5.071472135411069</v>
      </c>
      <c r="AA114" s="87"/>
      <c r="AB114" s="181">
        <f t="shared" si="13"/>
        <v>44.8863636973214</v>
      </c>
    </row>
    <row r="115" spans="14:28" ht="10.35" customHeight="1" x14ac:dyDescent="0.25">
      <c r="N115" s="180">
        <v>91</v>
      </c>
      <c r="P115" s="181">
        <f t="shared" si="7"/>
        <v>8.0000000000000018</v>
      </c>
      <c r="Q115" s="181"/>
      <c r="R115" s="181">
        <f t="shared" si="8"/>
        <v>-15</v>
      </c>
      <c r="S115" s="181"/>
      <c r="T115" s="181">
        <f t="shared" si="9"/>
        <v>-22.000000000000007</v>
      </c>
      <c r="U115" s="181"/>
      <c r="V115" s="181">
        <f t="shared" si="10"/>
        <v>31.000000000000021</v>
      </c>
      <c r="W115" s="181"/>
      <c r="X115" s="181">
        <f t="shared" si="11"/>
        <v>30.400000000000027</v>
      </c>
      <c r="Y115" s="181"/>
      <c r="Z115" s="181">
        <f t="shared" si="12"/>
        <v>-3.9999999999999929</v>
      </c>
      <c r="AA115" s="87"/>
      <c r="AB115" s="181">
        <f t="shared" si="13"/>
        <v>44.99809670330265</v>
      </c>
    </row>
    <row r="116" spans="14:28" ht="10.35" customHeight="1" x14ac:dyDescent="0.25">
      <c r="N116" s="180">
        <v>92</v>
      </c>
      <c r="P116" s="181">
        <f t="shared" si="7"/>
        <v>8.2000000000000011</v>
      </c>
      <c r="Q116" s="181"/>
      <c r="R116" s="181">
        <f t="shared" si="8"/>
        <v>-16</v>
      </c>
      <c r="S116" s="181"/>
      <c r="T116" s="181">
        <f t="shared" si="9"/>
        <v>-22.800000000000004</v>
      </c>
      <c r="U116" s="181"/>
      <c r="V116" s="181">
        <f t="shared" si="10"/>
        <v>33.220000000000013</v>
      </c>
      <c r="W116" s="181"/>
      <c r="X116" s="181">
        <f t="shared" si="11"/>
        <v>33.562600000000025</v>
      </c>
      <c r="Y116" s="181"/>
      <c r="Z116" s="181">
        <f t="shared" si="12"/>
        <v>-2.8516245994193028</v>
      </c>
      <c r="AA116" s="87"/>
      <c r="AB116" s="181">
        <f t="shared" si="13"/>
        <v>45.108595065168501</v>
      </c>
    </row>
    <row r="117" spans="14:28" ht="10.35" customHeight="1" x14ac:dyDescent="0.25">
      <c r="N117" s="180">
        <v>93</v>
      </c>
      <c r="P117" s="181">
        <f t="shared" si="7"/>
        <v>8.4</v>
      </c>
      <c r="Q117" s="181"/>
      <c r="R117" s="181">
        <f t="shared" si="8"/>
        <v>-17</v>
      </c>
      <c r="S117" s="181"/>
      <c r="T117" s="181">
        <f t="shared" si="9"/>
        <v>-23.6</v>
      </c>
      <c r="U117" s="181"/>
      <c r="V117" s="181">
        <f t="shared" si="10"/>
        <v>35.480000000000004</v>
      </c>
      <c r="W117" s="181"/>
      <c r="X117" s="181">
        <f t="shared" si="11"/>
        <v>36.892800000000001</v>
      </c>
      <c r="Y117" s="181"/>
      <c r="Z117" s="181">
        <f t="shared" si="12"/>
        <v>-1.620826320047442</v>
      </c>
      <c r="AA117" s="87"/>
      <c r="AB117" s="181">
        <f t="shared" si="13"/>
        <v>45.217885770490405</v>
      </c>
    </row>
    <row r="118" spans="14:28" ht="10.35" customHeight="1" x14ac:dyDescent="0.25">
      <c r="N118" s="180">
        <v>94</v>
      </c>
      <c r="P118" s="181">
        <f t="shared" si="7"/>
        <v>8.6</v>
      </c>
      <c r="Q118" s="181"/>
      <c r="R118" s="181">
        <f t="shared" si="8"/>
        <v>-18</v>
      </c>
      <c r="S118" s="181"/>
      <c r="T118" s="181">
        <f t="shared" si="9"/>
        <v>-24.4</v>
      </c>
      <c r="U118" s="181"/>
      <c r="V118" s="181">
        <f t="shared" si="10"/>
        <v>37.779999999999994</v>
      </c>
      <c r="W118" s="181"/>
      <c r="X118" s="181">
        <f t="shared" si="11"/>
        <v>40.394199999999998</v>
      </c>
      <c r="Y118" s="181"/>
      <c r="Z118" s="181">
        <f t="shared" si="12"/>
        <v>-0.30168938648133903</v>
      </c>
      <c r="AA118" s="87"/>
      <c r="AB118" s="181">
        <f t="shared" si="13"/>
        <v>45.325994931532563</v>
      </c>
    </row>
    <row r="119" spans="14:28" ht="10.35" customHeight="1" x14ac:dyDescent="0.25">
      <c r="N119" s="180">
        <v>95</v>
      </c>
      <c r="P119" s="181">
        <f t="shared" si="7"/>
        <v>8.7999999999999989</v>
      </c>
      <c r="Q119" s="181"/>
      <c r="R119" s="181">
        <f t="shared" si="8"/>
        <v>-19</v>
      </c>
      <c r="S119" s="181"/>
      <c r="T119" s="181">
        <f t="shared" si="9"/>
        <v>-25.199999999999996</v>
      </c>
      <c r="U119" s="181"/>
      <c r="V119" s="181">
        <f t="shared" si="10"/>
        <v>40.11999999999999</v>
      </c>
      <c r="W119" s="181"/>
      <c r="X119" s="181">
        <f t="shared" si="11"/>
        <v>44.070399999999971</v>
      </c>
      <c r="Y119" s="181"/>
      <c r="Z119" s="181">
        <f t="shared" si="12"/>
        <v>1.1121265723662965</v>
      </c>
      <c r="AA119" s="87"/>
      <c r="AB119" s="181">
        <f t="shared" si="13"/>
        <v>45.432947822700037</v>
      </c>
    </row>
    <row r="120" spans="14:28" ht="10.35" customHeight="1" x14ac:dyDescent="0.25">
      <c r="N120" s="180">
        <v>96</v>
      </c>
      <c r="P120" s="181">
        <f t="shared" si="7"/>
        <v>8.9999999999999982</v>
      </c>
      <c r="Q120" s="181"/>
      <c r="R120" s="181">
        <f t="shared" si="8"/>
        <v>-20</v>
      </c>
      <c r="S120" s="181"/>
      <c r="T120" s="181">
        <f t="shared" si="9"/>
        <v>-25.999999999999993</v>
      </c>
      <c r="U120" s="181"/>
      <c r="V120" s="181">
        <f t="shared" si="10"/>
        <v>42.499999999999979</v>
      </c>
      <c r="W120" s="181"/>
      <c r="X120" s="181">
        <f t="shared" si="11"/>
        <v>47.924999999999962</v>
      </c>
      <c r="Y120" s="181"/>
      <c r="Z120" s="181">
        <f t="shared" si="12"/>
        <v>2.627416997969501</v>
      </c>
      <c r="AA120" s="87"/>
      <c r="AB120" s="181">
        <f t="shared" si="13"/>
        <v>45.538768916005409</v>
      </c>
    </row>
    <row r="121" spans="14:28" ht="10.35" customHeight="1" x14ac:dyDescent="0.25">
      <c r="N121" s="180">
        <v>97</v>
      </c>
      <c r="P121" s="181">
        <f t="shared" si="7"/>
        <v>9.1999999999999975</v>
      </c>
      <c r="Q121" s="181"/>
      <c r="R121" s="181">
        <f t="shared" si="8"/>
        <v>-20.999999999999986</v>
      </c>
      <c r="S121" s="181"/>
      <c r="T121" s="181">
        <f t="shared" si="9"/>
        <v>-26.79999999999999</v>
      </c>
      <c r="U121" s="181"/>
      <c r="V121" s="181">
        <f t="shared" si="10"/>
        <v>44.919999999999973</v>
      </c>
      <c r="W121" s="181"/>
      <c r="X121" s="181">
        <f t="shared" si="11"/>
        <v>51.961599999999947</v>
      </c>
      <c r="Y121" s="181"/>
      <c r="Z121" s="181">
        <f t="shared" si="12"/>
        <v>4.2514650641663465</v>
      </c>
      <c r="AA121" s="87"/>
      <c r="AB121" s="181">
        <f t="shared" si="13"/>
        <v>45.643481914678361</v>
      </c>
    </row>
    <row r="122" spans="14:28" ht="10.35" customHeight="1" x14ac:dyDescent="0.25">
      <c r="N122" s="180">
        <v>98</v>
      </c>
      <c r="P122" s="181">
        <f t="shared" si="7"/>
        <v>9.3999999999999968</v>
      </c>
      <c r="Q122" s="181"/>
      <c r="R122" s="181">
        <f t="shared" si="8"/>
        <v>-21.999999999999986</v>
      </c>
      <c r="S122" s="181"/>
      <c r="T122" s="181">
        <f t="shared" si="9"/>
        <v>-27.599999999999987</v>
      </c>
      <c r="U122" s="181"/>
      <c r="V122" s="181">
        <f t="shared" si="10"/>
        <v>47.37999999999996</v>
      </c>
      <c r="W122" s="181"/>
      <c r="X122" s="181">
        <f t="shared" si="11"/>
        <v>56.183799999999934</v>
      </c>
      <c r="Y122" s="181"/>
      <c r="Z122" s="181">
        <f t="shared" si="12"/>
        <v>5.9920766833994996</v>
      </c>
      <c r="AA122" s="87"/>
      <c r="AB122" s="181">
        <f t="shared" si="13"/>
        <v>45.747109785033828</v>
      </c>
    </row>
    <row r="123" spans="14:28" ht="10.35" customHeight="1" x14ac:dyDescent="0.25">
      <c r="N123" s="180">
        <v>99</v>
      </c>
      <c r="P123" s="181">
        <f t="shared" si="7"/>
        <v>9.5999999999999961</v>
      </c>
      <c r="Q123" s="181"/>
      <c r="R123" s="181">
        <f t="shared" si="8"/>
        <v>-22.999999999999972</v>
      </c>
      <c r="S123" s="181"/>
      <c r="T123" s="181">
        <f t="shared" si="9"/>
        <v>-28.399999999999984</v>
      </c>
      <c r="U123" s="181"/>
      <c r="V123" s="181">
        <f t="shared" si="10"/>
        <v>49.879999999999953</v>
      </c>
      <c r="W123" s="181"/>
      <c r="X123" s="181">
        <f t="shared" si="11"/>
        <v>60.595199999999913</v>
      </c>
      <c r="Y123" s="181"/>
      <c r="Z123" s="181">
        <f t="shared" si="12"/>
        <v>7.8576180254759365</v>
      </c>
      <c r="AA123" s="87"/>
      <c r="AB123" s="181">
        <f t="shared" si="13"/>
        <v>45.849674786705712</v>
      </c>
    </row>
    <row r="124" spans="14:28" ht="10.35" customHeight="1" x14ac:dyDescent="0.25">
      <c r="N124" s="180">
        <v>100</v>
      </c>
      <c r="P124" s="181">
        <f>SUM(P123, $I$21)</f>
        <v>9.7999999999999954</v>
      </c>
      <c r="Q124" s="181"/>
      <c r="R124" s="181">
        <f t="shared" si="8"/>
        <v>-23.999999999999972</v>
      </c>
      <c r="S124" s="181"/>
      <c r="T124" s="181">
        <f t="shared" si="9"/>
        <v>-29.199999999999982</v>
      </c>
      <c r="U124" s="181"/>
      <c r="V124" s="181">
        <f t="shared" si="10"/>
        <v>52.419999999999938</v>
      </c>
      <c r="W124" s="181"/>
      <c r="X124" s="181">
        <f t="shared" si="11"/>
        <v>65.199399999999883</v>
      </c>
      <c r="Y124" s="181"/>
      <c r="Z124" s="181">
        <f t="shared" si="12"/>
        <v>9.8570557291777838</v>
      </c>
      <c r="AA124" s="87"/>
      <c r="AB124" s="181">
        <f t="shared" si="13"/>
        <v>45.9511985013459</v>
      </c>
    </row>
    <row r="125" spans="14:28" ht="10.35" customHeight="1" x14ac:dyDescent="0.25">
      <c r="N125" s="180">
        <v>101</v>
      </c>
      <c r="P125" s="181">
        <f t="shared" ref="P125" si="14">SUM(P124, $I$21)</f>
        <v>9.9999999999999947</v>
      </c>
      <c r="Q125" s="181"/>
      <c r="R125" s="181">
        <f t="shared" si="8"/>
        <v>-24.999999999999972</v>
      </c>
      <c r="S125" s="181"/>
      <c r="T125" s="181">
        <f t="shared" si="9"/>
        <v>-29.999999999999979</v>
      </c>
      <c r="U125" s="181"/>
      <c r="V125" s="181">
        <f t="shared" si="10"/>
        <v>54.999999999999929</v>
      </c>
      <c r="W125" s="181"/>
      <c r="X125" s="181">
        <f t="shared" si="11"/>
        <v>69.999999999999858</v>
      </c>
      <c r="Y125" s="181"/>
      <c r="Z125" s="181">
        <f>$G$15*$H$15^($I$15*P125-$J$15)+$K$15</f>
        <v>11.999999999999943</v>
      </c>
      <c r="AA125" s="87"/>
      <c r="AB125" s="181">
        <f t="shared" si="13"/>
        <v>46.051701859880907</v>
      </c>
    </row>
    <row r="126" spans="14:28" ht="10.35" customHeight="1" x14ac:dyDescent="0.25"/>
    <row r="127" spans="14:28" ht="10.35" customHeight="1" x14ac:dyDescent="0.25"/>
    <row r="128" spans="14:28" ht="10.35" customHeight="1" x14ac:dyDescent="0.25"/>
    <row r="129" ht="10.35" customHeight="1" x14ac:dyDescent="0.25"/>
    <row r="130" ht="10.35" customHeight="1" x14ac:dyDescent="0.25"/>
    <row r="131" ht="10.35" customHeight="1" x14ac:dyDescent="0.25"/>
    <row r="132" ht="10.35" customHeight="1" x14ac:dyDescent="0.25"/>
    <row r="133" ht="10.35" customHeight="1" x14ac:dyDescent="0.25"/>
    <row r="134" ht="10.35" customHeight="1" x14ac:dyDescent="0.25"/>
    <row r="135" ht="10.35" customHeight="1" x14ac:dyDescent="0.25"/>
    <row r="136" ht="10.35" customHeight="1" x14ac:dyDescent="0.25"/>
    <row r="137" ht="10.35" customHeight="1" x14ac:dyDescent="0.25"/>
    <row r="138" ht="10.35" customHeight="1" x14ac:dyDescent="0.25"/>
    <row r="139" ht="10.35" customHeight="1" x14ac:dyDescent="0.25"/>
    <row r="140" ht="10.35" customHeight="1" x14ac:dyDescent="0.25"/>
    <row r="141" ht="10.35" customHeight="1" x14ac:dyDescent="0.25"/>
    <row r="142" ht="10.35" customHeight="1" x14ac:dyDescent="0.25"/>
    <row r="143" ht="10.35" customHeight="1" x14ac:dyDescent="0.25"/>
    <row r="144" ht="10.35" customHeight="1" x14ac:dyDescent="0.25"/>
    <row r="145" ht="10.35" customHeight="1" x14ac:dyDescent="0.25"/>
    <row r="146" ht="10.35" customHeight="1" x14ac:dyDescent="0.25"/>
    <row r="147" ht="10.35" customHeight="1" x14ac:dyDescent="0.25"/>
    <row r="148" ht="10.35" customHeight="1" x14ac:dyDescent="0.25"/>
    <row r="149" ht="10.35" customHeight="1" x14ac:dyDescent="0.25"/>
    <row r="150" ht="10.35" customHeight="1" x14ac:dyDescent="0.25"/>
    <row r="151" ht="10.35" customHeight="1" x14ac:dyDescent="0.25"/>
    <row r="152" ht="10.35" customHeight="1" x14ac:dyDescent="0.25"/>
    <row r="153" ht="10.35" customHeight="1" x14ac:dyDescent="0.25"/>
    <row r="154" ht="10.35" customHeight="1" x14ac:dyDescent="0.25"/>
    <row r="155" ht="10.35" customHeight="1" x14ac:dyDescent="0.25"/>
    <row r="156" ht="10.35" customHeight="1" x14ac:dyDescent="0.25"/>
    <row r="157" ht="10.35" customHeight="1" x14ac:dyDescent="0.25"/>
    <row r="158" ht="10.35" customHeight="1" x14ac:dyDescent="0.25"/>
    <row r="159" ht="10.35" customHeight="1" x14ac:dyDescent="0.25"/>
    <row r="160" ht="10.35" customHeight="1" x14ac:dyDescent="0.25"/>
    <row r="161" ht="10.35" customHeight="1" x14ac:dyDescent="0.25"/>
    <row r="162" ht="10.35" customHeight="1" x14ac:dyDescent="0.25"/>
    <row r="163" ht="10.35" customHeight="1" x14ac:dyDescent="0.25"/>
    <row r="164" ht="10.35" customHeight="1" x14ac:dyDescent="0.25"/>
    <row r="165" ht="10.35" customHeight="1" x14ac:dyDescent="0.25"/>
    <row r="166" ht="10.35" customHeight="1" x14ac:dyDescent="0.25"/>
    <row r="167" ht="10.35" customHeight="1" x14ac:dyDescent="0.25"/>
    <row r="168" ht="10.35" customHeight="1" x14ac:dyDescent="0.25"/>
    <row r="169" ht="10.35" customHeight="1" x14ac:dyDescent="0.25"/>
    <row r="170" ht="10.35" customHeight="1" x14ac:dyDescent="0.25"/>
    <row r="171" ht="10.35" customHeight="1" x14ac:dyDescent="0.25"/>
    <row r="172" ht="10.35" customHeight="1" x14ac:dyDescent="0.25"/>
    <row r="173" ht="10.35" customHeight="1" x14ac:dyDescent="0.25"/>
    <row r="174" ht="10.35" customHeight="1" x14ac:dyDescent="0.25"/>
    <row r="175" ht="10.35" customHeight="1" x14ac:dyDescent="0.25"/>
    <row r="176" ht="10.35" customHeight="1" x14ac:dyDescent="0.25"/>
    <row r="177" ht="10.35" customHeight="1" x14ac:dyDescent="0.25"/>
    <row r="178" ht="10.35" customHeight="1" x14ac:dyDescent="0.25"/>
    <row r="179" ht="10.35" customHeight="1" x14ac:dyDescent="0.25"/>
    <row r="180" ht="10.35" customHeight="1" x14ac:dyDescent="0.25"/>
    <row r="181" ht="10.35" customHeight="1" x14ac:dyDescent="0.25"/>
    <row r="182" ht="10.35" customHeight="1" x14ac:dyDescent="0.25"/>
    <row r="183" ht="10.35" customHeight="1" x14ac:dyDescent="0.25"/>
    <row r="184" ht="10.35" customHeight="1" x14ac:dyDescent="0.25"/>
    <row r="185" ht="10.35" customHeight="1" x14ac:dyDescent="0.25"/>
    <row r="186" ht="10.35" customHeight="1" x14ac:dyDescent="0.25"/>
    <row r="187" ht="10.35" customHeight="1" x14ac:dyDescent="0.25"/>
    <row r="188" ht="10.35" customHeight="1" x14ac:dyDescent="0.25"/>
    <row r="189" ht="10.35" customHeight="1" x14ac:dyDescent="0.25"/>
    <row r="190" ht="10.35" customHeight="1" x14ac:dyDescent="0.25"/>
    <row r="191" ht="10.35" customHeight="1" x14ac:dyDescent="0.25"/>
    <row r="192" ht="10.35" customHeight="1" x14ac:dyDescent="0.25"/>
    <row r="193" ht="10.35" customHeight="1" x14ac:dyDescent="0.25"/>
    <row r="194" ht="10.35" customHeight="1" x14ac:dyDescent="0.25"/>
    <row r="195" ht="10.35" customHeight="1" x14ac:dyDescent="0.25"/>
    <row r="196" ht="10.35" customHeight="1" x14ac:dyDescent="0.25"/>
    <row r="197" ht="10.35" customHeight="1" x14ac:dyDescent="0.25"/>
    <row r="198" ht="10.35" customHeight="1" x14ac:dyDescent="0.25"/>
    <row r="199" ht="10.35" customHeight="1" x14ac:dyDescent="0.25"/>
    <row r="200" ht="10.35" customHeight="1" x14ac:dyDescent="0.25"/>
    <row r="201" ht="10.35" customHeight="1" x14ac:dyDescent="0.25"/>
    <row r="202" ht="10.35" customHeight="1" x14ac:dyDescent="0.25"/>
    <row r="203" ht="10.35" customHeight="1" x14ac:dyDescent="0.25"/>
    <row r="204" ht="10.35" customHeight="1" x14ac:dyDescent="0.25"/>
    <row r="205" ht="10.35" customHeight="1" x14ac:dyDescent="0.25"/>
    <row r="206" ht="10.35" customHeight="1" x14ac:dyDescent="0.25"/>
    <row r="207" ht="10.35" customHeight="1" x14ac:dyDescent="0.25"/>
    <row r="208" ht="10.35" customHeight="1" x14ac:dyDescent="0.25"/>
    <row r="209" ht="10.35" customHeight="1" x14ac:dyDescent="0.25"/>
    <row r="210" ht="10.35" customHeight="1" x14ac:dyDescent="0.25"/>
    <row r="211" ht="10.35" customHeight="1" x14ac:dyDescent="0.25"/>
    <row r="212" ht="10.35" customHeight="1" x14ac:dyDescent="0.25"/>
    <row r="213" ht="10.35" customHeight="1" x14ac:dyDescent="0.25"/>
    <row r="214" ht="10.35" customHeight="1" x14ac:dyDescent="0.25"/>
    <row r="215" ht="10.35" customHeight="1" x14ac:dyDescent="0.25"/>
    <row r="216" ht="10.35" customHeight="1" x14ac:dyDescent="0.25"/>
    <row r="217" ht="10.35" customHeight="1" x14ac:dyDescent="0.25"/>
    <row r="218" ht="10.35" customHeight="1" x14ac:dyDescent="0.25"/>
    <row r="219" ht="10.35" customHeight="1" x14ac:dyDescent="0.25"/>
    <row r="220" ht="10.35" customHeight="1" x14ac:dyDescent="0.25"/>
    <row r="221" ht="10.35" customHeight="1" x14ac:dyDescent="0.25"/>
    <row r="222" ht="10.35" customHeight="1" x14ac:dyDescent="0.25"/>
    <row r="223" ht="10.35" customHeight="1" x14ac:dyDescent="0.25"/>
    <row r="224" ht="10.35" customHeight="1" x14ac:dyDescent="0.25"/>
    <row r="225" ht="10.35" customHeight="1" x14ac:dyDescent="0.25"/>
    <row r="226" ht="10.35" customHeight="1" x14ac:dyDescent="0.25"/>
    <row r="227" ht="10.35" customHeight="1" x14ac:dyDescent="0.25"/>
    <row r="228" ht="10.35" customHeight="1" x14ac:dyDescent="0.25"/>
    <row r="229" ht="10.35" customHeight="1" x14ac:dyDescent="0.25"/>
    <row r="230" ht="10.35" customHeight="1" x14ac:dyDescent="0.25"/>
    <row r="231" ht="10.35" customHeight="1" x14ac:dyDescent="0.25"/>
    <row r="232" ht="10.35" customHeight="1" x14ac:dyDescent="0.25"/>
    <row r="233" ht="10.35" customHeight="1" x14ac:dyDescent="0.25"/>
    <row r="234" ht="10.35" customHeight="1" x14ac:dyDescent="0.25"/>
    <row r="235" ht="10.35" customHeight="1" x14ac:dyDescent="0.25"/>
    <row r="236" ht="10.35" customHeight="1" x14ac:dyDescent="0.25"/>
    <row r="237" ht="10.35" customHeight="1" x14ac:dyDescent="0.25"/>
    <row r="238" ht="10.35" customHeight="1" x14ac:dyDescent="0.25"/>
    <row r="239" ht="10.35" customHeight="1" x14ac:dyDescent="0.25"/>
    <row r="240" ht="10.35" customHeight="1" x14ac:dyDescent="0.25"/>
    <row r="241" ht="10.35" customHeight="1" x14ac:dyDescent="0.25"/>
    <row r="242" ht="10.35" customHeight="1" x14ac:dyDescent="0.25"/>
    <row r="243" ht="10.35" customHeight="1" x14ac:dyDescent="0.25"/>
    <row r="244" ht="10.35" customHeight="1" x14ac:dyDescent="0.25"/>
    <row r="245" ht="10.35" customHeight="1" x14ac:dyDescent="0.25"/>
    <row r="246" ht="10.35" customHeight="1" x14ac:dyDescent="0.25"/>
    <row r="247" ht="10.35" customHeight="1" x14ac:dyDescent="0.25"/>
    <row r="248" ht="10.35" customHeight="1" x14ac:dyDescent="0.25"/>
    <row r="249" ht="10.35" customHeight="1" x14ac:dyDescent="0.25"/>
    <row r="250" ht="10.35" customHeight="1" x14ac:dyDescent="0.25"/>
    <row r="251" ht="10.35" customHeight="1" x14ac:dyDescent="0.25"/>
    <row r="252" ht="10.35" customHeight="1" x14ac:dyDescent="0.25"/>
    <row r="253" ht="10.35" customHeight="1" x14ac:dyDescent="0.25"/>
    <row r="254" ht="10.35" customHeight="1" x14ac:dyDescent="0.25"/>
    <row r="255" ht="10.35" customHeight="1" x14ac:dyDescent="0.25"/>
    <row r="256" ht="10.35" customHeight="1" x14ac:dyDescent="0.25"/>
    <row r="257" ht="10.35" customHeight="1" x14ac:dyDescent="0.25"/>
    <row r="258" ht="10.35" customHeight="1" x14ac:dyDescent="0.25"/>
    <row r="259" ht="10.35" customHeight="1" x14ac:dyDescent="0.25"/>
    <row r="260" ht="10.35" customHeight="1" x14ac:dyDescent="0.25"/>
    <row r="261" ht="10.35" customHeight="1" x14ac:dyDescent="0.25"/>
    <row r="262" ht="10.35" customHeight="1" x14ac:dyDescent="0.25"/>
    <row r="263" ht="10.35" customHeight="1" x14ac:dyDescent="0.25"/>
    <row r="264" ht="10.35" customHeight="1" x14ac:dyDescent="0.25"/>
    <row r="265" ht="10.35" customHeight="1" x14ac:dyDescent="0.25"/>
    <row r="266" ht="10.35" customHeight="1" x14ac:dyDescent="0.25"/>
    <row r="267" ht="10.35" customHeight="1" x14ac:dyDescent="0.25"/>
    <row r="268" ht="10.35" customHeight="1" x14ac:dyDescent="0.25"/>
    <row r="269" ht="10.35" customHeight="1" x14ac:dyDescent="0.25"/>
    <row r="270" ht="10.35" customHeight="1" x14ac:dyDescent="0.25"/>
    <row r="271" ht="10.35" customHeight="1" x14ac:dyDescent="0.25"/>
    <row r="272" ht="10.35" customHeight="1" x14ac:dyDescent="0.25"/>
    <row r="273" ht="10.35" customHeight="1" x14ac:dyDescent="0.25"/>
    <row r="274" ht="10.35" customHeight="1" x14ac:dyDescent="0.25"/>
    <row r="275" ht="10.35" customHeight="1" x14ac:dyDescent="0.25"/>
    <row r="276" ht="10.35" customHeight="1" x14ac:dyDescent="0.25"/>
    <row r="277" ht="10.35" customHeight="1" x14ac:dyDescent="0.25"/>
    <row r="278" ht="10.35" customHeight="1" x14ac:dyDescent="0.25"/>
    <row r="279" ht="10.35" customHeight="1" x14ac:dyDescent="0.25"/>
    <row r="280" ht="10.35" customHeight="1" x14ac:dyDescent="0.25"/>
    <row r="281" ht="10.35" customHeight="1" x14ac:dyDescent="0.25"/>
    <row r="282" ht="10.35" customHeight="1" x14ac:dyDescent="0.25"/>
    <row r="283" ht="10.35" customHeight="1" x14ac:dyDescent="0.25"/>
    <row r="284" ht="10.35" customHeight="1" x14ac:dyDescent="0.25"/>
    <row r="285" ht="10.35" customHeight="1" x14ac:dyDescent="0.25"/>
    <row r="286" ht="10.35" customHeight="1" x14ac:dyDescent="0.25"/>
    <row r="287" ht="10.35" customHeight="1" x14ac:dyDescent="0.25"/>
    <row r="288" ht="10.35" customHeight="1" x14ac:dyDescent="0.25"/>
    <row r="289" ht="10.35" customHeight="1" x14ac:dyDescent="0.25"/>
    <row r="290" ht="10.35" customHeight="1" x14ac:dyDescent="0.25"/>
    <row r="291" ht="10.35" customHeight="1" x14ac:dyDescent="0.25"/>
    <row r="292" ht="10.35" customHeight="1" x14ac:dyDescent="0.25"/>
    <row r="293" ht="10.35" customHeight="1" x14ac:dyDescent="0.25"/>
    <row r="294" ht="10.35" customHeight="1" x14ac:dyDescent="0.25"/>
    <row r="295" ht="10.35" customHeight="1" x14ac:dyDescent="0.25"/>
    <row r="296" ht="10.35" customHeight="1" x14ac:dyDescent="0.25"/>
    <row r="297" ht="10.35" customHeight="1" x14ac:dyDescent="0.25"/>
    <row r="298" ht="10.35" customHeight="1" x14ac:dyDescent="0.25"/>
    <row r="299" ht="10.35" customHeight="1" x14ac:dyDescent="0.25"/>
    <row r="300" ht="10.35" customHeight="1" x14ac:dyDescent="0.25"/>
    <row r="301" ht="10.35" customHeight="1" x14ac:dyDescent="0.25"/>
    <row r="302" ht="10.35" customHeight="1" x14ac:dyDescent="0.25"/>
    <row r="303" ht="10.35" customHeight="1" x14ac:dyDescent="0.25"/>
    <row r="304" ht="10.35" customHeight="1" x14ac:dyDescent="0.25"/>
    <row r="305" ht="10.35" customHeight="1" x14ac:dyDescent="0.25"/>
    <row r="306" ht="10.35" customHeight="1" x14ac:dyDescent="0.25"/>
    <row r="307" ht="10.35" customHeight="1" x14ac:dyDescent="0.25"/>
    <row r="308" ht="10.35" customHeight="1" x14ac:dyDescent="0.25"/>
    <row r="309" ht="10.35" customHeight="1" x14ac:dyDescent="0.25"/>
    <row r="310" ht="10.35" customHeight="1" x14ac:dyDescent="0.25"/>
    <row r="311" ht="10.35" customHeight="1" x14ac:dyDescent="0.25"/>
    <row r="312" ht="10.35" customHeight="1" x14ac:dyDescent="0.25"/>
    <row r="313" ht="10.35" customHeight="1" x14ac:dyDescent="0.25"/>
    <row r="314" ht="10.35" customHeight="1" x14ac:dyDescent="0.25"/>
    <row r="315" ht="10.35" customHeight="1" x14ac:dyDescent="0.25"/>
    <row r="316" ht="10.35" customHeight="1" x14ac:dyDescent="0.25"/>
    <row r="317" ht="10.35" customHeight="1" x14ac:dyDescent="0.25"/>
    <row r="318" ht="10.35" customHeight="1" x14ac:dyDescent="0.25"/>
    <row r="319" ht="10.35" customHeight="1" x14ac:dyDescent="0.25"/>
    <row r="320" ht="10.35" customHeight="1" x14ac:dyDescent="0.25"/>
    <row r="321" ht="10.35" customHeight="1" x14ac:dyDescent="0.25"/>
    <row r="322" ht="10.35" customHeight="1" x14ac:dyDescent="0.25"/>
    <row r="323" ht="10.35" customHeight="1" x14ac:dyDescent="0.25"/>
    <row r="324" ht="10.35" customHeight="1" x14ac:dyDescent="0.25"/>
    <row r="325" ht="10.35" customHeight="1" x14ac:dyDescent="0.25"/>
    <row r="326" ht="10.35" customHeight="1" x14ac:dyDescent="0.25"/>
    <row r="327" ht="10.35" customHeight="1" x14ac:dyDescent="0.25"/>
    <row r="328" ht="10.35" customHeight="1" x14ac:dyDescent="0.25"/>
    <row r="329" ht="10.35" customHeight="1" x14ac:dyDescent="0.25"/>
    <row r="330" ht="10.35" customHeight="1" x14ac:dyDescent="0.25"/>
    <row r="331" ht="10.35" customHeight="1" x14ac:dyDescent="0.25"/>
    <row r="332" ht="10.35" customHeight="1" x14ac:dyDescent="0.25"/>
    <row r="333" ht="10.35" customHeight="1" x14ac:dyDescent="0.25"/>
    <row r="334" ht="10.35" customHeight="1" x14ac:dyDescent="0.25"/>
    <row r="335" ht="10.35" customHeight="1" x14ac:dyDescent="0.25"/>
    <row r="336" ht="10.35" customHeight="1" x14ac:dyDescent="0.25"/>
    <row r="337" ht="10.35" customHeight="1" x14ac:dyDescent="0.25"/>
    <row r="338" ht="10.35" customHeight="1" x14ac:dyDescent="0.25"/>
    <row r="339" ht="10.35" customHeight="1" x14ac:dyDescent="0.25"/>
    <row r="340" ht="10.35" customHeight="1" x14ac:dyDescent="0.25"/>
    <row r="341" ht="10.35" customHeight="1" x14ac:dyDescent="0.25"/>
    <row r="342" ht="10.35" customHeight="1" x14ac:dyDescent="0.25"/>
    <row r="343" ht="10.35" customHeight="1" x14ac:dyDescent="0.25"/>
    <row r="344" ht="10.35" customHeight="1" x14ac:dyDescent="0.25"/>
    <row r="345" ht="10.35" customHeight="1" x14ac:dyDescent="0.25"/>
    <row r="346" ht="10.35" customHeight="1" x14ac:dyDescent="0.25"/>
    <row r="347" ht="10.35" customHeight="1" x14ac:dyDescent="0.25"/>
    <row r="348" ht="10.35" customHeight="1" x14ac:dyDescent="0.25"/>
    <row r="349" ht="10.35" customHeight="1" x14ac:dyDescent="0.25"/>
    <row r="350" ht="10.35" customHeight="1" x14ac:dyDescent="0.25"/>
    <row r="351" ht="10.35" customHeight="1" x14ac:dyDescent="0.25"/>
    <row r="352" ht="10.35" customHeight="1" x14ac:dyDescent="0.25"/>
    <row r="353" ht="10.35" customHeight="1" x14ac:dyDescent="0.25"/>
    <row r="354" ht="10.35" customHeight="1" x14ac:dyDescent="0.25"/>
    <row r="355" ht="10.35" customHeight="1" x14ac:dyDescent="0.25"/>
    <row r="356" ht="10.35" customHeight="1" x14ac:dyDescent="0.25"/>
    <row r="357" ht="10.35" customHeight="1" x14ac:dyDescent="0.25"/>
    <row r="358" ht="10.35" customHeight="1" x14ac:dyDescent="0.25"/>
    <row r="359" ht="10.35" customHeight="1" x14ac:dyDescent="0.25"/>
    <row r="360" ht="10.35" customHeight="1" x14ac:dyDescent="0.25"/>
    <row r="361" ht="10.35" customHeight="1" x14ac:dyDescent="0.25"/>
    <row r="362" ht="10.35" customHeight="1" x14ac:dyDescent="0.25"/>
    <row r="363" ht="10.35" customHeight="1" x14ac:dyDescent="0.25"/>
    <row r="364" ht="10.35" customHeight="1" x14ac:dyDescent="0.25"/>
    <row r="365" ht="10.35" customHeight="1" x14ac:dyDescent="0.25"/>
    <row r="366" ht="10.35" customHeight="1" x14ac:dyDescent="0.25"/>
    <row r="367" ht="10.35" customHeight="1" x14ac:dyDescent="0.25"/>
    <row r="368" ht="10.35" customHeight="1" x14ac:dyDescent="0.25"/>
    <row r="369" ht="10.35" customHeight="1" x14ac:dyDescent="0.25"/>
    <row r="370" ht="10.35" customHeight="1" x14ac:dyDescent="0.25"/>
    <row r="371" ht="10.35" customHeight="1" x14ac:dyDescent="0.25"/>
    <row r="372" ht="10.35" customHeight="1" x14ac:dyDescent="0.25"/>
    <row r="373" ht="10.35" customHeight="1" x14ac:dyDescent="0.25"/>
    <row r="374" ht="10.35" customHeight="1" x14ac:dyDescent="0.25"/>
    <row r="375" ht="10.35" customHeight="1" x14ac:dyDescent="0.25"/>
    <row r="376" ht="10.35" customHeight="1" x14ac:dyDescent="0.25"/>
    <row r="377" ht="10.35" customHeight="1" x14ac:dyDescent="0.25"/>
    <row r="378" ht="10.35" customHeight="1" x14ac:dyDescent="0.25"/>
    <row r="379" ht="10.35" customHeight="1" x14ac:dyDescent="0.25"/>
    <row r="380" ht="10.35" customHeight="1" x14ac:dyDescent="0.25"/>
    <row r="381" ht="10.35" customHeight="1" x14ac:dyDescent="0.25"/>
    <row r="382" ht="10.35" customHeight="1" x14ac:dyDescent="0.25"/>
    <row r="383" ht="10.35" customHeight="1" x14ac:dyDescent="0.25"/>
    <row r="384" ht="10.35" customHeight="1" x14ac:dyDescent="0.25"/>
    <row r="385" ht="10.35" customHeight="1" x14ac:dyDescent="0.25"/>
    <row r="386" ht="10.35" customHeight="1" x14ac:dyDescent="0.25"/>
    <row r="387" ht="10.35" customHeight="1" x14ac:dyDescent="0.25"/>
    <row r="388" ht="10.35" customHeight="1" x14ac:dyDescent="0.25"/>
    <row r="389" ht="10.35" customHeight="1" x14ac:dyDescent="0.25"/>
    <row r="390" ht="10.35" customHeight="1" x14ac:dyDescent="0.25"/>
    <row r="391" ht="10.35" customHeight="1" x14ac:dyDescent="0.25"/>
    <row r="392" ht="10.35" customHeight="1" x14ac:dyDescent="0.25"/>
    <row r="393" ht="10.35" customHeight="1" x14ac:dyDescent="0.25"/>
    <row r="394" ht="10.35" customHeight="1" x14ac:dyDescent="0.25"/>
    <row r="395" ht="10.35" customHeight="1" x14ac:dyDescent="0.25"/>
    <row r="396" ht="10.35" customHeight="1" x14ac:dyDescent="0.25"/>
    <row r="397" ht="10.35" customHeight="1" x14ac:dyDescent="0.25"/>
    <row r="398" ht="10.35" customHeight="1" x14ac:dyDescent="0.25"/>
    <row r="399" ht="10.35" customHeight="1" x14ac:dyDescent="0.25"/>
    <row r="400" ht="10.35" customHeight="1" x14ac:dyDescent="0.25"/>
    <row r="401" ht="10.35" customHeight="1" x14ac:dyDescent="0.25"/>
    <row r="402" ht="10.35" customHeight="1" x14ac:dyDescent="0.25"/>
    <row r="403" ht="10.35" customHeight="1" x14ac:dyDescent="0.25"/>
    <row r="404" ht="10.35" customHeight="1" x14ac:dyDescent="0.25"/>
    <row r="405" ht="10.35" customHeight="1" x14ac:dyDescent="0.25"/>
    <row r="406" ht="10.35" customHeight="1" x14ac:dyDescent="0.25"/>
    <row r="407" ht="10.35" customHeight="1" x14ac:dyDescent="0.25"/>
    <row r="408" ht="10.35" customHeight="1" x14ac:dyDescent="0.25"/>
    <row r="409" ht="10.35" customHeight="1" x14ac:dyDescent="0.25"/>
    <row r="410" ht="10.35" customHeight="1" x14ac:dyDescent="0.25"/>
    <row r="411" ht="10.35" customHeight="1" x14ac:dyDescent="0.25"/>
    <row r="412" ht="10.35" customHeight="1" x14ac:dyDescent="0.25"/>
    <row r="413" ht="10.35" customHeight="1" x14ac:dyDescent="0.25"/>
    <row r="414" ht="10.35" customHeight="1" x14ac:dyDescent="0.25"/>
    <row r="415" ht="10.35" customHeight="1" x14ac:dyDescent="0.25"/>
    <row r="416" ht="10.35" customHeight="1" x14ac:dyDescent="0.25"/>
    <row r="417" ht="10.35" customHeight="1" x14ac:dyDescent="0.25"/>
    <row r="418" ht="10.35" customHeight="1" x14ac:dyDescent="0.25"/>
    <row r="419" ht="10.35" customHeight="1" x14ac:dyDescent="0.25"/>
    <row r="420" ht="10.35" customHeight="1" x14ac:dyDescent="0.25"/>
    <row r="421" ht="10.35" customHeight="1" x14ac:dyDescent="0.25"/>
    <row r="422" ht="10.35" customHeight="1" x14ac:dyDescent="0.25"/>
    <row r="423" ht="10.35" customHeight="1" x14ac:dyDescent="0.25"/>
    <row r="424" ht="10.35" customHeight="1" x14ac:dyDescent="0.25"/>
    <row r="425" ht="10.35" customHeight="1" x14ac:dyDescent="0.25"/>
    <row r="426" ht="10.35" customHeight="1" x14ac:dyDescent="0.25"/>
    <row r="427" ht="10.35" customHeight="1" x14ac:dyDescent="0.25"/>
    <row r="428" ht="10.35" customHeight="1" x14ac:dyDescent="0.25"/>
    <row r="429" ht="10.35" customHeight="1" x14ac:dyDescent="0.25"/>
    <row r="430" ht="10.35" customHeight="1" x14ac:dyDescent="0.25"/>
    <row r="431" ht="10.35" customHeight="1" x14ac:dyDescent="0.25"/>
    <row r="432" ht="10.35" customHeight="1" x14ac:dyDescent="0.25"/>
    <row r="433" ht="10.35" customHeight="1" x14ac:dyDescent="0.25"/>
    <row r="434" ht="10.35" customHeight="1" x14ac:dyDescent="0.25"/>
    <row r="435" ht="10.35" customHeight="1" x14ac:dyDescent="0.25"/>
    <row r="436" ht="10.35" customHeight="1" x14ac:dyDescent="0.25"/>
    <row r="437" ht="10.35" customHeight="1" x14ac:dyDescent="0.25"/>
    <row r="438" ht="10.35" customHeight="1" x14ac:dyDescent="0.25"/>
    <row r="439" ht="10.35" customHeight="1" x14ac:dyDescent="0.25"/>
    <row r="440" ht="10.35" customHeight="1" x14ac:dyDescent="0.25"/>
    <row r="441" ht="10.35" customHeight="1" x14ac:dyDescent="0.25"/>
    <row r="442" ht="10.35" customHeight="1" x14ac:dyDescent="0.25"/>
    <row r="443" ht="10.35" customHeight="1" x14ac:dyDescent="0.25"/>
    <row r="444" ht="10.35" customHeight="1" x14ac:dyDescent="0.25"/>
    <row r="445" ht="10.35" customHeight="1" x14ac:dyDescent="0.25"/>
    <row r="446" ht="10.35" customHeight="1" x14ac:dyDescent="0.25"/>
    <row r="447" ht="10.35" customHeight="1" x14ac:dyDescent="0.25"/>
    <row r="448" ht="10.35" customHeight="1" x14ac:dyDescent="0.25"/>
    <row r="449" ht="10.35" customHeight="1" x14ac:dyDescent="0.25"/>
    <row r="450" ht="10.35" customHeight="1" x14ac:dyDescent="0.25"/>
    <row r="451" ht="10.35" customHeight="1" x14ac:dyDescent="0.25"/>
    <row r="452" ht="10.35" customHeight="1" x14ac:dyDescent="0.25"/>
    <row r="453" ht="10.35" customHeight="1" x14ac:dyDescent="0.25"/>
    <row r="454" ht="10.35" customHeight="1" x14ac:dyDescent="0.25"/>
    <row r="455" ht="10.35" customHeight="1" x14ac:dyDescent="0.25"/>
    <row r="456" ht="10.35" customHeight="1" x14ac:dyDescent="0.25"/>
    <row r="457" ht="10.35" customHeight="1" x14ac:dyDescent="0.25"/>
    <row r="458" ht="10.35" customHeight="1" x14ac:dyDescent="0.25"/>
    <row r="459" ht="10.35" customHeight="1" x14ac:dyDescent="0.25"/>
    <row r="460" ht="10.35" customHeight="1" x14ac:dyDescent="0.25"/>
    <row r="461" ht="10.35" customHeight="1" x14ac:dyDescent="0.25"/>
    <row r="462" ht="10.35" customHeight="1" x14ac:dyDescent="0.25"/>
    <row r="463" ht="10.35" customHeight="1" x14ac:dyDescent="0.25"/>
    <row r="464" ht="10.35" customHeight="1" x14ac:dyDescent="0.25"/>
    <row r="465" ht="10.35" customHeight="1" x14ac:dyDescent="0.25"/>
    <row r="466" ht="10.35" customHeight="1" x14ac:dyDescent="0.25"/>
    <row r="467" ht="10.35" customHeight="1" x14ac:dyDescent="0.25"/>
    <row r="468" ht="10.35" customHeight="1" x14ac:dyDescent="0.25"/>
    <row r="469" ht="10.35" customHeight="1" x14ac:dyDescent="0.25"/>
    <row r="470" ht="10.35" customHeight="1" x14ac:dyDescent="0.25"/>
    <row r="471" ht="10.35" customHeight="1" x14ac:dyDescent="0.25"/>
    <row r="472" ht="10.35" customHeight="1" x14ac:dyDescent="0.25"/>
    <row r="473" ht="10.35" customHeight="1" x14ac:dyDescent="0.25"/>
    <row r="474" ht="10.35" customHeight="1" x14ac:dyDescent="0.25"/>
    <row r="475" ht="10.35" customHeight="1" x14ac:dyDescent="0.25"/>
    <row r="476" ht="10.35" customHeight="1" x14ac:dyDescent="0.25"/>
    <row r="477" ht="10.35" customHeight="1" x14ac:dyDescent="0.25"/>
    <row r="478" ht="10.35" customHeight="1" x14ac:dyDescent="0.25"/>
    <row r="479" ht="10.35" customHeight="1" x14ac:dyDescent="0.25"/>
    <row r="480" ht="10.35" customHeight="1" x14ac:dyDescent="0.25"/>
    <row r="481" ht="10.35" customHeight="1" x14ac:dyDescent="0.25"/>
    <row r="482" ht="10.35" customHeight="1" x14ac:dyDescent="0.25"/>
    <row r="483" ht="10.35" customHeight="1" x14ac:dyDescent="0.25"/>
    <row r="484" ht="10.35" customHeight="1" x14ac:dyDescent="0.25"/>
    <row r="485" ht="10.35" customHeight="1" x14ac:dyDescent="0.25"/>
    <row r="486" ht="10.35" customHeight="1" x14ac:dyDescent="0.25"/>
    <row r="487" ht="10.35" customHeight="1" x14ac:dyDescent="0.25"/>
    <row r="488" ht="10.35" customHeight="1" x14ac:dyDescent="0.25"/>
    <row r="489" ht="10.35" customHeight="1" x14ac:dyDescent="0.25"/>
    <row r="490" ht="10.35" customHeight="1" x14ac:dyDescent="0.25"/>
    <row r="491" ht="10.35" customHeight="1" x14ac:dyDescent="0.25"/>
    <row r="492" ht="10.35" customHeight="1" x14ac:dyDescent="0.25"/>
    <row r="493" ht="10.35" customHeight="1" x14ac:dyDescent="0.25"/>
    <row r="494" ht="10.35" customHeight="1" x14ac:dyDescent="0.25"/>
    <row r="495" ht="10.35" customHeight="1" x14ac:dyDescent="0.25"/>
    <row r="496" ht="10.35" customHeight="1" x14ac:dyDescent="0.25"/>
    <row r="497" ht="10.35" customHeight="1" x14ac:dyDescent="0.25"/>
    <row r="498" ht="10.35" customHeight="1" x14ac:dyDescent="0.25"/>
    <row r="499" ht="10.35" customHeight="1" x14ac:dyDescent="0.25"/>
    <row r="500" ht="10.35" customHeight="1" x14ac:dyDescent="0.25"/>
  </sheetData>
  <mergeCells count="10">
    <mergeCell ref="K20:L20"/>
    <mergeCell ref="B2:AB2"/>
    <mergeCell ref="D20:F21"/>
    <mergeCell ref="G4:L4"/>
    <mergeCell ref="G21:H21"/>
    <mergeCell ref="I21:J21"/>
    <mergeCell ref="K21:L21"/>
    <mergeCell ref="G20:H20"/>
    <mergeCell ref="I20:J20"/>
    <mergeCell ref="D4:F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98CE6-8D1C-4DEF-94DD-005F1F516601}">
  <dimension ref="B1:AB125"/>
  <sheetViews>
    <sheetView zoomScaleNormal="100" workbookViewId="0">
      <selection activeCell="AB26" sqref="AB26"/>
    </sheetView>
  </sheetViews>
  <sheetFormatPr baseColWidth="10" defaultColWidth="11.5703125" defaultRowHeight="10.15" customHeight="1" x14ac:dyDescent="0.2"/>
  <cols>
    <col min="1" max="1" width="1.140625" style="13" customWidth="1"/>
    <col min="2" max="2" width="0.5703125" style="13" customWidth="1"/>
    <col min="3" max="3" width="1.7109375" style="13" customWidth="1"/>
    <col min="4" max="4" width="0.5703125" style="13" customWidth="1"/>
    <col min="5" max="5" width="19.42578125" style="13" customWidth="1"/>
    <col min="6" max="6" width="27.7109375" style="56" customWidth="1"/>
    <col min="7" max="12" width="8.28515625" style="57" customWidth="1"/>
    <col min="13" max="13" width="5.5703125" style="57" customWidth="1"/>
    <col min="14" max="14" width="3.28515625" style="57" customWidth="1"/>
    <col min="15" max="15" width="0.5703125" style="57" customWidth="1"/>
    <col min="16" max="16" width="9.42578125" style="57" customWidth="1"/>
    <col min="17" max="17" width="0.7109375" style="57" customWidth="1"/>
    <col min="18" max="18" width="9.42578125" style="57" customWidth="1"/>
    <col min="19" max="19" width="0.5703125" style="57" customWidth="1"/>
    <col min="20" max="20" width="9.42578125" style="57" customWidth="1"/>
    <col min="21" max="21" width="0.5703125" style="57" customWidth="1"/>
    <col min="22" max="22" width="9.42578125" style="57" customWidth="1"/>
    <col min="23" max="23" width="0.5703125" style="57" customWidth="1"/>
    <col min="24" max="24" width="9.42578125" style="57" customWidth="1"/>
    <col min="25" max="25" width="0.5703125" style="57" customWidth="1"/>
    <col min="26" max="26" width="9.42578125" style="57" customWidth="1"/>
    <col min="27" max="27" width="0.5703125" style="57" customWidth="1"/>
    <col min="28" max="28" width="9.42578125" style="57" customWidth="1"/>
    <col min="29" max="16384" width="11.5703125" style="13"/>
  </cols>
  <sheetData>
    <row r="1" spans="2:28" ht="6" customHeight="1" x14ac:dyDescent="0.2"/>
    <row r="2" spans="2:28" ht="18" customHeight="1" x14ac:dyDescent="0.2">
      <c r="B2" s="1" t="s">
        <v>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2:28" ht="15" customHeight="1" thickBot="1" x14ac:dyDescent="0.25"/>
    <row r="4" spans="2:28" ht="10.15" customHeight="1" x14ac:dyDescent="0.2">
      <c r="C4" s="4"/>
      <c r="D4" s="5"/>
      <c r="E4" s="2" t="s">
        <v>0</v>
      </c>
      <c r="F4" s="2"/>
      <c r="G4" s="6" t="s">
        <v>8</v>
      </c>
      <c r="H4" s="7"/>
      <c r="I4" s="7"/>
      <c r="J4" s="7"/>
      <c r="K4" s="7"/>
      <c r="L4" s="7"/>
      <c r="M4" s="15"/>
      <c r="P4" s="89"/>
      <c r="Q4" s="89"/>
    </row>
    <row r="5" spans="2:28" ht="10.15" customHeight="1" thickBot="1" x14ac:dyDescent="0.25">
      <c r="C5" s="8"/>
      <c r="D5" s="9"/>
      <c r="E5" s="3"/>
      <c r="F5" s="3"/>
      <c r="G5" s="10" t="s">
        <v>9</v>
      </c>
      <c r="H5" s="11" t="s">
        <v>10</v>
      </c>
      <c r="I5" s="11" t="s">
        <v>11</v>
      </c>
      <c r="J5" s="11" t="s">
        <v>12</v>
      </c>
      <c r="K5" s="12" t="s">
        <v>13</v>
      </c>
      <c r="L5" s="12" t="s">
        <v>14</v>
      </c>
      <c r="M5" s="15"/>
      <c r="P5" s="90"/>
      <c r="Q5" s="90"/>
    </row>
    <row r="6" spans="2:28" ht="3" customHeight="1" thickBot="1" x14ac:dyDescent="0.25">
      <c r="E6" s="14"/>
      <c r="F6" s="14"/>
      <c r="G6" s="15"/>
      <c r="H6" s="15"/>
      <c r="I6" s="15"/>
      <c r="J6" s="15"/>
      <c r="K6" s="15"/>
      <c r="L6" s="16"/>
      <c r="M6" s="16"/>
      <c r="P6" s="90"/>
      <c r="Q6" s="90"/>
    </row>
    <row r="7" spans="2:28" s="24" customFormat="1" ht="13.15" customHeight="1" thickBot="1" x14ac:dyDescent="0.3">
      <c r="C7" s="17"/>
      <c r="D7" s="18" t="s">
        <v>1</v>
      </c>
      <c r="E7" s="18"/>
      <c r="F7" s="19" t="s">
        <v>15</v>
      </c>
      <c r="G7" s="20">
        <v>-1</v>
      </c>
      <c r="H7" s="21">
        <v>5</v>
      </c>
      <c r="I7" s="21">
        <v>-25</v>
      </c>
      <c r="J7" s="21">
        <v>50</v>
      </c>
      <c r="K7" s="22"/>
      <c r="L7" s="23"/>
      <c r="M7" s="91"/>
      <c r="N7" s="91"/>
      <c r="O7" s="91"/>
      <c r="P7" s="91"/>
      <c r="Q7" s="92"/>
      <c r="R7" s="93"/>
    </row>
    <row r="8" spans="2:28" s="24" customFormat="1" ht="3" customHeight="1" thickBot="1" x14ac:dyDescent="0.3">
      <c r="F8" s="25"/>
      <c r="G8" s="26"/>
      <c r="H8" s="26"/>
      <c r="I8" s="26"/>
      <c r="J8" s="26"/>
      <c r="K8" s="27"/>
      <c r="L8" s="27"/>
      <c r="M8" s="94"/>
      <c r="N8" s="95"/>
      <c r="O8" s="95"/>
      <c r="P8" s="90"/>
      <c r="Q8" s="90"/>
      <c r="R8" s="96"/>
    </row>
    <row r="9" spans="2:28" s="24" customFormat="1" ht="13.15" customHeight="1" thickBot="1" x14ac:dyDescent="0.3">
      <c r="C9" s="28"/>
      <c r="D9" s="29" t="s">
        <v>2</v>
      </c>
      <c r="E9" s="29"/>
      <c r="F9" s="30" t="s">
        <v>16</v>
      </c>
      <c r="G9" s="31">
        <v>-4</v>
      </c>
      <c r="H9" s="32">
        <v>10</v>
      </c>
      <c r="I9" s="33"/>
      <c r="J9" s="33"/>
      <c r="K9" s="33"/>
      <c r="L9" s="33"/>
      <c r="M9" s="97"/>
      <c r="N9" s="97"/>
      <c r="O9" s="97"/>
      <c r="P9" s="97"/>
      <c r="Q9" s="98"/>
      <c r="R9" s="99"/>
      <c r="S9" s="100"/>
      <c r="T9" s="101"/>
      <c r="U9" s="95"/>
      <c r="V9" s="95"/>
      <c r="W9" s="95"/>
      <c r="X9" s="95"/>
      <c r="Y9" s="95"/>
      <c r="Z9" s="95"/>
      <c r="AA9" s="95"/>
      <c r="AB9" s="95"/>
    </row>
    <row r="10" spans="2:28" s="24" customFormat="1" ht="3" customHeight="1" thickBot="1" x14ac:dyDescent="0.3">
      <c r="F10" s="25"/>
      <c r="G10" s="26"/>
      <c r="H10" s="26"/>
      <c r="I10" s="27"/>
      <c r="J10" s="27"/>
      <c r="K10" s="27"/>
      <c r="L10" s="27"/>
      <c r="M10" s="94"/>
      <c r="N10" s="95"/>
      <c r="O10" s="95"/>
      <c r="P10" s="95"/>
      <c r="Q10" s="95"/>
      <c r="R10" s="99"/>
      <c r="S10" s="95"/>
      <c r="T10" s="102"/>
      <c r="U10" s="95"/>
      <c r="V10" s="95"/>
      <c r="W10" s="95"/>
      <c r="X10" s="95"/>
      <c r="Y10" s="95"/>
      <c r="Z10" s="95"/>
      <c r="AA10" s="95"/>
      <c r="AB10" s="95"/>
    </row>
    <row r="11" spans="2:28" s="24" customFormat="1" ht="13.15" customHeight="1" thickBot="1" x14ac:dyDescent="0.25">
      <c r="C11" s="34"/>
      <c r="D11" s="35" t="s">
        <v>3</v>
      </c>
      <c r="E11" s="35"/>
      <c r="F11" s="67" t="s">
        <v>17</v>
      </c>
      <c r="G11" s="36">
        <v>0.5</v>
      </c>
      <c r="H11" s="37">
        <v>3</v>
      </c>
      <c r="I11" s="37">
        <v>-25</v>
      </c>
      <c r="J11" s="38"/>
      <c r="K11" s="38"/>
      <c r="L11" s="38"/>
      <c r="M11" s="103"/>
      <c r="N11" s="103"/>
      <c r="O11" s="103"/>
      <c r="P11" s="103"/>
      <c r="Q11" s="104"/>
      <c r="R11" s="105"/>
      <c r="S11" s="106"/>
      <c r="T11" s="107"/>
      <c r="U11" s="108"/>
      <c r="V11" s="109"/>
      <c r="W11" s="110"/>
      <c r="X11" s="110"/>
      <c r="Y11" s="110"/>
      <c r="Z11" s="110"/>
      <c r="AA11" s="110"/>
      <c r="AB11" s="110"/>
    </row>
    <row r="12" spans="2:28" s="24" customFormat="1" ht="3" customHeight="1" thickBot="1" x14ac:dyDescent="0.25">
      <c r="F12" s="25"/>
      <c r="G12" s="26"/>
      <c r="H12" s="26"/>
      <c r="I12" s="26"/>
      <c r="J12" s="27"/>
      <c r="K12" s="27"/>
      <c r="L12" s="27"/>
      <c r="M12" s="94"/>
      <c r="N12" s="95"/>
      <c r="O12" s="95"/>
      <c r="P12" s="95"/>
      <c r="Q12" s="95"/>
      <c r="R12" s="105"/>
      <c r="S12" s="110"/>
      <c r="T12" s="107"/>
      <c r="U12" s="110"/>
      <c r="V12" s="111"/>
      <c r="W12" s="110"/>
      <c r="X12" s="110"/>
      <c r="Y12" s="110"/>
      <c r="Z12" s="110"/>
      <c r="AA12" s="110"/>
      <c r="AB12" s="110"/>
    </row>
    <row r="13" spans="2:28" s="24" customFormat="1" ht="13.15" customHeight="1" thickBot="1" x14ac:dyDescent="0.25">
      <c r="C13" s="39"/>
      <c r="D13" s="40" t="s">
        <v>4</v>
      </c>
      <c r="E13" s="40"/>
      <c r="F13" s="68" t="s">
        <v>18</v>
      </c>
      <c r="G13" s="41">
        <v>7.4999999999999997E-2</v>
      </c>
      <c r="H13" s="42">
        <v>0.25</v>
      </c>
      <c r="I13" s="42">
        <v>-3</v>
      </c>
      <c r="J13" s="42">
        <v>0</v>
      </c>
      <c r="K13" s="43"/>
      <c r="L13" s="43"/>
      <c r="M13" s="112"/>
      <c r="N13" s="112"/>
      <c r="O13" s="112"/>
      <c r="P13" s="112"/>
      <c r="Q13" s="113"/>
      <c r="R13" s="114"/>
      <c r="S13" s="115"/>
      <c r="T13" s="116"/>
      <c r="U13" s="117"/>
      <c r="V13" s="118"/>
      <c r="W13" s="119"/>
      <c r="X13" s="120"/>
      <c r="Y13" s="121"/>
      <c r="Z13" s="122"/>
      <c r="AA13" s="122"/>
      <c r="AB13" s="122"/>
    </row>
    <row r="14" spans="2:28" s="24" customFormat="1" ht="3" customHeight="1" thickBot="1" x14ac:dyDescent="0.25">
      <c r="F14" s="25"/>
      <c r="G14" s="26"/>
      <c r="H14" s="26"/>
      <c r="I14" s="26"/>
      <c r="J14" s="26"/>
      <c r="K14" s="27"/>
      <c r="L14" s="27"/>
      <c r="M14" s="94"/>
      <c r="N14" s="95"/>
      <c r="O14" s="95"/>
      <c r="P14" s="95"/>
      <c r="Q14" s="95"/>
      <c r="R14" s="114"/>
      <c r="S14" s="121"/>
      <c r="T14" s="116"/>
      <c r="U14" s="121"/>
      <c r="V14" s="118"/>
      <c r="W14" s="121"/>
      <c r="X14" s="123"/>
      <c r="Y14" s="121"/>
      <c r="Z14" s="122"/>
      <c r="AA14" s="122"/>
      <c r="AB14" s="122"/>
    </row>
    <row r="15" spans="2:28" s="24" customFormat="1" ht="13.15" customHeight="1" thickBot="1" x14ac:dyDescent="0.3">
      <c r="C15" s="44"/>
      <c r="D15" s="45" t="s">
        <v>5</v>
      </c>
      <c r="E15" s="45"/>
      <c r="F15" s="46" t="s">
        <v>19</v>
      </c>
      <c r="G15" s="47">
        <v>1</v>
      </c>
      <c r="H15" s="48">
        <v>2</v>
      </c>
      <c r="I15" s="48">
        <v>0.5</v>
      </c>
      <c r="J15" s="48">
        <v>0</v>
      </c>
      <c r="K15" s="48">
        <v>-20</v>
      </c>
      <c r="L15" s="49"/>
      <c r="M15" s="124"/>
      <c r="N15" s="124"/>
      <c r="O15" s="124"/>
      <c r="P15" s="124"/>
      <c r="Q15" s="125"/>
      <c r="R15" s="126"/>
      <c r="S15" s="127"/>
      <c r="T15" s="128"/>
      <c r="U15" s="127"/>
      <c r="V15" s="129"/>
      <c r="W15" s="127"/>
      <c r="X15" s="130"/>
      <c r="Y15" s="127"/>
      <c r="Z15" s="131"/>
      <c r="AA15" s="132"/>
      <c r="AB15" s="132"/>
    </row>
    <row r="16" spans="2:28" s="24" customFormat="1" ht="3" customHeight="1" thickBot="1" x14ac:dyDescent="0.3">
      <c r="F16" s="25"/>
      <c r="G16" s="26"/>
      <c r="H16" s="26"/>
      <c r="I16" s="26"/>
      <c r="J16" s="26"/>
      <c r="K16" s="26"/>
      <c r="L16" s="27"/>
      <c r="M16" s="94"/>
      <c r="N16" s="95"/>
      <c r="O16" s="95"/>
      <c r="P16" s="95"/>
      <c r="Q16" s="95"/>
      <c r="R16" s="126"/>
      <c r="S16" s="133"/>
      <c r="T16" s="128"/>
      <c r="U16" s="133"/>
      <c r="V16" s="129"/>
      <c r="W16" s="133"/>
      <c r="X16" s="130"/>
      <c r="Y16" s="133"/>
      <c r="Z16" s="134"/>
      <c r="AA16" s="132"/>
      <c r="AB16" s="132"/>
    </row>
    <row r="17" spans="2:28" s="24" customFormat="1" ht="13.15" customHeight="1" thickBot="1" x14ac:dyDescent="0.3">
      <c r="C17" s="50"/>
      <c r="D17" s="51" t="s">
        <v>6</v>
      </c>
      <c r="E17" s="51"/>
      <c r="F17" s="52" t="s">
        <v>20</v>
      </c>
      <c r="G17" s="53">
        <v>10</v>
      </c>
      <c r="H17" s="54">
        <v>5</v>
      </c>
      <c r="I17" s="54">
        <v>-50</v>
      </c>
      <c r="J17" s="54">
        <v>0</v>
      </c>
      <c r="K17" s="55"/>
      <c r="L17" s="55"/>
      <c r="M17" s="135"/>
      <c r="N17" s="135"/>
      <c r="O17" s="135"/>
      <c r="P17" s="135"/>
      <c r="Q17" s="136"/>
      <c r="R17" s="99"/>
      <c r="S17" s="137"/>
      <c r="T17" s="102"/>
      <c r="U17" s="137"/>
      <c r="V17" s="138"/>
      <c r="W17" s="137"/>
      <c r="X17" s="139"/>
      <c r="Y17" s="137"/>
      <c r="Z17" s="140"/>
      <c r="AA17" s="137"/>
      <c r="AB17" s="141"/>
    </row>
    <row r="18" spans="2:28" ht="3" customHeight="1" x14ac:dyDescent="0.2">
      <c r="R18" s="142"/>
      <c r="T18" s="143"/>
      <c r="V18" s="144"/>
      <c r="X18" s="145"/>
      <c r="Z18" s="146"/>
      <c r="AB18" s="147"/>
    </row>
    <row r="19" spans="2:28" ht="9" customHeight="1" thickBot="1" x14ac:dyDescent="0.25">
      <c r="R19" s="142"/>
      <c r="T19" s="143"/>
      <c r="V19" s="144"/>
      <c r="X19" s="145"/>
      <c r="Z19" s="146"/>
      <c r="AB19" s="147"/>
    </row>
    <row r="20" spans="2:28" ht="10.15" customHeight="1" x14ac:dyDescent="0.2">
      <c r="B20" s="5"/>
      <c r="C20" s="5"/>
      <c r="D20" s="5"/>
      <c r="E20" s="2" t="s">
        <v>21</v>
      </c>
      <c r="F20" s="64"/>
      <c r="G20" s="80" t="s">
        <v>22</v>
      </c>
      <c r="H20" s="81"/>
      <c r="I20" s="81" t="s">
        <v>23</v>
      </c>
      <c r="J20" s="81"/>
      <c r="K20" s="81" t="s">
        <v>24</v>
      </c>
      <c r="L20" s="82"/>
      <c r="M20" s="148"/>
      <c r="N20" s="149"/>
      <c r="O20" s="149"/>
      <c r="P20" s="150"/>
      <c r="R20" s="142"/>
      <c r="T20" s="143"/>
      <c r="V20" s="144"/>
      <c r="X20" s="145"/>
      <c r="Z20" s="146"/>
      <c r="AB20" s="147"/>
    </row>
    <row r="21" spans="2:28" ht="10.15" customHeight="1" thickBot="1" x14ac:dyDescent="0.25">
      <c r="B21" s="9"/>
      <c r="C21" s="9"/>
      <c r="D21" s="9"/>
      <c r="E21" s="65"/>
      <c r="F21" s="66"/>
      <c r="G21" s="83">
        <v>-10</v>
      </c>
      <c r="H21" s="83"/>
      <c r="I21" s="83">
        <v>0.2</v>
      </c>
      <c r="J21" s="83"/>
      <c r="K21" s="84">
        <v>10</v>
      </c>
      <c r="L21" s="84"/>
      <c r="M21" s="151"/>
      <c r="N21" s="152"/>
      <c r="O21" s="152"/>
      <c r="P21" s="153"/>
      <c r="R21" s="142"/>
      <c r="T21" s="143"/>
      <c r="V21" s="144"/>
      <c r="X21" s="145"/>
      <c r="Z21" s="146"/>
      <c r="AB21" s="147"/>
    </row>
    <row r="22" spans="2:28" ht="9" customHeight="1" x14ac:dyDescent="0.2">
      <c r="P22" s="154"/>
      <c r="R22" s="142"/>
      <c r="T22" s="143"/>
      <c r="V22" s="144"/>
      <c r="X22" s="145"/>
      <c r="Z22" s="146"/>
      <c r="AB22" s="147"/>
    </row>
    <row r="23" spans="2:28" ht="9" customHeight="1" x14ac:dyDescent="0.2">
      <c r="P23" s="154"/>
      <c r="R23" s="142"/>
      <c r="T23" s="143"/>
      <c r="V23" s="144"/>
      <c r="X23" s="145"/>
      <c r="Z23" s="146"/>
      <c r="AB23" s="147"/>
    </row>
    <row r="24" spans="2:28" s="155" customFormat="1" ht="22.9" customHeight="1" x14ac:dyDescent="0.2">
      <c r="G24" s="156"/>
      <c r="H24" s="156"/>
      <c r="I24" s="156"/>
      <c r="J24" s="156"/>
      <c r="K24" s="156"/>
      <c r="L24" s="156"/>
      <c r="M24" s="156"/>
      <c r="N24" s="157"/>
      <c r="O24" s="157"/>
      <c r="P24" s="158" t="s">
        <v>25</v>
      </c>
      <c r="Q24" s="159"/>
      <c r="R24" s="160" t="s">
        <v>1</v>
      </c>
      <c r="S24" s="159"/>
      <c r="T24" s="161" t="s">
        <v>2</v>
      </c>
      <c r="U24" s="159" t="s">
        <v>26</v>
      </c>
      <c r="V24" s="162" t="s">
        <v>27</v>
      </c>
      <c r="W24" s="159"/>
      <c r="X24" s="163" t="s">
        <v>28</v>
      </c>
      <c r="Y24" s="159"/>
      <c r="Z24" s="164" t="s">
        <v>29</v>
      </c>
      <c r="AA24" s="159"/>
      <c r="AB24" s="165" t="s">
        <v>30</v>
      </c>
    </row>
    <row r="25" spans="2:28" ht="10.15" customHeight="1" x14ac:dyDescent="0.2">
      <c r="F25" s="13"/>
      <c r="N25" s="166">
        <v>1</v>
      </c>
      <c r="O25" s="167"/>
      <c r="P25" s="168">
        <v>-10</v>
      </c>
      <c r="Q25" s="169"/>
      <c r="R25" s="170">
        <v>-125</v>
      </c>
      <c r="S25" s="169"/>
      <c r="T25" s="171">
        <v>50</v>
      </c>
      <c r="U25" s="169"/>
      <c r="V25" s="172">
        <v>-5</v>
      </c>
      <c r="W25" s="169"/>
      <c r="X25" s="173">
        <v>-20</v>
      </c>
      <c r="Y25" s="169"/>
      <c r="Z25" s="174">
        <v>-19.96875</v>
      </c>
      <c r="AA25" s="169"/>
      <c r="AB25" s="175" t="s">
        <v>31</v>
      </c>
    </row>
    <row r="26" spans="2:28" ht="10.15" customHeight="1" x14ac:dyDescent="0.2">
      <c r="N26" s="166">
        <v>2</v>
      </c>
      <c r="O26" s="167"/>
      <c r="P26" s="176">
        <v>-9.8000000000000007</v>
      </c>
      <c r="Q26" s="169"/>
      <c r="R26" s="170">
        <v>-124</v>
      </c>
      <c r="S26" s="169"/>
      <c r="T26" s="171">
        <v>49.2</v>
      </c>
      <c r="U26" s="169"/>
      <c r="V26" s="172">
        <v>-6.3799999999999919</v>
      </c>
      <c r="W26" s="169"/>
      <c r="X26" s="173">
        <v>-17.179400000000005</v>
      </c>
      <c r="Y26" s="169"/>
      <c r="Z26" s="174">
        <v>-19.966507079295742</v>
      </c>
      <c r="AA26" s="169"/>
      <c r="AB26" s="175">
        <v>0</v>
      </c>
    </row>
    <row r="27" spans="2:28" ht="10.15" customHeight="1" x14ac:dyDescent="0.2">
      <c r="N27" s="166">
        <v>3</v>
      </c>
      <c r="O27" s="167"/>
      <c r="P27" s="168">
        <v>-9.6000000000000014</v>
      </c>
      <c r="Q27" s="169"/>
      <c r="R27" s="170">
        <v>-123</v>
      </c>
      <c r="S27" s="169"/>
      <c r="T27" s="171">
        <v>48.400000000000006</v>
      </c>
      <c r="U27" s="169"/>
      <c r="V27" s="172">
        <v>-7.7199999999999918</v>
      </c>
      <c r="W27" s="169"/>
      <c r="X27" s="173">
        <v>-14.515200000000014</v>
      </c>
      <c r="Y27" s="169"/>
      <c r="Z27" s="174">
        <v>-19.964103176406343</v>
      </c>
      <c r="AA27" s="169"/>
      <c r="AB27" s="175">
        <v>6.9314718055994176</v>
      </c>
    </row>
    <row r="28" spans="2:28" ht="10.15" customHeight="1" x14ac:dyDescent="0.2">
      <c r="F28" s="13"/>
      <c r="G28" s="13"/>
      <c r="H28" s="13"/>
      <c r="I28" s="13"/>
      <c r="J28" s="13"/>
      <c r="K28" s="13"/>
      <c r="L28" s="13"/>
      <c r="M28" s="13"/>
      <c r="N28" s="166">
        <v>4</v>
      </c>
      <c r="O28" s="167"/>
      <c r="P28" s="176">
        <v>-9.4000000000000021</v>
      </c>
      <c r="Q28" s="169"/>
      <c r="R28" s="170">
        <v>-122.00000000000001</v>
      </c>
      <c r="S28" s="169"/>
      <c r="T28" s="171">
        <v>47.600000000000009</v>
      </c>
      <c r="U28" s="169"/>
      <c r="V28" s="172">
        <v>-9.0199999999999854</v>
      </c>
      <c r="W28" s="169"/>
      <c r="X28" s="173">
        <v>-12.00380000000003</v>
      </c>
      <c r="Y28" s="169"/>
      <c r="Z28" s="174">
        <v>-19.96152673708297</v>
      </c>
      <c r="AA28" s="169"/>
      <c r="AB28" s="175">
        <v>10.986122886681049</v>
      </c>
    </row>
    <row r="29" spans="2:28" ht="10.15" customHeight="1" x14ac:dyDescent="0.2">
      <c r="F29" s="13"/>
      <c r="G29" s="13"/>
      <c r="H29" s="13"/>
      <c r="I29" s="13"/>
      <c r="J29" s="13"/>
      <c r="K29" s="13"/>
      <c r="L29" s="13"/>
      <c r="M29" s="13"/>
      <c r="N29" s="166">
        <v>5</v>
      </c>
      <c r="O29" s="167"/>
      <c r="P29" s="168">
        <v>-9.2000000000000028</v>
      </c>
      <c r="Q29" s="169"/>
      <c r="R29" s="170">
        <v>-121.00000000000001</v>
      </c>
      <c r="S29" s="169"/>
      <c r="T29" s="171">
        <v>46.800000000000011</v>
      </c>
      <c r="U29" s="169"/>
      <c r="V29" s="172">
        <v>-10.27999999999998</v>
      </c>
      <c r="W29" s="169"/>
      <c r="X29" s="173">
        <v>-9.6416000000000395</v>
      </c>
      <c r="Y29" s="169"/>
      <c r="Z29" s="174">
        <v>-19.958765377788346</v>
      </c>
      <c r="AA29" s="169"/>
      <c r="AB29" s="175">
        <v>13.862943611198871</v>
      </c>
    </row>
    <row r="30" spans="2:28" ht="10.15" customHeight="1" x14ac:dyDescent="0.2">
      <c r="F30" s="13"/>
      <c r="G30" s="13"/>
      <c r="H30" s="13"/>
      <c r="I30" s="13"/>
      <c r="J30" s="13"/>
      <c r="K30" s="13"/>
      <c r="L30" s="13"/>
      <c r="M30" s="13"/>
      <c r="N30" s="166">
        <v>6</v>
      </c>
      <c r="O30" s="167"/>
      <c r="P30" s="176">
        <v>-9.0000000000000036</v>
      </c>
      <c r="Q30" s="169"/>
      <c r="R30" s="170">
        <v>-120.00000000000001</v>
      </c>
      <c r="S30" s="169"/>
      <c r="T30" s="171">
        <v>46.000000000000014</v>
      </c>
      <c r="U30" s="169"/>
      <c r="V30" s="172">
        <v>-11.499999999999982</v>
      </c>
      <c r="W30" s="169"/>
      <c r="X30" s="173">
        <v>-7.4250000000000362</v>
      </c>
      <c r="Y30" s="169"/>
      <c r="Z30" s="174">
        <v>-19.95580582617584</v>
      </c>
      <c r="AA30" s="169"/>
      <c r="AB30" s="175">
        <v>16.094379124340975</v>
      </c>
    </row>
    <row r="31" spans="2:28" ht="10.15" customHeight="1" x14ac:dyDescent="0.2">
      <c r="F31" s="13"/>
      <c r="G31" s="13"/>
      <c r="H31" s="13"/>
      <c r="I31" s="13"/>
      <c r="J31" s="13"/>
      <c r="K31" s="13"/>
      <c r="L31" s="13"/>
      <c r="M31" s="13"/>
      <c r="N31" s="166">
        <v>7</v>
      </c>
      <c r="O31" s="167"/>
      <c r="P31" s="168">
        <v>-8.8000000000000043</v>
      </c>
      <c r="Q31" s="169"/>
      <c r="R31" s="170">
        <v>-119.00000000000003</v>
      </c>
      <c r="S31" s="169"/>
      <c r="T31" s="171">
        <v>45.200000000000017</v>
      </c>
      <c r="U31" s="169"/>
      <c r="V31" s="172">
        <v>-12.679999999999978</v>
      </c>
      <c r="W31" s="169"/>
      <c r="X31" s="173">
        <v>-5.3504000000000325</v>
      </c>
      <c r="Y31" s="169"/>
      <c r="Z31" s="174">
        <v>-19.952633857296551</v>
      </c>
      <c r="AA31" s="169"/>
      <c r="AB31" s="175">
        <v>17.917594692280513</v>
      </c>
    </row>
    <row r="32" spans="2:28" ht="10.15" customHeight="1" x14ac:dyDescent="0.2">
      <c r="F32" s="13"/>
      <c r="G32" s="13"/>
      <c r="H32" s="13"/>
      <c r="I32" s="13"/>
      <c r="J32" s="13"/>
      <c r="K32" s="13"/>
      <c r="L32" s="13"/>
      <c r="M32" s="13"/>
      <c r="N32" s="166">
        <v>8</v>
      </c>
      <c r="O32" s="167"/>
      <c r="P32" s="176">
        <v>-8.600000000000005</v>
      </c>
      <c r="Q32" s="169"/>
      <c r="R32" s="170">
        <v>-118.00000000000003</v>
      </c>
      <c r="S32" s="169"/>
      <c r="T32" s="171">
        <v>44.40000000000002</v>
      </c>
      <c r="U32" s="169"/>
      <c r="V32" s="172">
        <v>-13.819999999999975</v>
      </c>
      <c r="W32" s="169"/>
      <c r="X32" s="173">
        <v>-3.4142000000000436</v>
      </c>
      <c r="Y32" s="169"/>
      <c r="Z32" s="174">
        <v>-19.949234225227734</v>
      </c>
      <c r="AA32" s="169"/>
      <c r="AB32" s="175">
        <v>19.459101490553092</v>
      </c>
    </row>
    <row r="33" spans="6:28" ht="10.15" customHeight="1" x14ac:dyDescent="0.2">
      <c r="F33" s="13"/>
      <c r="G33" s="13"/>
      <c r="H33" s="13"/>
      <c r="I33" s="13"/>
      <c r="J33" s="13"/>
      <c r="K33" s="13"/>
      <c r="L33" s="13"/>
      <c r="M33" s="13"/>
      <c r="N33" s="166">
        <v>9</v>
      </c>
      <c r="O33" s="167"/>
      <c r="P33" s="168">
        <v>-8.4000000000000057</v>
      </c>
      <c r="Q33" s="169"/>
      <c r="R33" s="170">
        <v>-117.00000000000003</v>
      </c>
      <c r="S33" s="169"/>
      <c r="T33" s="171">
        <v>43.600000000000023</v>
      </c>
      <c r="U33" s="169"/>
      <c r="V33" s="172">
        <v>-14.919999999999966</v>
      </c>
      <c r="W33" s="169"/>
      <c r="X33" s="173">
        <v>-1.6128000000000462</v>
      </c>
      <c r="Y33" s="169"/>
      <c r="Z33" s="174">
        <v>-19.945590589793991</v>
      </c>
      <c r="AA33" s="169"/>
      <c r="AB33" s="175">
        <v>20.794415416798323</v>
      </c>
    </row>
    <row r="34" spans="6:28" ht="10.15" customHeight="1" x14ac:dyDescent="0.2">
      <c r="F34" s="13"/>
      <c r="G34" s="13"/>
      <c r="H34" s="13"/>
      <c r="I34" s="13"/>
      <c r="J34" s="13"/>
      <c r="K34" s="13"/>
      <c r="L34" s="13"/>
      <c r="M34" s="13"/>
      <c r="N34" s="166">
        <v>10</v>
      </c>
      <c r="O34" s="167"/>
      <c r="P34" s="176">
        <v>-8.2000000000000064</v>
      </c>
      <c r="Q34" s="169"/>
      <c r="R34" s="170">
        <v>-116.00000000000003</v>
      </c>
      <c r="S34" s="169"/>
      <c r="T34" s="171">
        <v>42.800000000000026</v>
      </c>
      <c r="U34" s="169"/>
      <c r="V34" s="172">
        <v>-15.979999999999965</v>
      </c>
      <c r="W34" s="169"/>
      <c r="X34" s="173">
        <v>5.739999999995149E-2</v>
      </c>
      <c r="Y34" s="169"/>
      <c r="Z34" s="174">
        <v>-19.941685438028948</v>
      </c>
      <c r="AA34" s="169"/>
      <c r="AB34" s="175">
        <v>21.972245773362161</v>
      </c>
    </row>
    <row r="35" spans="6:28" ht="10.15" customHeight="1" x14ac:dyDescent="0.2">
      <c r="F35" s="13"/>
      <c r="G35" s="13"/>
      <c r="H35" s="13"/>
      <c r="I35" s="13"/>
      <c r="J35" s="13"/>
      <c r="K35" s="13"/>
      <c r="L35" s="13"/>
      <c r="M35" s="13"/>
      <c r="N35" s="166">
        <v>11</v>
      </c>
      <c r="O35" s="167"/>
      <c r="P35" s="168">
        <v>-8.0000000000000071</v>
      </c>
      <c r="Q35" s="169"/>
      <c r="R35" s="170">
        <v>-115.00000000000003</v>
      </c>
      <c r="S35" s="169"/>
      <c r="T35" s="171">
        <v>42.000000000000028</v>
      </c>
      <c r="U35" s="169"/>
      <c r="V35" s="172">
        <v>-16.999999999999964</v>
      </c>
      <c r="W35" s="169"/>
      <c r="X35" s="173">
        <v>1.5999999999999517</v>
      </c>
      <c r="Y35" s="169"/>
      <c r="Z35" s="174">
        <v>-19.9375</v>
      </c>
      <c r="AA35" s="169"/>
      <c r="AB35" s="175">
        <v>23.025850929940425</v>
      </c>
    </row>
    <row r="36" spans="6:28" ht="10.15" customHeight="1" x14ac:dyDescent="0.2">
      <c r="F36" s="13"/>
      <c r="G36" s="13"/>
      <c r="H36" s="13"/>
      <c r="I36" s="13"/>
      <c r="J36" s="13"/>
      <c r="K36" s="13"/>
      <c r="L36" s="13"/>
      <c r="M36" s="13"/>
      <c r="N36" s="166">
        <v>12</v>
      </c>
      <c r="O36" s="167"/>
      <c r="P36" s="176">
        <v>-7.8000000000000069</v>
      </c>
      <c r="Q36" s="169"/>
      <c r="R36" s="170">
        <v>-114.00000000000003</v>
      </c>
      <c r="S36" s="169"/>
      <c r="T36" s="171">
        <v>41.200000000000031</v>
      </c>
      <c r="U36" s="169"/>
      <c r="V36" s="172">
        <v>-17.979999999999965</v>
      </c>
      <c r="W36" s="169"/>
      <c r="X36" s="173">
        <v>3.0185999999999567</v>
      </c>
      <c r="Y36" s="169"/>
      <c r="Z36" s="174">
        <v>-19.933014158591483</v>
      </c>
      <c r="AA36" s="169"/>
      <c r="AB36" s="175">
        <v>23.978952727983671</v>
      </c>
    </row>
    <row r="37" spans="6:28" ht="10.15" customHeight="1" x14ac:dyDescent="0.2">
      <c r="F37" s="13"/>
      <c r="G37" s="13"/>
      <c r="H37" s="13"/>
      <c r="I37" s="13"/>
      <c r="J37" s="13"/>
      <c r="K37" s="13"/>
      <c r="L37" s="13"/>
      <c r="M37" s="13"/>
      <c r="N37" s="166">
        <v>13</v>
      </c>
      <c r="O37" s="167"/>
      <c r="P37" s="168">
        <v>-7.6000000000000068</v>
      </c>
      <c r="Q37" s="169"/>
      <c r="R37" s="170">
        <v>-113.00000000000003</v>
      </c>
      <c r="S37" s="169"/>
      <c r="T37" s="171">
        <v>40.400000000000027</v>
      </c>
      <c r="U37" s="169"/>
      <c r="V37" s="172">
        <v>-18.919999999999966</v>
      </c>
      <c r="W37" s="169"/>
      <c r="X37" s="173">
        <v>4.316799999999958</v>
      </c>
      <c r="Y37" s="169"/>
      <c r="Z37" s="174">
        <v>-19.928206352812687</v>
      </c>
      <c r="AA37" s="169"/>
      <c r="AB37" s="175">
        <v>24.849066497879974</v>
      </c>
    </row>
    <row r="38" spans="6:28" ht="10.15" customHeight="1" x14ac:dyDescent="0.2">
      <c r="F38" s="13"/>
      <c r="G38" s="13"/>
      <c r="H38" s="13"/>
      <c r="I38" s="13"/>
      <c r="J38" s="13"/>
      <c r="K38" s="13"/>
      <c r="L38" s="13"/>
      <c r="M38" s="13"/>
      <c r="N38" s="166">
        <v>14</v>
      </c>
      <c r="O38" s="167"/>
      <c r="P38" s="176">
        <v>-7.4000000000000066</v>
      </c>
      <c r="Q38" s="169"/>
      <c r="R38" s="170">
        <v>-112.00000000000003</v>
      </c>
      <c r="S38" s="169"/>
      <c r="T38" s="171">
        <v>39.600000000000023</v>
      </c>
      <c r="U38" s="169"/>
      <c r="V38" s="172">
        <v>-19.819999999999972</v>
      </c>
      <c r="W38" s="169"/>
      <c r="X38" s="173">
        <v>5.4981999999999651</v>
      </c>
      <c r="Y38" s="169"/>
      <c r="Z38" s="174">
        <v>-19.923053474165943</v>
      </c>
      <c r="AA38" s="169"/>
      <c r="AB38" s="175">
        <v>25.649493574615342</v>
      </c>
    </row>
    <row r="39" spans="6:28" ht="10.15" customHeight="1" x14ac:dyDescent="0.2">
      <c r="F39" s="13"/>
      <c r="G39" s="13"/>
      <c r="H39" s="13"/>
      <c r="I39" s="13"/>
      <c r="J39" s="13"/>
      <c r="K39" s="13"/>
      <c r="L39" s="13"/>
      <c r="M39" s="13"/>
      <c r="N39" s="166">
        <v>15</v>
      </c>
      <c r="O39" s="167"/>
      <c r="P39" s="168">
        <v>-7.2000000000000064</v>
      </c>
      <c r="Q39" s="169"/>
      <c r="R39" s="170">
        <v>-111.00000000000003</v>
      </c>
      <c r="S39" s="169"/>
      <c r="T39" s="171">
        <v>38.800000000000026</v>
      </c>
      <c r="U39" s="169"/>
      <c r="V39" s="172">
        <v>-20.679999999999975</v>
      </c>
      <c r="W39" s="169"/>
      <c r="X39" s="173">
        <v>6.5663999999999696</v>
      </c>
      <c r="Y39" s="169"/>
      <c r="Z39" s="174">
        <v>-19.917530755576696</v>
      </c>
      <c r="AA39" s="169"/>
      <c r="AB39" s="175">
        <v>26.390573296152567</v>
      </c>
    </row>
    <row r="40" spans="6:28" ht="10.15" customHeight="1" x14ac:dyDescent="0.2">
      <c r="F40" s="13"/>
      <c r="G40" s="13"/>
      <c r="H40" s="13"/>
      <c r="I40" s="13"/>
      <c r="J40" s="13"/>
      <c r="K40" s="13"/>
      <c r="L40" s="13"/>
      <c r="M40" s="13"/>
      <c r="N40" s="166">
        <v>16</v>
      </c>
      <c r="O40" s="167"/>
      <c r="P40" s="176">
        <v>-7.0000000000000062</v>
      </c>
      <c r="Q40" s="169"/>
      <c r="R40" s="170">
        <v>-110.00000000000003</v>
      </c>
      <c r="S40" s="169"/>
      <c r="T40" s="171">
        <v>38.000000000000028</v>
      </c>
      <c r="U40" s="169"/>
      <c r="V40" s="172">
        <v>-21.499999999999975</v>
      </c>
      <c r="W40" s="169"/>
      <c r="X40" s="173">
        <v>7.5249999999999702</v>
      </c>
      <c r="Y40" s="169"/>
      <c r="Z40" s="174">
        <v>-19.911611652351681</v>
      </c>
      <c r="AA40" s="169"/>
      <c r="AB40" s="175">
        <v>27.080502011022084</v>
      </c>
    </row>
    <row r="41" spans="6:28" ht="10.15" customHeight="1" x14ac:dyDescent="0.2">
      <c r="F41" s="13"/>
      <c r="G41" s="13"/>
      <c r="H41" s="13"/>
      <c r="I41" s="13"/>
      <c r="J41" s="13"/>
      <c r="K41" s="13"/>
      <c r="L41" s="13"/>
      <c r="M41" s="13"/>
      <c r="N41" s="166">
        <v>17</v>
      </c>
      <c r="O41" s="167"/>
      <c r="P41" s="168">
        <v>-6.800000000000006</v>
      </c>
      <c r="Q41" s="169"/>
      <c r="R41" s="170">
        <v>-109.00000000000003</v>
      </c>
      <c r="S41" s="169"/>
      <c r="T41" s="171">
        <v>37.200000000000024</v>
      </c>
      <c r="U41" s="169"/>
      <c r="V41" s="172">
        <v>-22.27999999999998</v>
      </c>
      <c r="W41" s="169"/>
      <c r="X41" s="173">
        <v>8.3775999999999797</v>
      </c>
      <c r="Y41" s="169"/>
      <c r="Z41" s="174">
        <v>-19.905267714593101</v>
      </c>
      <c r="AA41" s="169"/>
      <c r="AB41" s="175">
        <v>27.725887222397795</v>
      </c>
    </row>
    <row r="42" spans="6:28" ht="10.15" customHeight="1" x14ac:dyDescent="0.2">
      <c r="F42" s="13"/>
      <c r="G42" s="13"/>
      <c r="H42" s="13"/>
      <c r="I42" s="13"/>
      <c r="J42" s="13"/>
      <c r="K42" s="13"/>
      <c r="L42" s="13"/>
      <c r="M42" s="13"/>
      <c r="N42" s="166">
        <v>18</v>
      </c>
      <c r="O42" s="167"/>
      <c r="P42" s="176">
        <v>-6.6000000000000059</v>
      </c>
      <c r="Q42" s="169"/>
      <c r="R42" s="170">
        <v>-108.00000000000003</v>
      </c>
      <c r="S42" s="169"/>
      <c r="T42" s="171">
        <v>36.40000000000002</v>
      </c>
      <c r="U42" s="169"/>
      <c r="V42" s="172">
        <v>-23.019999999999978</v>
      </c>
      <c r="W42" s="169"/>
      <c r="X42" s="173">
        <v>9.127799999999981</v>
      </c>
      <c r="Y42" s="169"/>
      <c r="Z42" s="174">
        <v>-19.898468450455471</v>
      </c>
      <c r="AA42" s="169"/>
      <c r="AB42" s="175">
        <v>28.332133440562146</v>
      </c>
    </row>
    <row r="43" spans="6:28" ht="10.15" customHeight="1" x14ac:dyDescent="0.2">
      <c r="F43" s="13"/>
      <c r="G43" s="13"/>
      <c r="H43" s="13"/>
      <c r="I43" s="13"/>
      <c r="J43" s="13"/>
      <c r="K43" s="13"/>
      <c r="L43" s="13"/>
      <c r="M43" s="13"/>
      <c r="N43" s="166">
        <v>19</v>
      </c>
      <c r="O43" s="167"/>
      <c r="P43" s="168">
        <v>-6.4000000000000057</v>
      </c>
      <c r="Q43" s="169"/>
      <c r="R43" s="170">
        <v>-107.00000000000003</v>
      </c>
      <c r="S43" s="169"/>
      <c r="T43" s="171">
        <v>35.600000000000023</v>
      </c>
      <c r="U43" s="169"/>
      <c r="V43" s="172">
        <v>-23.719999999999981</v>
      </c>
      <c r="W43" s="169"/>
      <c r="X43" s="173">
        <v>9.7791999999999835</v>
      </c>
      <c r="Y43" s="169"/>
      <c r="Z43" s="174">
        <v>-19.891181179587985</v>
      </c>
      <c r="AA43" s="169"/>
      <c r="AB43" s="175">
        <v>28.903717578961633</v>
      </c>
    </row>
    <row r="44" spans="6:28" ht="10.15" customHeight="1" x14ac:dyDescent="0.2">
      <c r="F44" s="13"/>
      <c r="G44" s="13"/>
      <c r="H44" s="13"/>
      <c r="I44" s="13"/>
      <c r="J44" s="13"/>
      <c r="K44" s="13"/>
      <c r="L44" s="13"/>
      <c r="M44" s="13"/>
      <c r="N44" s="166">
        <v>20</v>
      </c>
      <c r="O44" s="167"/>
      <c r="P44" s="176">
        <v>-6.2000000000000055</v>
      </c>
      <c r="Q44" s="169"/>
      <c r="R44" s="170">
        <v>-106.00000000000003</v>
      </c>
      <c r="S44" s="169"/>
      <c r="T44" s="171">
        <v>34.800000000000026</v>
      </c>
      <c r="U44" s="169"/>
      <c r="V44" s="172">
        <v>-24.379999999999981</v>
      </c>
      <c r="W44" s="169"/>
      <c r="X44" s="173">
        <v>10.335399999999986</v>
      </c>
      <c r="Y44" s="169"/>
      <c r="Z44" s="174">
        <v>-19.883370876057899</v>
      </c>
      <c r="AA44" s="169"/>
      <c r="AB44" s="175">
        <v>29.444389791664388</v>
      </c>
    </row>
    <row r="45" spans="6:28" ht="10.15" customHeight="1" x14ac:dyDescent="0.2">
      <c r="F45" s="13"/>
      <c r="G45" s="13"/>
      <c r="H45" s="13"/>
      <c r="I45" s="13"/>
      <c r="J45" s="13"/>
      <c r="K45" s="13"/>
      <c r="L45" s="13"/>
      <c r="M45" s="13"/>
      <c r="N45" s="166">
        <v>21</v>
      </c>
      <c r="O45" s="167"/>
      <c r="P45" s="168">
        <v>-6.0000000000000053</v>
      </c>
      <c r="Q45" s="169"/>
      <c r="R45" s="170">
        <v>-105.00000000000003</v>
      </c>
      <c r="S45" s="169"/>
      <c r="T45" s="171">
        <v>34.000000000000021</v>
      </c>
      <c r="U45" s="169"/>
      <c r="V45" s="172">
        <v>-24.999999999999982</v>
      </c>
      <c r="W45" s="169"/>
      <c r="X45" s="173">
        <v>10.799999999999988</v>
      </c>
      <c r="Y45" s="169"/>
      <c r="Z45" s="174">
        <v>-19.875</v>
      </c>
      <c r="AA45" s="169"/>
      <c r="AB45" s="175">
        <v>29.957322735539897</v>
      </c>
    </row>
    <row r="46" spans="6:28" ht="10.15" customHeight="1" x14ac:dyDescent="0.2">
      <c r="F46" s="13"/>
      <c r="G46" s="13"/>
      <c r="H46" s="13"/>
      <c r="I46" s="13"/>
      <c r="J46" s="13"/>
      <c r="K46" s="13"/>
      <c r="L46" s="13"/>
      <c r="M46" s="13"/>
      <c r="N46" s="166">
        <v>22</v>
      </c>
      <c r="O46" s="167"/>
      <c r="P46" s="176">
        <v>-5.8000000000000052</v>
      </c>
      <c r="Q46" s="169"/>
      <c r="R46" s="170">
        <v>-104.00000000000003</v>
      </c>
      <c r="S46" s="169"/>
      <c r="T46" s="171">
        <v>33.200000000000017</v>
      </c>
      <c r="U46" s="169"/>
      <c r="V46" s="172">
        <v>-25.579999999999988</v>
      </c>
      <c r="W46" s="169"/>
      <c r="X46" s="173">
        <v>11.176599999999993</v>
      </c>
      <c r="Y46" s="169"/>
      <c r="Z46" s="174">
        <v>-19.866028317182963</v>
      </c>
      <c r="AA46" s="169"/>
      <c r="AB46" s="175">
        <v>30.445224377234219</v>
      </c>
    </row>
    <row r="47" spans="6:28" ht="10.15" customHeight="1" x14ac:dyDescent="0.2">
      <c r="F47" s="13"/>
      <c r="G47" s="13"/>
      <c r="H47" s="13"/>
      <c r="I47" s="13"/>
      <c r="J47" s="13"/>
      <c r="K47" s="13"/>
      <c r="L47" s="13"/>
      <c r="M47" s="13"/>
      <c r="N47" s="166">
        <v>23</v>
      </c>
      <c r="O47" s="167"/>
      <c r="P47" s="168">
        <v>-5.600000000000005</v>
      </c>
      <c r="Q47" s="169"/>
      <c r="R47" s="170">
        <v>-103.00000000000003</v>
      </c>
      <c r="S47" s="169"/>
      <c r="T47" s="171">
        <v>32.40000000000002</v>
      </c>
      <c r="U47" s="169"/>
      <c r="V47" s="172">
        <v>-26.119999999999987</v>
      </c>
      <c r="W47" s="169"/>
      <c r="X47" s="173">
        <v>11.468799999999995</v>
      </c>
      <c r="Y47" s="169"/>
      <c r="Z47" s="174">
        <v>-19.85641270562537</v>
      </c>
      <c r="AA47" s="169"/>
      <c r="AB47" s="175">
        <v>30.910424533583146</v>
      </c>
    </row>
    <row r="48" spans="6:28" ht="10.15" customHeight="1" x14ac:dyDescent="0.2">
      <c r="F48" s="13"/>
      <c r="G48" s="13"/>
      <c r="H48" s="13"/>
      <c r="I48" s="13"/>
      <c r="J48" s="13"/>
      <c r="K48" s="13"/>
      <c r="L48" s="13"/>
      <c r="M48" s="13"/>
      <c r="N48" s="166">
        <v>24</v>
      </c>
      <c r="O48" s="167"/>
      <c r="P48" s="176">
        <v>-5.4000000000000048</v>
      </c>
      <c r="Q48" s="169"/>
      <c r="R48" s="170">
        <v>-102.00000000000003</v>
      </c>
      <c r="S48" s="169"/>
      <c r="T48" s="171">
        <v>31.600000000000019</v>
      </c>
      <c r="U48" s="169"/>
      <c r="V48" s="172">
        <v>-26.619999999999987</v>
      </c>
      <c r="W48" s="169"/>
      <c r="X48" s="173">
        <v>11.680199999999996</v>
      </c>
      <c r="Y48" s="169"/>
      <c r="Z48" s="174">
        <v>-19.846106948331887</v>
      </c>
      <c r="AA48" s="169"/>
      <c r="AB48" s="175">
        <v>31.35494215929149</v>
      </c>
    </row>
    <row r="49" spans="6:28" ht="10.15" customHeight="1" x14ac:dyDescent="0.2">
      <c r="F49" s="13"/>
      <c r="G49" s="13"/>
      <c r="H49" s="13"/>
      <c r="I49" s="13"/>
      <c r="J49" s="13"/>
      <c r="K49" s="13"/>
      <c r="L49" s="13"/>
      <c r="M49" s="13"/>
      <c r="N49" s="166">
        <v>25</v>
      </c>
      <c r="O49" s="167"/>
      <c r="P49" s="168">
        <v>-5.2000000000000046</v>
      </c>
      <c r="Q49" s="169"/>
      <c r="R49" s="170">
        <v>-101.00000000000003</v>
      </c>
      <c r="S49" s="169"/>
      <c r="T49" s="171">
        <v>30.800000000000018</v>
      </c>
      <c r="U49" s="169"/>
      <c r="V49" s="172">
        <v>-27.079999999999991</v>
      </c>
      <c r="W49" s="169"/>
      <c r="X49" s="173">
        <v>11.814399999999999</v>
      </c>
      <c r="Y49" s="169"/>
      <c r="Z49" s="174">
        <v>-19.835061511153388</v>
      </c>
      <c r="AA49" s="169"/>
      <c r="AB49" s="175">
        <v>31.78053830347945</v>
      </c>
    </row>
    <row r="50" spans="6:28" ht="10.15" customHeight="1" x14ac:dyDescent="0.2">
      <c r="F50" s="13"/>
      <c r="G50" s="13"/>
      <c r="H50" s="13"/>
      <c r="I50" s="13"/>
      <c r="J50" s="13"/>
      <c r="K50" s="13"/>
      <c r="L50" s="13"/>
      <c r="M50" s="13"/>
      <c r="N50" s="166">
        <v>26</v>
      </c>
      <c r="O50" s="167"/>
      <c r="P50" s="176">
        <v>-5.0000000000000044</v>
      </c>
      <c r="Q50" s="169"/>
      <c r="R50" s="170">
        <v>-100.00000000000003</v>
      </c>
      <c r="S50" s="169"/>
      <c r="T50" s="171">
        <v>30.000000000000018</v>
      </c>
      <c r="U50" s="169"/>
      <c r="V50" s="172">
        <v>-27.499999999999993</v>
      </c>
      <c r="W50" s="169"/>
      <c r="X50" s="173">
        <v>11.875</v>
      </c>
      <c r="Y50" s="169"/>
      <c r="Z50" s="174">
        <v>-19.823223304703362</v>
      </c>
      <c r="AA50" s="169"/>
      <c r="AB50" s="175">
        <v>32.188758248681999</v>
      </c>
    </row>
    <row r="51" spans="6:28" ht="10.15" customHeight="1" x14ac:dyDescent="0.2">
      <c r="F51" s="13"/>
      <c r="G51" s="13"/>
      <c r="H51" s="13"/>
      <c r="I51" s="13"/>
      <c r="J51" s="13"/>
      <c r="K51" s="13"/>
      <c r="L51" s="13"/>
      <c r="M51" s="13"/>
      <c r="N51" s="166">
        <v>27</v>
      </c>
      <c r="O51" s="167"/>
      <c r="P51" s="168">
        <v>-4.8000000000000043</v>
      </c>
      <c r="Q51" s="169"/>
      <c r="R51" s="170">
        <v>-99.000000000000028</v>
      </c>
      <c r="S51" s="169"/>
      <c r="T51" s="171">
        <v>29.200000000000017</v>
      </c>
      <c r="U51" s="169"/>
      <c r="V51" s="172">
        <v>-27.879999999999992</v>
      </c>
      <c r="W51" s="169"/>
      <c r="X51" s="173">
        <v>11.865600000000001</v>
      </c>
      <c r="Y51" s="169"/>
      <c r="Z51" s="174">
        <v>-19.810535429186199</v>
      </c>
      <c r="AA51" s="169"/>
      <c r="AB51" s="175">
        <v>32.580965380214813</v>
      </c>
    </row>
    <row r="52" spans="6:28" ht="10.15" customHeight="1" x14ac:dyDescent="0.2">
      <c r="F52" s="13"/>
      <c r="G52" s="13"/>
      <c r="H52" s="13"/>
      <c r="I52" s="13"/>
      <c r="J52" s="13"/>
      <c r="K52" s="13"/>
      <c r="L52" s="13"/>
      <c r="M52" s="13"/>
      <c r="N52" s="166">
        <v>28</v>
      </c>
      <c r="O52" s="167"/>
      <c r="P52" s="176">
        <v>-4.6000000000000041</v>
      </c>
      <c r="Q52" s="169"/>
      <c r="R52" s="170">
        <v>-98.000000000000028</v>
      </c>
      <c r="S52" s="169"/>
      <c r="T52" s="171">
        <v>28.400000000000016</v>
      </c>
      <c r="U52" s="169"/>
      <c r="V52" s="172">
        <v>-28.219999999999992</v>
      </c>
      <c r="W52" s="169"/>
      <c r="X52" s="173">
        <v>11.789800000000001</v>
      </c>
      <c r="Y52" s="169"/>
      <c r="Z52" s="174">
        <v>-19.796936900910943</v>
      </c>
      <c r="AA52" s="169"/>
      <c r="AB52" s="175">
        <v>32.958368660043284</v>
      </c>
    </row>
    <row r="53" spans="6:28" ht="10.15" customHeight="1" x14ac:dyDescent="0.2">
      <c r="F53" s="13"/>
      <c r="G53" s="13"/>
      <c r="H53" s="13"/>
      <c r="I53" s="13"/>
      <c r="J53" s="13"/>
      <c r="K53" s="13"/>
      <c r="L53" s="13"/>
      <c r="M53" s="13"/>
      <c r="N53" s="166">
        <v>29</v>
      </c>
      <c r="O53" s="167"/>
      <c r="P53" s="168">
        <v>-4.4000000000000039</v>
      </c>
      <c r="Q53" s="169"/>
      <c r="R53" s="170">
        <v>-97.000000000000028</v>
      </c>
      <c r="S53" s="169"/>
      <c r="T53" s="171">
        <v>27.600000000000016</v>
      </c>
      <c r="U53" s="169"/>
      <c r="V53" s="172">
        <v>-28.519999999999996</v>
      </c>
      <c r="W53" s="169"/>
      <c r="X53" s="173">
        <v>11.651200000000003</v>
      </c>
      <c r="Y53" s="169"/>
      <c r="Z53" s="174">
        <v>-19.78236235917597</v>
      </c>
      <c r="AA53" s="169"/>
      <c r="AB53" s="175">
        <v>33.322045101752032</v>
      </c>
    </row>
    <row r="54" spans="6:28" ht="10.15" customHeight="1" x14ac:dyDescent="0.2">
      <c r="F54" s="13"/>
      <c r="G54" s="13"/>
      <c r="H54" s="13"/>
      <c r="I54" s="13"/>
      <c r="J54" s="13"/>
      <c r="K54" s="13"/>
      <c r="L54" s="13"/>
      <c r="M54" s="13"/>
      <c r="N54" s="166">
        <v>30</v>
      </c>
      <c r="O54" s="167"/>
      <c r="P54" s="176">
        <v>-4.2000000000000037</v>
      </c>
      <c r="Q54" s="169"/>
      <c r="R54" s="170">
        <v>-96.000000000000014</v>
      </c>
      <c r="S54" s="169"/>
      <c r="T54" s="171">
        <v>26.800000000000015</v>
      </c>
      <c r="U54" s="169"/>
      <c r="V54" s="172">
        <v>-28.779999999999994</v>
      </c>
      <c r="W54" s="169"/>
      <c r="X54" s="173">
        <v>11.453400000000006</v>
      </c>
      <c r="Y54" s="169"/>
      <c r="Z54" s="174">
        <v>-19.766741752115799</v>
      </c>
      <c r="AA54" s="169"/>
      <c r="AB54" s="175">
        <v>33.672958299864732</v>
      </c>
    </row>
    <row r="55" spans="6:28" ht="10.15" customHeight="1" x14ac:dyDescent="0.2">
      <c r="F55" s="13"/>
      <c r="G55" s="13"/>
      <c r="H55" s="13"/>
      <c r="I55" s="13"/>
      <c r="J55" s="13"/>
      <c r="K55" s="13"/>
      <c r="L55" s="13"/>
      <c r="M55" s="13"/>
      <c r="N55" s="166">
        <v>31</v>
      </c>
      <c r="O55" s="167"/>
      <c r="P55" s="168">
        <v>-4.0000000000000036</v>
      </c>
      <c r="Q55" s="169"/>
      <c r="R55" s="170">
        <v>-95.000000000000014</v>
      </c>
      <c r="S55" s="169"/>
      <c r="T55" s="171">
        <v>26.000000000000014</v>
      </c>
      <c r="U55" s="169"/>
      <c r="V55" s="172">
        <v>-28.999999999999996</v>
      </c>
      <c r="W55" s="169"/>
      <c r="X55" s="173">
        <v>11.200000000000006</v>
      </c>
      <c r="Y55" s="169"/>
      <c r="Z55" s="174">
        <v>-19.75</v>
      </c>
      <c r="AA55" s="169"/>
      <c r="AB55" s="175">
        <v>34.011973816621548</v>
      </c>
    </row>
    <row r="56" spans="6:28" ht="10.15" customHeight="1" x14ac:dyDescent="0.2">
      <c r="F56" s="13"/>
      <c r="G56" s="13"/>
      <c r="H56" s="13"/>
      <c r="I56" s="13"/>
      <c r="J56" s="13"/>
      <c r="K56" s="13"/>
      <c r="L56" s="13"/>
      <c r="M56" s="13"/>
      <c r="N56" s="166">
        <v>32</v>
      </c>
      <c r="O56" s="167"/>
      <c r="P56" s="176">
        <v>-3.8000000000000034</v>
      </c>
      <c r="Q56" s="169"/>
      <c r="R56" s="170">
        <v>-94.000000000000014</v>
      </c>
      <c r="S56" s="169"/>
      <c r="T56" s="171">
        <v>25.200000000000014</v>
      </c>
      <c r="U56" s="169"/>
      <c r="V56" s="172">
        <v>-29.179999999999996</v>
      </c>
      <c r="W56" s="169"/>
      <c r="X56" s="173">
        <v>10.894600000000004</v>
      </c>
      <c r="Y56" s="169"/>
      <c r="Z56" s="174">
        <v>-19.732056634365929</v>
      </c>
      <c r="AA56" s="169"/>
      <c r="AB56" s="175">
        <v>34.339872044851461</v>
      </c>
    </row>
    <row r="57" spans="6:28" ht="10.15" customHeight="1" x14ac:dyDescent="0.2">
      <c r="F57" s="13"/>
      <c r="G57" s="13"/>
      <c r="H57" s="13"/>
      <c r="I57" s="13"/>
      <c r="J57" s="13"/>
      <c r="K57" s="13"/>
      <c r="L57" s="13"/>
      <c r="M57" s="13"/>
      <c r="N57" s="166">
        <v>33</v>
      </c>
      <c r="O57" s="167"/>
      <c r="P57" s="168">
        <v>-3.6000000000000032</v>
      </c>
      <c r="Q57" s="169"/>
      <c r="R57" s="170">
        <v>-93.000000000000014</v>
      </c>
      <c r="S57" s="169"/>
      <c r="T57" s="171">
        <v>24.400000000000013</v>
      </c>
      <c r="U57" s="169"/>
      <c r="V57" s="172">
        <v>-29.32</v>
      </c>
      <c r="W57" s="169"/>
      <c r="X57" s="173">
        <v>10.540800000000006</v>
      </c>
      <c r="Y57" s="169"/>
      <c r="Z57" s="174">
        <v>-19.712825411250741</v>
      </c>
      <c r="AA57" s="169"/>
      <c r="AB57" s="175">
        <v>34.657359027997259</v>
      </c>
    </row>
    <row r="58" spans="6:28" ht="10.15" customHeight="1" x14ac:dyDescent="0.2">
      <c r="F58" s="13"/>
      <c r="G58" s="13"/>
      <c r="H58" s="13"/>
      <c r="I58" s="13"/>
      <c r="J58" s="13"/>
      <c r="K58" s="13"/>
      <c r="L58" s="13"/>
      <c r="M58" s="13"/>
      <c r="N58" s="166">
        <v>34</v>
      </c>
      <c r="O58" s="167"/>
      <c r="P58" s="176">
        <v>-3.400000000000003</v>
      </c>
      <c r="Q58" s="169"/>
      <c r="R58" s="170">
        <v>-92.000000000000014</v>
      </c>
      <c r="S58" s="169"/>
      <c r="T58" s="171">
        <v>23.600000000000012</v>
      </c>
      <c r="U58" s="169"/>
      <c r="V58" s="172">
        <v>-29.42</v>
      </c>
      <c r="W58" s="169"/>
      <c r="X58" s="173">
        <v>10.142200000000008</v>
      </c>
      <c r="Y58" s="169"/>
      <c r="Z58" s="174">
        <v>-19.69221389666377</v>
      </c>
      <c r="AA58" s="169"/>
      <c r="AB58" s="175">
        <v>34.965075614664798</v>
      </c>
    </row>
    <row r="59" spans="6:28" ht="10.15" customHeight="1" x14ac:dyDescent="0.2">
      <c r="F59" s="13"/>
      <c r="G59" s="13"/>
      <c r="H59" s="13"/>
      <c r="I59" s="13"/>
      <c r="J59" s="13"/>
      <c r="K59" s="13"/>
      <c r="L59" s="13"/>
      <c r="M59" s="13"/>
      <c r="N59" s="166">
        <v>35</v>
      </c>
      <c r="O59" s="167"/>
      <c r="P59" s="168">
        <v>-3.2000000000000028</v>
      </c>
      <c r="Q59" s="169"/>
      <c r="R59" s="170">
        <v>-91.000000000000014</v>
      </c>
      <c r="S59" s="169"/>
      <c r="T59" s="171">
        <v>22.800000000000011</v>
      </c>
      <c r="U59" s="169"/>
      <c r="V59" s="172">
        <v>-29.48</v>
      </c>
      <c r="W59" s="169"/>
      <c r="X59" s="173">
        <v>9.7024000000000061</v>
      </c>
      <c r="Y59" s="169"/>
      <c r="Z59" s="174">
        <v>-19.670123022306775</v>
      </c>
      <c r="AA59" s="169"/>
      <c r="AB59" s="175">
        <v>35.26360524616161</v>
      </c>
    </row>
    <row r="60" spans="6:28" ht="10.15" customHeight="1" x14ac:dyDescent="0.2">
      <c r="F60" s="13"/>
      <c r="G60" s="13"/>
      <c r="H60" s="13"/>
      <c r="I60" s="13"/>
      <c r="J60" s="13"/>
      <c r="K60" s="13"/>
      <c r="L60" s="13"/>
      <c r="M60" s="13"/>
      <c r="N60" s="166">
        <v>36</v>
      </c>
      <c r="O60" s="167"/>
      <c r="P60" s="176">
        <v>-3.0000000000000027</v>
      </c>
      <c r="Q60" s="169"/>
      <c r="R60" s="170">
        <v>-90.000000000000014</v>
      </c>
      <c r="S60" s="169"/>
      <c r="T60" s="171">
        <v>22.000000000000011</v>
      </c>
      <c r="U60" s="169"/>
      <c r="V60" s="172">
        <v>-29.5</v>
      </c>
      <c r="W60" s="169"/>
      <c r="X60" s="173">
        <v>9.225000000000005</v>
      </c>
      <c r="Y60" s="169"/>
      <c r="Z60" s="174">
        <v>-19.646446609406727</v>
      </c>
      <c r="AA60" s="169"/>
      <c r="AB60" s="175">
        <v>35.553480614894127</v>
      </c>
    </row>
    <row r="61" spans="6:28" ht="10.15" customHeight="1" x14ac:dyDescent="0.2">
      <c r="F61" s="13"/>
      <c r="G61" s="13"/>
      <c r="H61" s="13"/>
      <c r="I61" s="13"/>
      <c r="J61" s="13"/>
      <c r="K61" s="13"/>
      <c r="L61" s="13"/>
      <c r="M61" s="13"/>
      <c r="N61" s="166">
        <v>37</v>
      </c>
      <c r="O61" s="167"/>
      <c r="P61" s="168">
        <v>-2.8000000000000025</v>
      </c>
      <c r="Q61" s="169"/>
      <c r="R61" s="170">
        <v>-89.000000000000014</v>
      </c>
      <c r="S61" s="169"/>
      <c r="T61" s="171">
        <v>21.20000000000001</v>
      </c>
      <c r="U61" s="169"/>
      <c r="V61" s="172">
        <v>-29.48</v>
      </c>
      <c r="W61" s="169"/>
      <c r="X61" s="173">
        <v>8.7136000000000067</v>
      </c>
      <c r="Y61" s="169"/>
      <c r="Z61" s="174">
        <v>-19.621070858372402</v>
      </c>
      <c r="AA61" s="169"/>
      <c r="AB61" s="175">
        <v>35.835189384561097</v>
      </c>
    </row>
    <row r="62" spans="6:28" ht="10.15" customHeight="1" x14ac:dyDescent="0.2">
      <c r="F62" s="13"/>
      <c r="G62" s="13"/>
      <c r="H62" s="13"/>
      <c r="I62" s="13"/>
      <c r="J62" s="13"/>
      <c r="K62" s="13"/>
      <c r="L62" s="13"/>
      <c r="M62" s="13"/>
      <c r="N62" s="166">
        <v>38</v>
      </c>
      <c r="O62" s="167"/>
      <c r="P62" s="176">
        <v>-2.6000000000000023</v>
      </c>
      <c r="Q62" s="169"/>
      <c r="R62" s="170">
        <v>-88.000000000000014</v>
      </c>
      <c r="S62" s="169"/>
      <c r="T62" s="171">
        <v>20.400000000000009</v>
      </c>
      <c r="U62" s="169"/>
      <c r="V62" s="172">
        <v>-29.42</v>
      </c>
      <c r="W62" s="169"/>
      <c r="X62" s="173">
        <v>8.1718000000000064</v>
      </c>
      <c r="Y62" s="169"/>
      <c r="Z62" s="174">
        <v>-19.593873801821882</v>
      </c>
      <c r="AA62" s="169"/>
      <c r="AB62" s="175">
        <v>36.109179126442243</v>
      </c>
    </row>
    <row r="63" spans="6:28" ht="10.15" customHeight="1" x14ac:dyDescent="0.2">
      <c r="F63" s="13"/>
      <c r="G63" s="13"/>
      <c r="H63" s="13"/>
      <c r="I63" s="13"/>
      <c r="J63" s="13"/>
      <c r="K63" s="13"/>
      <c r="L63" s="13"/>
      <c r="M63" s="13"/>
      <c r="N63" s="166">
        <v>39</v>
      </c>
      <c r="O63" s="167"/>
      <c r="P63" s="168">
        <v>-2.4000000000000021</v>
      </c>
      <c r="Q63" s="169"/>
      <c r="R63" s="170">
        <v>-87.000000000000014</v>
      </c>
      <c r="S63" s="169"/>
      <c r="T63" s="171">
        <v>19.600000000000009</v>
      </c>
      <c r="U63" s="169"/>
      <c r="V63" s="172">
        <v>-29.32</v>
      </c>
      <c r="W63" s="169"/>
      <c r="X63" s="173">
        <v>7.6032000000000064</v>
      </c>
      <c r="Y63" s="169"/>
      <c r="Z63" s="174">
        <v>-19.56472471835194</v>
      </c>
      <c r="AA63" s="169"/>
      <c r="AB63" s="175">
        <v>36.375861597263849</v>
      </c>
    </row>
    <row r="64" spans="6:28" ht="10.15" customHeight="1" x14ac:dyDescent="0.2">
      <c r="F64" s="13"/>
      <c r="G64" s="13"/>
      <c r="H64" s="13"/>
      <c r="I64" s="13"/>
      <c r="J64" s="13"/>
      <c r="K64" s="13"/>
      <c r="L64" s="13"/>
      <c r="M64" s="13"/>
      <c r="N64" s="166">
        <v>40</v>
      </c>
      <c r="O64" s="167"/>
      <c r="P64" s="176">
        <v>-2.200000000000002</v>
      </c>
      <c r="Q64" s="169"/>
      <c r="R64" s="170">
        <v>-86.000000000000014</v>
      </c>
      <c r="S64" s="169"/>
      <c r="T64" s="171">
        <v>18.800000000000008</v>
      </c>
      <c r="U64" s="169"/>
      <c r="V64" s="172">
        <v>-29.18</v>
      </c>
      <c r="W64" s="169"/>
      <c r="X64" s="173">
        <v>7.0114000000000063</v>
      </c>
      <c r="Y64" s="169"/>
      <c r="Z64" s="174">
        <v>-19.533483504231597</v>
      </c>
      <c r="AA64" s="169"/>
      <c r="AB64" s="175">
        <v>36.635616461296458</v>
      </c>
    </row>
    <row r="65" spans="6:28" ht="10.15" customHeight="1" x14ac:dyDescent="0.2">
      <c r="F65" s="13"/>
      <c r="G65" s="13"/>
      <c r="H65" s="13"/>
      <c r="I65" s="13"/>
      <c r="J65" s="13"/>
      <c r="K65" s="13"/>
      <c r="L65" s="13"/>
      <c r="M65" s="13"/>
      <c r="N65" s="166">
        <v>41</v>
      </c>
      <c r="O65" s="167"/>
      <c r="P65" s="168">
        <v>-2.0000000000000018</v>
      </c>
      <c r="Q65" s="169"/>
      <c r="R65" s="170">
        <v>-85</v>
      </c>
      <c r="S65" s="169"/>
      <c r="T65" s="171">
        <v>18.000000000000007</v>
      </c>
      <c r="U65" s="169"/>
      <c r="V65" s="172">
        <v>-29</v>
      </c>
      <c r="W65" s="169"/>
      <c r="X65" s="173">
        <v>6.4000000000000057</v>
      </c>
      <c r="Y65" s="169"/>
      <c r="Z65" s="174">
        <v>-19.5</v>
      </c>
      <c r="AA65" s="169"/>
      <c r="AB65" s="175">
        <v>36.888794541139362</v>
      </c>
    </row>
    <row r="66" spans="6:28" ht="10.15" customHeight="1" x14ac:dyDescent="0.2">
      <c r="F66" s="13"/>
      <c r="G66" s="13"/>
      <c r="H66" s="13"/>
      <c r="I66" s="13"/>
      <c r="J66" s="13"/>
      <c r="K66" s="13"/>
      <c r="L66" s="13"/>
      <c r="M66" s="13"/>
      <c r="N66" s="166">
        <v>42</v>
      </c>
      <c r="O66" s="177"/>
      <c r="P66" s="176">
        <v>-1.8000000000000018</v>
      </c>
      <c r="Q66" s="178"/>
      <c r="R66" s="170">
        <v>-84</v>
      </c>
      <c r="S66" s="169"/>
      <c r="T66" s="171">
        <v>17.200000000000006</v>
      </c>
      <c r="U66" s="169"/>
      <c r="V66" s="172">
        <v>-28.78</v>
      </c>
      <c r="W66" s="169"/>
      <c r="X66" s="173">
        <v>5.7726000000000059</v>
      </c>
      <c r="Y66" s="169"/>
      <c r="Z66" s="174">
        <v>-19.464113268731854</v>
      </c>
      <c r="AA66" s="169"/>
      <c r="AB66" s="175">
        <v>37.135720667043074</v>
      </c>
    </row>
    <row r="67" spans="6:28" ht="10.15" customHeight="1" x14ac:dyDescent="0.2">
      <c r="F67" s="13"/>
      <c r="G67" s="13"/>
      <c r="H67" s="13"/>
      <c r="I67" s="13"/>
      <c r="J67" s="13"/>
      <c r="K67" s="13"/>
      <c r="L67" s="13"/>
      <c r="M67" s="13"/>
      <c r="N67" s="166">
        <v>43</v>
      </c>
      <c r="O67" s="177"/>
      <c r="P67" s="168">
        <v>-1.6000000000000019</v>
      </c>
      <c r="Q67" s="178"/>
      <c r="R67" s="170">
        <v>-83</v>
      </c>
      <c r="S67" s="169"/>
      <c r="T67" s="171">
        <v>16.400000000000006</v>
      </c>
      <c r="U67" s="169"/>
      <c r="V67" s="172">
        <v>-28.520000000000003</v>
      </c>
      <c r="W67" s="169"/>
      <c r="X67" s="173">
        <v>5.1328000000000067</v>
      </c>
      <c r="Y67" s="169"/>
      <c r="Z67" s="174">
        <v>-19.425650822501481</v>
      </c>
      <c r="AA67" s="169"/>
      <c r="AB67" s="175">
        <v>37.376696182833683</v>
      </c>
    </row>
    <row r="68" spans="6:28" ht="10.15" customHeight="1" x14ac:dyDescent="0.2">
      <c r="F68" s="13"/>
      <c r="G68" s="13"/>
      <c r="H68" s="13"/>
      <c r="I68" s="13"/>
      <c r="J68" s="13"/>
      <c r="K68" s="13"/>
      <c r="L68" s="13"/>
      <c r="M68" s="13"/>
      <c r="N68" s="166">
        <v>44</v>
      </c>
      <c r="O68" s="177"/>
      <c r="P68" s="176">
        <v>-1.4000000000000019</v>
      </c>
      <c r="Q68" s="178"/>
      <c r="R68" s="170">
        <v>-82</v>
      </c>
      <c r="S68" s="169"/>
      <c r="T68" s="171">
        <v>15.600000000000009</v>
      </c>
      <c r="U68" s="169"/>
      <c r="V68" s="172">
        <v>-28.220000000000002</v>
      </c>
      <c r="W68" s="169"/>
      <c r="X68" s="173">
        <v>4.4842000000000057</v>
      </c>
      <c r="Y68" s="169"/>
      <c r="Z68" s="174">
        <v>-19.384427793327543</v>
      </c>
      <c r="AA68" s="169"/>
      <c r="AB68" s="175">
        <v>37.612001156935627</v>
      </c>
    </row>
    <row r="69" spans="6:28" ht="10.15" customHeight="1" x14ac:dyDescent="0.2">
      <c r="F69" s="13"/>
      <c r="G69" s="13"/>
      <c r="H69" s="13"/>
      <c r="I69" s="13"/>
      <c r="J69" s="13"/>
      <c r="K69" s="13"/>
      <c r="L69" s="13"/>
      <c r="M69" s="13"/>
      <c r="N69" s="166">
        <v>45</v>
      </c>
      <c r="O69" s="177"/>
      <c r="P69" s="168">
        <v>-1.200000000000002</v>
      </c>
      <c r="Q69" s="178"/>
      <c r="R69" s="170">
        <v>-81.000000000000014</v>
      </c>
      <c r="S69" s="169"/>
      <c r="T69" s="171">
        <v>14.800000000000008</v>
      </c>
      <c r="U69" s="169"/>
      <c r="V69" s="172">
        <v>-27.880000000000003</v>
      </c>
      <c r="W69" s="169"/>
      <c r="X69" s="173">
        <v>3.8304000000000062</v>
      </c>
      <c r="Y69" s="169"/>
      <c r="Z69" s="174">
        <v>-19.340246044613554</v>
      </c>
      <c r="AA69" s="169"/>
      <c r="AB69" s="175">
        <v>37.841896339182611</v>
      </c>
    </row>
    <row r="70" spans="6:28" ht="10.15" customHeight="1" x14ac:dyDescent="0.2">
      <c r="F70" s="13"/>
      <c r="G70" s="13"/>
      <c r="H70" s="13"/>
      <c r="I70" s="13"/>
      <c r="J70" s="13"/>
      <c r="K70" s="13"/>
      <c r="L70" s="13"/>
      <c r="M70" s="13"/>
      <c r="N70" s="166">
        <v>46</v>
      </c>
      <c r="O70" s="177"/>
      <c r="P70" s="176">
        <v>-1.000000000000002</v>
      </c>
      <c r="Q70" s="178"/>
      <c r="R70" s="170">
        <v>-80.000000000000014</v>
      </c>
      <c r="S70" s="169"/>
      <c r="T70" s="171">
        <v>14.000000000000007</v>
      </c>
      <c r="U70" s="169"/>
      <c r="V70" s="172">
        <v>-27.500000000000004</v>
      </c>
      <c r="W70" s="169"/>
      <c r="X70" s="173">
        <v>3.1750000000000069</v>
      </c>
      <c r="Y70" s="169"/>
      <c r="Z70" s="174">
        <v>-19.292893218813454</v>
      </c>
      <c r="AA70" s="169"/>
      <c r="AB70" s="175">
        <v>38.066624897703193</v>
      </c>
    </row>
    <row r="71" spans="6:28" ht="10.15" customHeight="1" x14ac:dyDescent="0.2">
      <c r="F71" s="13"/>
      <c r="G71" s="13"/>
      <c r="H71" s="13"/>
      <c r="I71" s="13"/>
      <c r="J71" s="13"/>
      <c r="K71" s="13"/>
      <c r="L71" s="13"/>
      <c r="M71" s="13"/>
      <c r="N71" s="166">
        <v>47</v>
      </c>
      <c r="O71" s="177"/>
      <c r="P71" s="168">
        <v>-0.80000000000000204</v>
      </c>
      <c r="Q71" s="178"/>
      <c r="R71" s="170">
        <v>-79.000000000000014</v>
      </c>
      <c r="S71" s="169"/>
      <c r="T71" s="171">
        <v>13.200000000000008</v>
      </c>
      <c r="U71" s="169"/>
      <c r="V71" s="172">
        <v>-27.080000000000005</v>
      </c>
      <c r="W71" s="169"/>
      <c r="X71" s="173">
        <v>2.5216000000000065</v>
      </c>
      <c r="Y71" s="169"/>
      <c r="Z71" s="174">
        <v>-19.242141716744801</v>
      </c>
      <c r="AA71" s="169"/>
      <c r="AB71" s="175">
        <v>38.286413964890947</v>
      </c>
    </row>
    <row r="72" spans="6:28" ht="10.15" customHeight="1" x14ac:dyDescent="0.2">
      <c r="F72" s="13"/>
      <c r="G72" s="13"/>
      <c r="H72" s="13"/>
      <c r="I72" s="13"/>
      <c r="J72" s="13"/>
      <c r="K72" s="13"/>
      <c r="L72" s="13"/>
      <c r="M72" s="13"/>
      <c r="N72" s="166">
        <v>48</v>
      </c>
      <c r="O72" s="177"/>
      <c r="P72" s="176">
        <v>-0.60000000000000209</v>
      </c>
      <c r="Q72" s="178"/>
      <c r="R72" s="170">
        <v>-78.000000000000014</v>
      </c>
      <c r="S72" s="169"/>
      <c r="T72" s="171">
        <v>12.400000000000009</v>
      </c>
      <c r="U72" s="169"/>
      <c r="V72" s="172">
        <v>-26.620000000000005</v>
      </c>
      <c r="W72" s="169"/>
      <c r="X72" s="173">
        <v>1.8738000000000068</v>
      </c>
      <c r="Y72" s="169"/>
      <c r="Z72" s="174">
        <v>-19.187747603643764</v>
      </c>
      <c r="AA72" s="169"/>
      <c r="AB72" s="175">
        <v>38.501476017100586</v>
      </c>
    </row>
    <row r="73" spans="6:28" ht="10.15" customHeight="1" x14ac:dyDescent="0.2">
      <c r="N73" s="166">
        <v>49</v>
      </c>
      <c r="P73" s="168">
        <v>-0.40000000000000208</v>
      </c>
      <c r="R73" s="170">
        <v>-77.000000000000014</v>
      </c>
      <c r="S73" s="169"/>
      <c r="T73" s="171">
        <v>11.600000000000009</v>
      </c>
      <c r="U73" s="169"/>
      <c r="V73" s="172">
        <v>-26.120000000000005</v>
      </c>
      <c r="W73" s="169"/>
      <c r="X73" s="173">
        <v>1.2352000000000065</v>
      </c>
      <c r="Y73" s="169"/>
      <c r="Z73" s="174">
        <v>-19.129449436703876</v>
      </c>
      <c r="AA73" s="169"/>
      <c r="AB73" s="175">
        <v>38.712010109078903</v>
      </c>
    </row>
    <row r="74" spans="6:28" ht="10.15" customHeight="1" x14ac:dyDescent="0.2">
      <c r="N74" s="166">
        <v>50</v>
      </c>
      <c r="P74" s="176">
        <v>-0.20000000000000207</v>
      </c>
      <c r="R74" s="170">
        <v>-76.000000000000014</v>
      </c>
      <c r="S74" s="169"/>
      <c r="T74" s="171">
        <v>10.800000000000008</v>
      </c>
      <c r="U74" s="169"/>
      <c r="V74" s="172">
        <v>-25.580000000000005</v>
      </c>
      <c r="W74" s="169"/>
      <c r="X74" s="173">
        <v>0.60940000000000638</v>
      </c>
      <c r="Y74" s="169"/>
      <c r="Z74" s="174">
        <v>-19.066967008463195</v>
      </c>
      <c r="AA74" s="169"/>
      <c r="AB74" s="175">
        <v>38.918202981106262</v>
      </c>
    </row>
    <row r="75" spans="6:28" ht="10.15" customHeight="1" x14ac:dyDescent="0.2">
      <c r="N75" s="166">
        <v>51</v>
      </c>
      <c r="P75" s="168">
        <v>-2.0539125955565396E-15</v>
      </c>
      <c r="R75" s="170">
        <v>-75.000000000000014</v>
      </c>
      <c r="S75" s="169"/>
      <c r="T75" s="171">
        <v>10.000000000000009</v>
      </c>
      <c r="U75" s="169"/>
      <c r="V75" s="172">
        <v>-25.000000000000007</v>
      </c>
      <c r="W75" s="169"/>
      <c r="X75" s="173">
        <v>6.1617377866696196E-15</v>
      </c>
      <c r="Y75" s="169"/>
      <c r="Z75" s="174">
        <v>-19</v>
      </c>
      <c r="AA75" s="169"/>
      <c r="AB75" s="175">
        <v>39.120230054281457</v>
      </c>
    </row>
    <row r="76" spans="6:28" ht="10.15" customHeight="1" x14ac:dyDescent="0.2">
      <c r="N76" s="166">
        <v>52</v>
      </c>
      <c r="P76" s="176">
        <v>0.19999999999999796</v>
      </c>
      <c r="R76" s="170">
        <v>-74.000000000000014</v>
      </c>
      <c r="S76" s="169"/>
      <c r="T76" s="171">
        <v>9.2000000000000082</v>
      </c>
      <c r="U76" s="169"/>
      <c r="V76" s="172">
        <v>-24.380000000000006</v>
      </c>
      <c r="W76" s="169"/>
      <c r="X76" s="173">
        <v>-0.58939999999999415</v>
      </c>
      <c r="Y76" s="169"/>
      <c r="Z76" s="174">
        <v>-18.928226537463708</v>
      </c>
      <c r="AA76" s="169"/>
      <c r="AB76" s="175">
        <v>39.318256327243255</v>
      </c>
    </row>
    <row r="77" spans="6:28" ht="10.15" customHeight="1" x14ac:dyDescent="0.2">
      <c r="N77" s="166">
        <v>53</v>
      </c>
      <c r="P77" s="168">
        <v>0.39999999999999797</v>
      </c>
      <c r="R77" s="170">
        <v>-73.000000000000014</v>
      </c>
      <c r="S77" s="169"/>
      <c r="T77" s="171">
        <v>8.4000000000000075</v>
      </c>
      <c r="U77" s="169"/>
      <c r="V77" s="172">
        <v>-23.720000000000006</v>
      </c>
      <c r="W77" s="169"/>
      <c r="X77" s="173">
        <v>-1.1551999999999945</v>
      </c>
      <c r="Y77" s="169"/>
      <c r="Z77" s="174">
        <v>-18.851301645002966</v>
      </c>
      <c r="AA77" s="169"/>
      <c r="AB77" s="175">
        <v>39.512437185814271</v>
      </c>
    </row>
    <row r="78" spans="6:28" ht="10.15" customHeight="1" x14ac:dyDescent="0.2">
      <c r="N78" s="166">
        <v>54</v>
      </c>
      <c r="P78" s="176">
        <v>0.59999999999999798</v>
      </c>
      <c r="R78" s="170">
        <v>-72.000000000000014</v>
      </c>
      <c r="S78" s="169"/>
      <c r="T78" s="171">
        <v>7.6000000000000085</v>
      </c>
      <c r="U78" s="169"/>
      <c r="V78" s="172">
        <v>-23.020000000000007</v>
      </c>
      <c r="W78" s="169"/>
      <c r="X78" s="173">
        <v>-1.6937999999999949</v>
      </c>
      <c r="Y78" s="169"/>
      <c r="Z78" s="174">
        <v>-18.768855586655086</v>
      </c>
      <c r="AA78" s="169"/>
      <c r="AB78" s="175">
        <v>39.702919135521213</v>
      </c>
    </row>
    <row r="79" spans="6:28" ht="10.15" customHeight="1" x14ac:dyDescent="0.2">
      <c r="N79" s="166">
        <v>55</v>
      </c>
      <c r="P79" s="168">
        <v>0.79999999999999805</v>
      </c>
      <c r="R79" s="170">
        <v>-71.000000000000014</v>
      </c>
      <c r="S79" s="169"/>
      <c r="T79" s="171">
        <v>6.8000000000000078</v>
      </c>
      <c r="U79" s="169"/>
      <c r="V79" s="172">
        <v>-22.280000000000008</v>
      </c>
      <c r="W79" s="169"/>
      <c r="X79" s="173">
        <v>-2.2015999999999951</v>
      </c>
      <c r="Y79" s="169"/>
      <c r="Z79" s="174">
        <v>-18.680492089227108</v>
      </c>
      <c r="AA79" s="169"/>
      <c r="AB79" s="175">
        <v>39.889840465642742</v>
      </c>
    </row>
    <row r="80" spans="6:28" ht="10.15" customHeight="1" x14ac:dyDescent="0.2">
      <c r="N80" s="166">
        <v>56</v>
      </c>
      <c r="P80" s="176">
        <v>0.999999999999998</v>
      </c>
      <c r="R80" s="170">
        <v>-70.000000000000014</v>
      </c>
      <c r="S80" s="169"/>
      <c r="T80" s="171">
        <v>6.000000000000008</v>
      </c>
      <c r="U80" s="169"/>
      <c r="V80" s="172">
        <v>-21.500000000000007</v>
      </c>
      <c r="W80" s="169"/>
      <c r="X80" s="173">
        <v>-2.6749999999999954</v>
      </c>
      <c r="Y80" s="169"/>
      <c r="Z80" s="174">
        <v>-18.585786437626908</v>
      </c>
      <c r="AA80" s="169"/>
      <c r="AB80" s="175">
        <v>40.073331852324714</v>
      </c>
    </row>
    <row r="81" spans="14:28" ht="10.15" customHeight="1" x14ac:dyDescent="0.2">
      <c r="N81" s="166">
        <v>57</v>
      </c>
      <c r="P81" s="168">
        <v>1.199999999999998</v>
      </c>
      <c r="R81" s="170">
        <v>-69.000000000000014</v>
      </c>
      <c r="S81" s="169"/>
      <c r="T81" s="171">
        <v>5.2000000000000082</v>
      </c>
      <c r="U81" s="169"/>
      <c r="V81" s="172">
        <v>-20.680000000000007</v>
      </c>
      <c r="W81" s="169"/>
      <c r="X81" s="173">
        <v>-3.1103999999999958</v>
      </c>
      <c r="Y81" s="169"/>
      <c r="Z81" s="174">
        <v>-18.484283433489605</v>
      </c>
      <c r="AA81" s="169"/>
      <c r="AB81" s="175">
        <v>40.253516907351489</v>
      </c>
    </row>
    <row r="82" spans="14:28" ht="10.15" customHeight="1" x14ac:dyDescent="0.2">
      <c r="N82" s="166">
        <v>58</v>
      </c>
      <c r="P82" s="176">
        <v>1.3999999999999979</v>
      </c>
      <c r="R82" s="170">
        <v>-68.000000000000014</v>
      </c>
      <c r="S82" s="169"/>
      <c r="T82" s="171">
        <v>4.4000000000000083</v>
      </c>
      <c r="U82" s="169"/>
      <c r="V82" s="172">
        <v>-19.820000000000007</v>
      </c>
      <c r="W82" s="169"/>
      <c r="X82" s="173">
        <v>-3.5041999999999964</v>
      </c>
      <c r="Y82" s="169"/>
      <c r="Z82" s="174">
        <v>-18.375495207287528</v>
      </c>
      <c r="AA82" s="169"/>
      <c r="AB82" s="175">
        <v>40.430512678345501</v>
      </c>
    </row>
    <row r="83" spans="14:28" ht="10.15" customHeight="1" x14ac:dyDescent="0.2">
      <c r="N83" s="166">
        <v>59</v>
      </c>
      <c r="P83" s="168">
        <v>1.5999999999999979</v>
      </c>
      <c r="R83" s="170">
        <v>-67.000000000000014</v>
      </c>
      <c r="S83" s="169"/>
      <c r="T83" s="171">
        <v>3.6000000000000085</v>
      </c>
      <c r="U83" s="169"/>
      <c r="V83" s="172">
        <v>-18.920000000000009</v>
      </c>
      <c r="W83" s="169"/>
      <c r="X83" s="173">
        <v>-3.8527999999999967</v>
      </c>
      <c r="Y83" s="169"/>
      <c r="Z83" s="174">
        <v>-18.258898873407752</v>
      </c>
      <c r="AA83" s="169"/>
      <c r="AB83" s="175">
        <v>40.604430105464189</v>
      </c>
    </row>
    <row r="84" spans="14:28" ht="10.15" customHeight="1" x14ac:dyDescent="0.2">
      <c r="N84" s="166">
        <v>60</v>
      </c>
      <c r="P84" s="176">
        <v>1.7999999999999978</v>
      </c>
      <c r="R84" s="170">
        <v>-66.000000000000014</v>
      </c>
      <c r="S84" s="169"/>
      <c r="T84" s="171">
        <v>2.8000000000000087</v>
      </c>
      <c r="U84" s="169"/>
      <c r="V84" s="172">
        <v>-17.980000000000011</v>
      </c>
      <c r="W84" s="169"/>
      <c r="X84" s="173">
        <v>-4.152599999999997</v>
      </c>
      <c r="Y84" s="169"/>
      <c r="Z84" s="174">
        <v>-18.133934016926386</v>
      </c>
      <c r="AA84" s="169"/>
      <c r="AB84" s="175">
        <v>40.775374439057188</v>
      </c>
    </row>
    <row r="85" spans="14:28" ht="10.15" customHeight="1" x14ac:dyDescent="0.2">
      <c r="N85" s="166">
        <v>61</v>
      </c>
      <c r="P85" s="168">
        <v>1.9999999999999978</v>
      </c>
      <c r="R85" s="170">
        <v>-65.000000000000014</v>
      </c>
      <c r="S85" s="169"/>
      <c r="T85" s="171">
        <v>2.0000000000000089</v>
      </c>
      <c r="U85" s="169"/>
      <c r="V85" s="172">
        <v>-17.000000000000011</v>
      </c>
      <c r="W85" s="169"/>
      <c r="X85" s="173">
        <v>-4.3999999999999968</v>
      </c>
      <c r="Y85" s="169"/>
      <c r="Z85" s="174">
        <v>-18</v>
      </c>
      <c r="AA85" s="169"/>
      <c r="AB85" s="175">
        <v>40.943445622221006</v>
      </c>
    </row>
    <row r="86" spans="14:28" ht="10.15" customHeight="1" x14ac:dyDescent="0.2">
      <c r="N86" s="166">
        <v>62</v>
      </c>
      <c r="P86" s="176">
        <v>2.199999999999998</v>
      </c>
      <c r="R86" s="170">
        <v>-64.000000000000014</v>
      </c>
      <c r="S86" s="169"/>
      <c r="T86" s="171">
        <v>1.2000000000000082</v>
      </c>
      <c r="U86" s="169"/>
      <c r="V86" s="172">
        <v>-15.980000000000011</v>
      </c>
      <c r="W86" s="169"/>
      <c r="X86" s="173">
        <v>-4.5913999999999984</v>
      </c>
      <c r="Y86" s="169"/>
      <c r="Z86" s="174">
        <v>-17.856453074927416</v>
      </c>
      <c r="AA86" s="169"/>
      <c r="AB86" s="175">
        <v>41.108738641733112</v>
      </c>
    </row>
    <row r="87" spans="14:28" ht="10.15" customHeight="1" x14ac:dyDescent="0.2">
      <c r="N87" s="166">
        <v>63</v>
      </c>
      <c r="P87" s="168">
        <v>2.3999999999999981</v>
      </c>
      <c r="R87" s="170">
        <v>-63.000000000000007</v>
      </c>
      <c r="S87" s="169"/>
      <c r="T87" s="171">
        <v>0.40000000000000746</v>
      </c>
      <c r="U87" s="169"/>
      <c r="V87" s="172">
        <v>-14.920000000000011</v>
      </c>
      <c r="W87" s="169"/>
      <c r="X87" s="173">
        <v>-4.7231999999999985</v>
      </c>
      <c r="Y87" s="169"/>
      <c r="Z87" s="174">
        <v>-17.702603290005932</v>
      </c>
      <c r="AA87" s="169"/>
      <c r="AB87" s="175">
        <v>41.271343850450918</v>
      </c>
    </row>
    <row r="88" spans="14:28" ht="10.15" customHeight="1" x14ac:dyDescent="0.2">
      <c r="N88" s="166">
        <v>64</v>
      </c>
      <c r="P88" s="176">
        <v>2.5999999999999983</v>
      </c>
      <c r="R88" s="170">
        <v>-62.000000000000007</v>
      </c>
      <c r="S88" s="169"/>
      <c r="T88" s="171">
        <v>-0.39999999999999325</v>
      </c>
      <c r="U88" s="169"/>
      <c r="V88" s="172">
        <v>-13.820000000000009</v>
      </c>
      <c r="W88" s="169"/>
      <c r="X88" s="173">
        <v>-4.7918000000000003</v>
      </c>
      <c r="Y88" s="169"/>
      <c r="Z88" s="174">
        <v>-17.537711173310168</v>
      </c>
      <c r="AA88" s="169"/>
      <c r="AB88" s="175">
        <v>41.431347263915328</v>
      </c>
    </row>
    <row r="89" spans="14:28" ht="10.15" customHeight="1" x14ac:dyDescent="0.2">
      <c r="N89" s="166">
        <v>65</v>
      </c>
      <c r="P89" s="168">
        <v>2.7999999999999985</v>
      </c>
      <c r="R89" s="170">
        <v>-61.000000000000007</v>
      </c>
      <c r="S89" s="169"/>
      <c r="T89" s="171">
        <v>-1.199999999999994</v>
      </c>
      <c r="U89" s="169"/>
      <c r="V89" s="172">
        <v>-12.680000000000009</v>
      </c>
      <c r="W89" s="169"/>
      <c r="X89" s="173">
        <v>-4.7935999999999996</v>
      </c>
      <c r="Y89" s="169"/>
      <c r="Z89" s="174">
        <v>-17.360984178454213</v>
      </c>
      <c r="AA89" s="169"/>
      <c r="AB89" s="175">
        <v>41.588830833596717</v>
      </c>
    </row>
    <row r="90" spans="14:28" ht="10.15" customHeight="1" x14ac:dyDescent="0.2">
      <c r="N90" s="166">
        <v>66</v>
      </c>
      <c r="P90" s="176">
        <v>2.9999999999999987</v>
      </c>
      <c r="R90" s="170">
        <v>-60.000000000000007</v>
      </c>
      <c r="S90" s="169"/>
      <c r="T90" s="171">
        <v>-1.9999999999999947</v>
      </c>
      <c r="U90" s="169"/>
      <c r="V90" s="172">
        <v>-11.500000000000007</v>
      </c>
      <c r="W90" s="169"/>
      <c r="X90" s="173">
        <v>-4.7250000000000005</v>
      </c>
      <c r="Y90" s="169"/>
      <c r="Z90" s="174">
        <v>-17.171572875253812</v>
      </c>
      <c r="AA90" s="169"/>
      <c r="AB90" s="175">
        <v>41.743872698956366</v>
      </c>
    </row>
    <row r="91" spans="14:28" ht="10.15" customHeight="1" x14ac:dyDescent="0.2">
      <c r="N91" s="166">
        <v>67</v>
      </c>
      <c r="P91" s="168">
        <v>3.1999999999999988</v>
      </c>
      <c r="R91" s="170">
        <v>-59.000000000000007</v>
      </c>
      <c r="S91" s="169"/>
      <c r="T91" s="171">
        <v>-2.7999999999999954</v>
      </c>
      <c r="U91" s="169"/>
      <c r="V91" s="172">
        <v>-10.280000000000008</v>
      </c>
      <c r="W91" s="169"/>
      <c r="X91" s="173">
        <v>-4.5824000000000007</v>
      </c>
      <c r="Y91" s="169"/>
      <c r="Z91" s="174">
        <v>-16.968566866979206</v>
      </c>
      <c r="AA91" s="169"/>
      <c r="AB91" s="175">
        <v>41.896547420264255</v>
      </c>
    </row>
    <row r="92" spans="14:28" ht="10.15" customHeight="1" x14ac:dyDescent="0.2">
      <c r="N92" s="166">
        <v>68</v>
      </c>
      <c r="P92" s="176">
        <v>3.399999999999999</v>
      </c>
      <c r="R92" s="170">
        <v>-58</v>
      </c>
      <c r="S92" s="169"/>
      <c r="T92" s="171">
        <v>-3.5999999999999961</v>
      </c>
      <c r="U92" s="169"/>
      <c r="V92" s="172">
        <v>-9.0200000000000067</v>
      </c>
      <c r="W92" s="169"/>
      <c r="X92" s="173">
        <v>-4.3622000000000014</v>
      </c>
      <c r="Y92" s="169"/>
      <c r="Z92" s="174">
        <v>-16.75099041457506</v>
      </c>
      <c r="AA92" s="169"/>
      <c r="AB92" s="175">
        <v>42.046926193909655</v>
      </c>
    </row>
    <row r="93" spans="14:28" ht="10.15" customHeight="1" x14ac:dyDescent="0.2">
      <c r="N93" s="166">
        <v>69</v>
      </c>
      <c r="P93" s="168">
        <v>3.5999999999999992</v>
      </c>
      <c r="R93" s="170">
        <v>-57</v>
      </c>
      <c r="S93" s="169"/>
      <c r="T93" s="171">
        <v>-4.3999999999999968</v>
      </c>
      <c r="U93" s="169"/>
      <c r="V93" s="172">
        <v>-7.720000000000006</v>
      </c>
      <c r="W93" s="169"/>
      <c r="X93" s="173">
        <v>-4.0608000000000004</v>
      </c>
      <c r="Y93" s="169"/>
      <c r="Z93" s="174">
        <v>-16.517797746815504</v>
      </c>
      <c r="AA93" s="169"/>
      <c r="AB93" s="175">
        <v>42.195077051761068</v>
      </c>
    </row>
    <row r="94" spans="14:28" ht="10.15" customHeight="1" x14ac:dyDescent="0.2">
      <c r="N94" s="166">
        <v>70</v>
      </c>
      <c r="P94" s="176">
        <v>3.7999999999999994</v>
      </c>
      <c r="R94" s="170">
        <v>-56</v>
      </c>
      <c r="S94" s="169"/>
      <c r="T94" s="171">
        <v>-5.1999999999999975</v>
      </c>
      <c r="U94" s="169"/>
      <c r="V94" s="172">
        <v>-6.3800000000000026</v>
      </c>
      <c r="W94" s="169"/>
      <c r="X94" s="173">
        <v>-3.6746000000000016</v>
      </c>
      <c r="Y94" s="169"/>
      <c r="Z94" s="174">
        <v>-16.267868033852771</v>
      </c>
      <c r="AA94" s="169"/>
      <c r="AB94" s="175">
        <v>42.341065045972599</v>
      </c>
    </row>
    <row r="95" spans="14:28" ht="10.15" customHeight="1" x14ac:dyDescent="0.2">
      <c r="N95" s="166">
        <v>71</v>
      </c>
      <c r="P95" s="168">
        <v>3.9999999999999996</v>
      </c>
      <c r="R95" s="170">
        <v>-55</v>
      </c>
      <c r="S95" s="169"/>
      <c r="T95" s="171">
        <v>-5.9999999999999982</v>
      </c>
      <c r="U95" s="169"/>
      <c r="V95" s="172">
        <v>-5.0000000000000036</v>
      </c>
      <c r="W95" s="169"/>
      <c r="X95" s="173">
        <v>-3.2000000000000011</v>
      </c>
      <c r="Y95" s="169"/>
      <c r="Z95" s="174">
        <v>-16</v>
      </c>
      <c r="AA95" s="169"/>
      <c r="AB95" s="175">
        <v>42.484952420493592</v>
      </c>
    </row>
    <row r="96" spans="14:28" ht="10.15" customHeight="1" x14ac:dyDescent="0.2">
      <c r="N96" s="166">
        <v>72</v>
      </c>
      <c r="P96" s="176">
        <v>4.1999999999999993</v>
      </c>
      <c r="R96" s="170">
        <v>-54</v>
      </c>
      <c r="S96" s="169"/>
      <c r="T96" s="171">
        <v>-6.7999999999999972</v>
      </c>
      <c r="U96" s="169"/>
      <c r="V96" s="172">
        <v>-3.5800000000000054</v>
      </c>
      <c r="W96" s="169"/>
      <c r="X96" s="173">
        <v>-2.6334000000000017</v>
      </c>
      <c r="Y96" s="169"/>
      <c r="Z96" s="174">
        <v>-15.712906149854827</v>
      </c>
      <c r="AA96" s="169"/>
      <c r="AB96" s="175">
        <v>42.626798770413153</v>
      </c>
    </row>
    <row r="97" spans="14:28" ht="10.15" customHeight="1" x14ac:dyDescent="0.2">
      <c r="N97" s="166">
        <v>73</v>
      </c>
      <c r="P97" s="168">
        <v>4.3999999999999995</v>
      </c>
      <c r="R97" s="170">
        <v>-53</v>
      </c>
      <c r="S97" s="169"/>
      <c r="T97" s="171">
        <v>-7.5999999999999979</v>
      </c>
      <c r="U97" s="169"/>
      <c r="V97" s="172">
        <v>-2.1200000000000045</v>
      </c>
      <c r="W97" s="169"/>
      <c r="X97" s="173">
        <v>-1.9712000000000032</v>
      </c>
      <c r="Y97" s="169"/>
      <c r="Z97" s="174">
        <v>-15.40520658001186</v>
      </c>
      <c r="AA97" s="169"/>
      <c r="AB97" s="175">
        <v>42.766661190160555</v>
      </c>
    </row>
    <row r="98" spans="14:28" ht="10.15" customHeight="1" x14ac:dyDescent="0.2">
      <c r="N98" s="166">
        <v>74</v>
      </c>
      <c r="P98" s="176">
        <v>4.5999999999999996</v>
      </c>
      <c r="R98" s="170">
        <v>-52</v>
      </c>
      <c r="S98" s="169"/>
      <c r="T98" s="171">
        <v>-8.3999999999999986</v>
      </c>
      <c r="U98" s="169"/>
      <c r="V98" s="172">
        <v>-0.62000000000000455</v>
      </c>
      <c r="W98" s="169"/>
      <c r="X98" s="173">
        <v>-1.2098000000000031</v>
      </c>
      <c r="Y98" s="169"/>
      <c r="Z98" s="174">
        <v>-15.075422346620336</v>
      </c>
      <c r="AA98" s="169"/>
      <c r="AB98" s="175">
        <v>42.904594411483913</v>
      </c>
    </row>
    <row r="99" spans="14:28" ht="10.15" customHeight="1" x14ac:dyDescent="0.2">
      <c r="N99" s="166">
        <v>75</v>
      </c>
      <c r="P99" s="168">
        <v>4.8</v>
      </c>
      <c r="R99" s="170">
        <v>-51</v>
      </c>
      <c r="S99" s="169"/>
      <c r="T99" s="171">
        <v>-9.1999999999999993</v>
      </c>
      <c r="U99" s="169"/>
      <c r="V99" s="172">
        <v>0.91999999999999815</v>
      </c>
      <c r="W99" s="169"/>
      <c r="X99" s="173">
        <v>-0.34559999999999924</v>
      </c>
      <c r="Y99" s="169"/>
      <c r="Z99" s="174">
        <v>-14.721968356908423</v>
      </c>
      <c r="AA99" s="169"/>
      <c r="AB99" s="175">
        <v>43.0406509320417</v>
      </c>
    </row>
    <row r="100" spans="14:28" ht="10.15" customHeight="1" x14ac:dyDescent="0.2">
      <c r="N100" s="166">
        <v>76</v>
      </c>
      <c r="P100" s="176">
        <v>5</v>
      </c>
      <c r="R100" s="170">
        <v>-50</v>
      </c>
      <c r="S100" s="169"/>
      <c r="T100" s="171">
        <v>-10</v>
      </c>
      <c r="U100" s="169"/>
      <c r="V100" s="172">
        <v>2.5</v>
      </c>
      <c r="W100" s="169"/>
      <c r="X100" s="173">
        <v>0.625</v>
      </c>
      <c r="Y100" s="169"/>
      <c r="Z100" s="174">
        <v>-14.34314575050762</v>
      </c>
      <c r="AA100" s="169"/>
      <c r="AB100" s="175">
        <v>43.174881135363101</v>
      </c>
    </row>
    <row r="101" spans="14:28" ht="10.15" customHeight="1" x14ac:dyDescent="0.2">
      <c r="N101" s="166">
        <v>77</v>
      </c>
      <c r="P101" s="168">
        <v>5.2</v>
      </c>
      <c r="R101" s="170">
        <v>-51</v>
      </c>
      <c r="S101" s="169"/>
      <c r="T101" s="171">
        <v>-10.8</v>
      </c>
      <c r="U101" s="169"/>
      <c r="V101" s="172">
        <v>4.1200000000000045</v>
      </c>
      <c r="W101" s="169"/>
      <c r="X101" s="173">
        <v>1.7056000000000004</v>
      </c>
      <c r="Y101" s="169"/>
      <c r="Z101" s="174">
        <v>-13.937133733958408</v>
      </c>
      <c r="AA101" s="169"/>
      <c r="AB101" s="175">
        <v>43.307333402863307</v>
      </c>
    </row>
    <row r="102" spans="14:28" ht="10.15" customHeight="1" x14ac:dyDescent="0.2">
      <c r="N102" s="166">
        <v>78</v>
      </c>
      <c r="P102" s="176">
        <v>5.4</v>
      </c>
      <c r="R102" s="170">
        <v>-52</v>
      </c>
      <c r="S102" s="169"/>
      <c r="T102" s="171">
        <v>-11.600000000000001</v>
      </c>
      <c r="U102" s="169"/>
      <c r="V102" s="172">
        <v>5.7800000000000047</v>
      </c>
      <c r="W102" s="169"/>
      <c r="X102" s="173">
        <v>2.899799999999999</v>
      </c>
      <c r="Y102" s="169"/>
      <c r="Z102" s="174">
        <v>-13.501980829150115</v>
      </c>
      <c r="AA102" s="169"/>
      <c r="AB102" s="175">
        <v>43.438054218536841</v>
      </c>
    </row>
    <row r="103" spans="14:28" ht="10.15" customHeight="1" x14ac:dyDescent="0.2">
      <c r="N103" s="166">
        <v>79</v>
      </c>
      <c r="P103" s="168">
        <v>5.6000000000000005</v>
      </c>
      <c r="R103" s="170">
        <v>-53</v>
      </c>
      <c r="S103" s="169"/>
      <c r="T103" s="171">
        <v>-12.400000000000002</v>
      </c>
      <c r="U103" s="169"/>
      <c r="V103" s="172">
        <v>7.480000000000004</v>
      </c>
      <c r="W103" s="169"/>
      <c r="X103" s="173">
        <v>4.2112000000000016</v>
      </c>
      <c r="Y103" s="169"/>
      <c r="Z103" s="174">
        <v>-13.035595493631007</v>
      </c>
      <c r="AA103" s="169"/>
      <c r="AB103" s="175">
        <v>43.567088266895915</v>
      </c>
    </row>
    <row r="104" spans="14:28" ht="10.15" customHeight="1" x14ac:dyDescent="0.2">
      <c r="N104" s="166">
        <v>80</v>
      </c>
      <c r="P104" s="176">
        <v>5.8000000000000007</v>
      </c>
      <c r="R104" s="170">
        <v>-54</v>
      </c>
      <c r="S104" s="169"/>
      <c r="T104" s="171">
        <v>-13.200000000000003</v>
      </c>
      <c r="U104" s="169"/>
      <c r="V104" s="172">
        <v>9.220000000000006</v>
      </c>
      <c r="W104" s="169"/>
      <c r="X104" s="173">
        <v>5.6434000000000033</v>
      </c>
      <c r="Y104" s="169"/>
      <c r="Z104" s="174">
        <v>-12.535736067705539</v>
      </c>
      <c r="AA104" s="169"/>
      <c r="AB104" s="175">
        <v>43.694478524670217</v>
      </c>
    </row>
    <row r="105" spans="14:28" ht="10.15" customHeight="1" x14ac:dyDescent="0.2">
      <c r="N105" s="166">
        <v>81</v>
      </c>
      <c r="P105" s="168">
        <v>6.0000000000000009</v>
      </c>
      <c r="R105" s="170">
        <v>-55</v>
      </c>
      <c r="S105" s="169"/>
      <c r="T105" s="171">
        <v>-14.000000000000004</v>
      </c>
      <c r="U105" s="169"/>
      <c r="V105" s="172">
        <v>11.000000000000014</v>
      </c>
      <c r="W105" s="169"/>
      <c r="X105" s="173">
        <v>7.2000000000000064</v>
      </c>
      <c r="Y105" s="169"/>
      <c r="Z105" s="174">
        <v>-11.999999999999998</v>
      </c>
      <c r="AA105" s="169"/>
      <c r="AB105" s="175">
        <v>43.820266346738812</v>
      </c>
    </row>
    <row r="106" spans="14:28" ht="10.15" customHeight="1" x14ac:dyDescent="0.2">
      <c r="N106" s="166">
        <v>82</v>
      </c>
      <c r="P106" s="176">
        <v>6.2000000000000011</v>
      </c>
      <c r="R106" s="170">
        <v>-56.000000000000007</v>
      </c>
      <c r="S106" s="169"/>
      <c r="T106" s="171">
        <v>-14.800000000000004</v>
      </c>
      <c r="U106" s="169"/>
      <c r="V106" s="172">
        <v>12.820000000000007</v>
      </c>
      <c r="W106" s="169"/>
      <c r="X106" s="173">
        <v>8.8846000000000096</v>
      </c>
      <c r="Y106" s="169"/>
      <c r="Z106" s="174">
        <v>-11.425812299709653</v>
      </c>
      <c r="AA106" s="169"/>
      <c r="AB106" s="175">
        <v>43.944491546724393</v>
      </c>
    </row>
    <row r="107" spans="14:28" ht="10.15" customHeight="1" x14ac:dyDescent="0.2">
      <c r="N107" s="166">
        <v>83</v>
      </c>
      <c r="P107" s="168">
        <v>6.4000000000000012</v>
      </c>
      <c r="R107" s="170">
        <v>-57.000000000000007</v>
      </c>
      <c r="S107" s="169"/>
      <c r="T107" s="171">
        <v>-15.600000000000005</v>
      </c>
      <c r="U107" s="169"/>
      <c r="V107" s="172">
        <v>14.680000000000007</v>
      </c>
      <c r="W107" s="169"/>
      <c r="X107" s="173">
        <v>10.700800000000008</v>
      </c>
      <c r="Y107" s="169"/>
      <c r="Z107" s="174">
        <v>-10.810413160023717</v>
      </c>
      <c r="AA107" s="169"/>
      <c r="AB107" s="175">
        <v>44.067192472642532</v>
      </c>
    </row>
    <row r="108" spans="14:28" ht="10.15" customHeight="1" x14ac:dyDescent="0.2">
      <c r="N108" s="166">
        <v>84</v>
      </c>
      <c r="P108" s="176">
        <v>6.6000000000000014</v>
      </c>
      <c r="R108" s="170">
        <v>-58.000000000000007</v>
      </c>
      <c r="S108" s="169"/>
      <c r="T108" s="171">
        <v>-16.400000000000006</v>
      </c>
      <c r="U108" s="169"/>
      <c r="V108" s="172">
        <v>16.580000000000013</v>
      </c>
      <c r="W108" s="169"/>
      <c r="X108" s="173">
        <v>12.652200000000015</v>
      </c>
      <c r="Y108" s="169"/>
      <c r="Z108" s="174">
        <v>-10.150844693240668</v>
      </c>
      <c r="AA108" s="169"/>
      <c r="AB108" s="175">
        <v>44.188406077965979</v>
      </c>
    </row>
    <row r="109" spans="14:28" ht="10.15" customHeight="1" x14ac:dyDescent="0.2">
      <c r="N109" s="166">
        <v>85</v>
      </c>
      <c r="P109" s="168">
        <v>6.8000000000000016</v>
      </c>
      <c r="R109" s="170">
        <v>-59.000000000000007</v>
      </c>
      <c r="S109" s="169"/>
      <c r="T109" s="171">
        <v>-17.200000000000006</v>
      </c>
      <c r="U109" s="169"/>
      <c r="V109" s="172">
        <v>18.520000000000017</v>
      </c>
      <c r="W109" s="169"/>
      <c r="X109" s="173">
        <v>14.742400000000018</v>
      </c>
      <c r="Y109" s="169"/>
      <c r="Z109" s="174">
        <v>-9.4439367138168429</v>
      </c>
      <c r="AA109" s="169"/>
      <c r="AB109" s="175">
        <v>44.308167988433134</v>
      </c>
    </row>
    <row r="110" spans="14:28" ht="10.15" customHeight="1" x14ac:dyDescent="0.2">
      <c r="N110" s="166">
        <v>86</v>
      </c>
      <c r="P110" s="176">
        <v>7.0000000000000018</v>
      </c>
      <c r="R110" s="170">
        <v>-60.000000000000007</v>
      </c>
      <c r="S110" s="169"/>
      <c r="T110" s="171">
        <v>-18.000000000000007</v>
      </c>
      <c r="U110" s="169"/>
      <c r="V110" s="172">
        <v>20.500000000000021</v>
      </c>
      <c r="W110" s="169"/>
      <c r="X110" s="173">
        <v>16.975000000000016</v>
      </c>
      <c r="Y110" s="169"/>
      <c r="Z110" s="174">
        <v>-8.6862915010152317</v>
      </c>
      <c r="AA110" s="169"/>
      <c r="AB110" s="175">
        <v>44.426512564903163</v>
      </c>
    </row>
    <row r="111" spans="14:28" ht="10.15" customHeight="1" x14ac:dyDescent="0.2">
      <c r="N111" s="166">
        <v>87</v>
      </c>
      <c r="P111" s="168">
        <v>7.200000000000002</v>
      </c>
      <c r="R111" s="170">
        <v>-61.000000000000007</v>
      </c>
      <c r="S111" s="169"/>
      <c r="T111" s="171">
        <v>-18.800000000000008</v>
      </c>
      <c r="U111" s="169"/>
      <c r="V111" s="172">
        <v>22.520000000000017</v>
      </c>
      <c r="W111" s="169"/>
      <c r="X111" s="173">
        <v>19.353600000000018</v>
      </c>
      <c r="Y111" s="169"/>
      <c r="Z111" s="174">
        <v>-7.8742674679168054</v>
      </c>
      <c r="AA111" s="169"/>
      <c r="AB111" s="175">
        <v>44.543472962535077</v>
      </c>
    </row>
    <row r="112" spans="14:28" ht="10.15" customHeight="1" x14ac:dyDescent="0.2">
      <c r="N112" s="166">
        <v>88</v>
      </c>
      <c r="P112" s="176">
        <v>7.4000000000000021</v>
      </c>
      <c r="R112" s="170">
        <v>-62.000000000000014</v>
      </c>
      <c r="S112" s="169"/>
      <c r="T112" s="171">
        <v>-19.600000000000009</v>
      </c>
      <c r="U112" s="169"/>
      <c r="V112" s="172">
        <v>24.580000000000027</v>
      </c>
      <c r="W112" s="169"/>
      <c r="X112" s="173">
        <v>21.88180000000003</v>
      </c>
      <c r="Y112" s="169"/>
      <c r="Z112" s="174">
        <v>-7.0039616583002218</v>
      </c>
      <c r="AA112" s="169"/>
      <c r="AB112" s="175">
        <v>44.659081186545833</v>
      </c>
    </row>
    <row r="113" spans="14:28" ht="10.15" customHeight="1" x14ac:dyDescent="0.2">
      <c r="N113" s="166">
        <v>89</v>
      </c>
      <c r="P113" s="168">
        <v>7.6000000000000023</v>
      </c>
      <c r="R113" s="170">
        <v>-63.000000000000014</v>
      </c>
      <c r="S113" s="169"/>
      <c r="T113" s="171">
        <v>-20.400000000000009</v>
      </c>
      <c r="U113" s="169"/>
      <c r="V113" s="172">
        <v>26.680000000000021</v>
      </c>
      <c r="W113" s="169"/>
      <c r="X113" s="173">
        <v>24.563200000000027</v>
      </c>
      <c r="Y113" s="169"/>
      <c r="Z113" s="174">
        <v>-6.0711909872620033</v>
      </c>
      <c r="AA113" s="169"/>
      <c r="AB113" s="175">
        <v>44.773368144782069</v>
      </c>
    </row>
    <row r="114" spans="14:28" ht="10.15" customHeight="1" x14ac:dyDescent="0.2">
      <c r="N114" s="166">
        <v>90</v>
      </c>
      <c r="P114" s="176">
        <v>7.8000000000000025</v>
      </c>
      <c r="R114" s="170">
        <v>-64.000000000000014</v>
      </c>
      <c r="S114" s="169"/>
      <c r="T114" s="171">
        <v>-21.20000000000001</v>
      </c>
      <c r="U114" s="169"/>
      <c r="V114" s="172">
        <v>28.820000000000022</v>
      </c>
      <c r="W114" s="169"/>
      <c r="X114" s="173">
        <v>27.401400000000038</v>
      </c>
      <c r="Y114" s="169"/>
      <c r="Z114" s="174">
        <v>-5.071472135411069</v>
      </c>
      <c r="AA114" s="169"/>
      <c r="AB114" s="175">
        <v>44.8863636973214</v>
      </c>
    </row>
    <row r="115" spans="14:28" ht="10.15" customHeight="1" x14ac:dyDescent="0.2">
      <c r="N115" s="166">
        <v>91</v>
      </c>
      <c r="P115" s="168">
        <v>8.0000000000000018</v>
      </c>
      <c r="R115" s="170">
        <v>-65</v>
      </c>
      <c r="S115" s="169"/>
      <c r="T115" s="171">
        <v>-22.000000000000007</v>
      </c>
      <c r="U115" s="169"/>
      <c r="V115" s="172">
        <v>31.000000000000021</v>
      </c>
      <c r="W115" s="169"/>
      <c r="X115" s="173">
        <v>30.400000000000027</v>
      </c>
      <c r="Y115" s="169"/>
      <c r="Z115" s="174">
        <v>-3.9999999999999929</v>
      </c>
      <c r="AA115" s="169"/>
      <c r="AB115" s="175">
        <v>44.99809670330265</v>
      </c>
    </row>
    <row r="116" spans="14:28" ht="10.15" customHeight="1" x14ac:dyDescent="0.2">
      <c r="N116" s="166">
        <v>92</v>
      </c>
      <c r="P116" s="176">
        <v>8.2000000000000011</v>
      </c>
      <c r="R116" s="170">
        <v>-66</v>
      </c>
      <c r="S116" s="169"/>
      <c r="T116" s="171">
        <v>-22.800000000000004</v>
      </c>
      <c r="U116" s="169"/>
      <c r="V116" s="172">
        <v>33.220000000000013</v>
      </c>
      <c r="W116" s="169"/>
      <c r="X116" s="173">
        <v>33.562600000000025</v>
      </c>
      <c r="Y116" s="169"/>
      <c r="Z116" s="174">
        <v>-2.8516245994193028</v>
      </c>
      <c r="AA116" s="169"/>
      <c r="AB116" s="175">
        <v>45.108595065168501</v>
      </c>
    </row>
    <row r="117" spans="14:28" ht="10.15" customHeight="1" x14ac:dyDescent="0.2">
      <c r="N117" s="166">
        <v>93</v>
      </c>
      <c r="P117" s="168">
        <v>8.4</v>
      </c>
      <c r="R117" s="170">
        <v>-67</v>
      </c>
      <c r="S117" s="169"/>
      <c r="T117" s="171">
        <v>-23.6</v>
      </c>
      <c r="U117" s="169"/>
      <c r="V117" s="172">
        <v>35.480000000000004</v>
      </c>
      <c r="W117" s="169"/>
      <c r="X117" s="173">
        <v>36.892800000000001</v>
      </c>
      <c r="Y117" s="169"/>
      <c r="Z117" s="174">
        <v>-1.620826320047442</v>
      </c>
      <c r="AA117" s="169"/>
      <c r="AB117" s="175">
        <v>45.217885770490405</v>
      </c>
    </row>
    <row r="118" spans="14:28" ht="10.15" customHeight="1" x14ac:dyDescent="0.2">
      <c r="N118" s="166">
        <v>94</v>
      </c>
      <c r="P118" s="176">
        <v>8.6</v>
      </c>
      <c r="R118" s="170">
        <v>-68</v>
      </c>
      <c r="S118" s="169"/>
      <c r="T118" s="171">
        <v>-24.4</v>
      </c>
      <c r="U118" s="169"/>
      <c r="V118" s="172">
        <v>37.779999999999994</v>
      </c>
      <c r="W118" s="169"/>
      <c r="X118" s="173">
        <v>40.394199999999998</v>
      </c>
      <c r="Y118" s="169"/>
      <c r="Z118" s="174">
        <v>-0.30168938648133903</v>
      </c>
      <c r="AA118" s="169"/>
      <c r="AB118" s="175">
        <v>45.325994931532563</v>
      </c>
    </row>
    <row r="119" spans="14:28" ht="10.15" customHeight="1" x14ac:dyDescent="0.2">
      <c r="N119" s="166">
        <v>95</v>
      </c>
      <c r="P119" s="168">
        <v>8.7999999999999989</v>
      </c>
      <c r="R119" s="170">
        <v>-69</v>
      </c>
      <c r="S119" s="169"/>
      <c r="T119" s="171">
        <v>-25.199999999999996</v>
      </c>
      <c r="U119" s="169"/>
      <c r="V119" s="172">
        <v>40.11999999999999</v>
      </c>
      <c r="W119" s="169"/>
      <c r="X119" s="173">
        <v>44.070399999999971</v>
      </c>
      <c r="Y119" s="169"/>
      <c r="Z119" s="174">
        <v>1.1121265723662965</v>
      </c>
      <c r="AA119" s="169"/>
      <c r="AB119" s="175">
        <v>45.432947822700037</v>
      </c>
    </row>
    <row r="120" spans="14:28" ht="10.15" customHeight="1" x14ac:dyDescent="0.2">
      <c r="N120" s="166">
        <v>96</v>
      </c>
      <c r="P120" s="176">
        <v>8.9999999999999982</v>
      </c>
      <c r="R120" s="170">
        <v>-70</v>
      </c>
      <c r="S120" s="169"/>
      <c r="T120" s="171">
        <v>-25.999999999999993</v>
      </c>
      <c r="U120" s="169"/>
      <c r="V120" s="172">
        <v>42.499999999999972</v>
      </c>
      <c r="W120" s="169"/>
      <c r="X120" s="173">
        <v>47.924999999999962</v>
      </c>
      <c r="Y120" s="169"/>
      <c r="Z120" s="174">
        <v>2.627416997969501</v>
      </c>
      <c r="AA120" s="169"/>
      <c r="AB120" s="175">
        <v>45.538768916005409</v>
      </c>
    </row>
    <row r="121" spans="14:28" ht="10.15" customHeight="1" x14ac:dyDescent="0.2">
      <c r="N121" s="166">
        <v>97</v>
      </c>
      <c r="P121" s="168">
        <v>9.1999999999999975</v>
      </c>
      <c r="R121" s="170">
        <v>-70.999999999999986</v>
      </c>
      <c r="S121" s="169"/>
      <c r="T121" s="171">
        <v>-26.79999999999999</v>
      </c>
      <c r="U121" s="169"/>
      <c r="V121" s="172">
        <v>44.919999999999973</v>
      </c>
      <c r="W121" s="169"/>
      <c r="X121" s="173">
        <v>51.961599999999947</v>
      </c>
      <c r="Y121" s="169"/>
      <c r="Z121" s="174">
        <v>4.2514650641663465</v>
      </c>
      <c r="AA121" s="169"/>
      <c r="AB121" s="175">
        <v>45.643481914678361</v>
      </c>
    </row>
    <row r="122" spans="14:28" ht="10.15" customHeight="1" x14ac:dyDescent="0.2">
      <c r="N122" s="166">
        <v>98</v>
      </c>
      <c r="P122" s="176">
        <v>9.3999999999999968</v>
      </c>
      <c r="R122" s="170">
        <v>-71.999999999999986</v>
      </c>
      <c r="S122" s="169"/>
      <c r="T122" s="171">
        <v>-27.599999999999987</v>
      </c>
      <c r="U122" s="169"/>
      <c r="V122" s="172">
        <v>47.379999999999967</v>
      </c>
      <c r="W122" s="169"/>
      <c r="X122" s="173">
        <v>56.183799999999934</v>
      </c>
      <c r="Y122" s="169"/>
      <c r="Z122" s="174">
        <v>5.9920766833994996</v>
      </c>
      <c r="AA122" s="169"/>
      <c r="AB122" s="175">
        <v>45.747109785033828</v>
      </c>
    </row>
    <row r="123" spans="14:28" ht="10.15" customHeight="1" x14ac:dyDescent="0.2">
      <c r="N123" s="166">
        <v>99</v>
      </c>
      <c r="P123" s="168">
        <v>9.5999999999999961</v>
      </c>
      <c r="R123" s="170">
        <v>-72.999999999999972</v>
      </c>
      <c r="S123" s="169"/>
      <c r="T123" s="171">
        <v>-28.399999999999984</v>
      </c>
      <c r="U123" s="169"/>
      <c r="V123" s="172">
        <v>49.879999999999953</v>
      </c>
      <c r="W123" s="169"/>
      <c r="X123" s="173">
        <v>60.595199999999913</v>
      </c>
      <c r="Y123" s="169"/>
      <c r="Z123" s="174">
        <v>7.8576180254759365</v>
      </c>
      <c r="AA123" s="169"/>
      <c r="AB123" s="175">
        <v>45.849674786705712</v>
      </c>
    </row>
    <row r="124" spans="14:28" ht="10.15" customHeight="1" x14ac:dyDescent="0.2">
      <c r="N124" s="166">
        <v>100</v>
      </c>
      <c r="P124" s="176">
        <v>9.7999999999999954</v>
      </c>
      <c r="R124" s="170">
        <v>-73.999999999999972</v>
      </c>
      <c r="S124" s="169"/>
      <c r="T124" s="171">
        <v>-29.199999999999982</v>
      </c>
      <c r="U124" s="169"/>
      <c r="V124" s="172">
        <v>52.419999999999931</v>
      </c>
      <c r="W124" s="169"/>
      <c r="X124" s="173">
        <v>65.199399999999883</v>
      </c>
      <c r="Y124" s="169"/>
      <c r="Z124" s="174">
        <v>9.8570557291777838</v>
      </c>
      <c r="AA124" s="169"/>
      <c r="AB124" s="175">
        <v>45.9511985013459</v>
      </c>
    </row>
    <row r="125" spans="14:28" ht="10.15" customHeight="1" x14ac:dyDescent="0.2">
      <c r="N125" s="166">
        <v>101</v>
      </c>
      <c r="P125" s="168">
        <v>9.9999999999999947</v>
      </c>
      <c r="R125" s="170">
        <v>-74.999999999999972</v>
      </c>
      <c r="S125" s="169"/>
      <c r="T125" s="171">
        <v>-29.999999999999979</v>
      </c>
      <c r="U125" s="169"/>
      <c r="V125" s="172">
        <v>54.999999999999929</v>
      </c>
      <c r="W125" s="169"/>
      <c r="X125" s="173">
        <v>69.999999999999858</v>
      </c>
      <c r="Y125" s="169"/>
      <c r="Z125" s="174">
        <v>11.999999999999943</v>
      </c>
      <c r="AA125" s="169"/>
      <c r="AB125" s="175">
        <v>46.051701859880907</v>
      </c>
    </row>
  </sheetData>
  <mergeCells count="22">
    <mergeCell ref="D17:E17"/>
    <mergeCell ref="M17:P17"/>
    <mergeCell ref="E20:F21"/>
    <mergeCell ref="G20:H20"/>
    <mergeCell ref="I20:J20"/>
    <mergeCell ref="K20:L20"/>
    <mergeCell ref="G21:H21"/>
    <mergeCell ref="I21:J21"/>
    <mergeCell ref="K21:L21"/>
    <mergeCell ref="D11:E11"/>
    <mergeCell ref="M11:P11"/>
    <mergeCell ref="D13:E13"/>
    <mergeCell ref="M13:P13"/>
    <mergeCell ref="D15:E15"/>
    <mergeCell ref="M15:P15"/>
    <mergeCell ref="B2:AB2"/>
    <mergeCell ref="E4:F5"/>
    <mergeCell ref="G4:L4"/>
    <mergeCell ref="D7:E7"/>
    <mergeCell ref="M7:P7"/>
    <mergeCell ref="D9:E9"/>
    <mergeCell ref="M9:P9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44BE67D7EB984A84C06E190413FBFD" ma:contentTypeVersion="9" ma:contentTypeDescription="Create a new document." ma:contentTypeScope="" ma:versionID="9bec72c450dd1b92bf4176960ce3b4f0">
  <xsd:schema xmlns:xsd="http://www.w3.org/2001/XMLSchema" xmlns:xs="http://www.w3.org/2001/XMLSchema" xmlns:p="http://schemas.microsoft.com/office/2006/metadata/properties" xmlns:ns3="9de94308-2297-4d04-a77d-26fce9df9395" xmlns:ns4="22375818-dcd7-42e4-9660-6b33e030de66" targetNamespace="http://schemas.microsoft.com/office/2006/metadata/properties" ma:root="true" ma:fieldsID="6fdf0c195b0dfe674846b787201daae1" ns3:_="" ns4:_="">
    <xsd:import namespace="9de94308-2297-4d04-a77d-26fce9df9395"/>
    <xsd:import namespace="22375818-dcd7-42e4-9660-6b33e030de6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e94308-2297-4d04-a77d-26fce9df93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375818-dcd7-42e4-9660-6b33e030de6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2159D6C-7FF5-48AE-A991-08A913EA17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e94308-2297-4d04-a77d-26fce9df9395"/>
    <ds:schemaRef ds:uri="22375818-dcd7-42e4-9660-6b33e030de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B3B0BB1-0530-4694-BD2C-9A5548BD9AC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D83D01A-70C4-4107-A524-8490AE08A379}">
  <ds:schemaRefs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dcmitype/"/>
    <ds:schemaRef ds:uri="22375818-dcd7-42e4-9660-6b33e030de66"/>
    <ds:schemaRef ds:uri="http://purl.org/dc/elements/1.1/"/>
    <ds:schemaRef ds:uri="http://purl.org/dc/terms/"/>
    <ds:schemaRef ds:uri="http://schemas.openxmlformats.org/package/2006/metadata/core-properties"/>
    <ds:schemaRef ds:uri="9de94308-2297-4d04-a77d-26fce9df9395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Feuil4</vt:lpstr>
    </vt:vector>
  </TitlesOfParts>
  <Company>CVM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Dupiot Alexis</dc:creator>
  <cp:lastModifiedBy>Dupiot Alexis</cp:lastModifiedBy>
  <dcterms:created xsi:type="dcterms:W3CDTF">2022-10-27T13:03:27Z</dcterms:created>
  <dcterms:modified xsi:type="dcterms:W3CDTF">2022-10-27T15:19:04Z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0x0101003344BE67D7EB984A84C06E190413FBFD</vt:lpwstr>
  </property>
</Properties>
</file>