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FsFinancieelExpert\"/>
    </mc:Choice>
  </mc:AlternateContent>
  <xr:revisionPtr revIDLastSave="0" documentId="13_ncr:1_{69DA7BDC-0B76-4E46-A59A-D976D0545C71}" xr6:coauthVersionLast="47" xr6:coauthVersionMax="47" xr10:uidLastSave="{00000000-0000-0000-0000-000000000000}"/>
  <bookViews>
    <workbookView xWindow="-110" yWindow="-110" windowWidth="19420" windowHeight="11500" activeTab="1" xr2:uid="{80C5C2A5-8FFD-49F2-A478-6BCA3C7B4B74}"/>
  </bookViews>
  <sheets>
    <sheet name="Precalculus-p871-873" sheetId="1" r:id="rId1"/>
    <sheet name="Testen F#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2" l="1"/>
  <c r="A53" i="2"/>
  <c r="C52" i="2"/>
  <c r="B25" i="2"/>
  <c r="B26" i="2" s="1"/>
  <c r="B18" i="2"/>
  <c r="B24" i="2"/>
  <c r="B23" i="2"/>
  <c r="B10" i="2"/>
  <c r="C7" i="2"/>
  <c r="C8" i="2" s="1"/>
  <c r="B7" i="2"/>
  <c r="B9" i="2"/>
  <c r="B19" i="2"/>
  <c r="C6" i="2"/>
  <c r="B4" i="2"/>
  <c r="B30" i="1"/>
  <c r="B21" i="1"/>
  <c r="B11" i="1"/>
  <c r="B55" i="2"/>
  <c r="B53" i="2"/>
  <c r="D11" i="1"/>
  <c r="D21" i="1"/>
  <c r="C18" i="2"/>
  <c r="C25" i="2"/>
  <c r="C19" i="2"/>
  <c r="C23" i="2"/>
  <c r="D30" i="1"/>
  <c r="C24" i="2"/>
</calcChain>
</file>

<file path=xl/sharedStrings.xml><?xml version="1.0" encoding="utf-8"?>
<sst xmlns="http://schemas.openxmlformats.org/spreadsheetml/2006/main" count="65" uniqueCount="46">
  <si>
    <t>Rente</t>
  </si>
  <si>
    <t>Hoe vaak per jaar?</t>
  </si>
  <si>
    <t>Hoe veel jaar?</t>
  </si>
  <si>
    <t>Annuïteitsberekening</t>
  </si>
  <si>
    <t>Waarde annuiteit</t>
  </si>
  <si>
    <t>Betaling (periodiek)</t>
  </si>
  <si>
    <t>How much will be in the account after the last payment?</t>
  </si>
  <si>
    <t>Precalculus: p. 868</t>
  </si>
  <si>
    <t>Thus the amount in the account after the last payment is $11.923,23.</t>
  </si>
  <si>
    <t>Exercise 3 (p. 872)</t>
  </si>
  <si>
    <r>
      <t>An investor deposits $400 every December 15 and June 15 for 10 years in an account that earns interest at the rate of 8% p</t>
    </r>
    <r>
      <rPr>
        <b/>
        <strike/>
        <sz val="11"/>
        <color theme="1"/>
        <rFont val="Calibri"/>
        <family val="2"/>
        <scheme val="minor"/>
      </rPr>
      <t>er year, compounded semiannually.</t>
    </r>
  </si>
  <si>
    <t>Exercise 9 (Saving)</t>
  </si>
  <si>
    <t>Gewenste toekomstige waarde</t>
  </si>
  <si>
    <t>Spaarbedrag (per kwartaal)</t>
  </si>
  <si>
    <t>Find the amount of an annuity that consists of ten annual payments of $1000 each into an account that pays 6% interest per year.</t>
  </si>
  <si>
    <t>OK, zie A77, section 12.4</t>
  </si>
  <si>
    <t>Example</t>
  </si>
  <si>
    <t>rente</t>
  </si>
  <si>
    <t>betaling</t>
  </si>
  <si>
    <t>aantal termijnen</t>
  </si>
  <si>
    <t>2500*a(50,0.06)</t>
  </si>
  <si>
    <t>Contante waarde van een reeks renten - Economie Compact Online</t>
  </si>
  <si>
    <t>2500+2500*a(49,0.06)</t>
  </si>
  <si>
    <t>factor</t>
  </si>
  <si>
    <t>prenumerando</t>
  </si>
  <si>
    <t>postnumerando</t>
  </si>
  <si>
    <t>postnumerando wijkt af met factor 1/1.06</t>
  </si>
  <si>
    <t>HW formule Excel</t>
  </si>
  <si>
    <r>
      <t>TW (</t>
    </r>
    <r>
      <rPr>
        <b/>
        <i/>
        <sz val="12"/>
        <color rgb="FF00B050"/>
        <rFont val="Calibri"/>
        <family val="2"/>
        <scheme val="minor"/>
      </rPr>
      <t>Basisboek wiskunde en financiële rekenkunde</t>
    </r>
    <r>
      <rPr>
        <b/>
        <sz val="12"/>
        <color rgb="FF00B050"/>
        <rFont val="Calibri"/>
        <family val="2"/>
        <scheme val="minor"/>
      </rPr>
      <t>, p. 161)</t>
    </r>
  </si>
  <si>
    <t xml:space="preserve">Levensverzekeringswiskunde en pensioencalculaties, p. 18      </t>
  </si>
  <si>
    <t>klopt met boek</t>
  </si>
  <si>
    <t>Postnumerando (eigen formule)</t>
  </si>
  <si>
    <t>Prenumerando (eigen formule)</t>
  </si>
  <si>
    <t>F# geeft dit ook.</t>
  </si>
  <si>
    <t>enkel hoofdsom</t>
  </si>
  <si>
    <t>enkel periodieke inleg</t>
  </si>
  <si>
    <t>totaal</t>
  </si>
  <si>
    <t>C# geeft dit ook.</t>
  </si>
  <si>
    <t>10 jaar lang 50 euro maandelijkse inleg bij hoofdsom 1000 euro: postnumerando</t>
  </si>
  <si>
    <t>Controle</t>
  </si>
  <si>
    <t>Het bovenstaande bedrag klopt  niet!</t>
  </si>
  <si>
    <t>Eigen C# projectje, met voorzet van CoPilot</t>
  </si>
  <si>
    <t>4 + (5/12)</t>
  </si>
  <si>
    <t>hoofdsom</t>
  </si>
  <si>
    <t>looptijd</t>
  </si>
  <si>
    <t>Basisboek wiskunde en financiële rekenkunde, voorbeeld 4.8 p. 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</si>
</sst>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4" formatCode="&quot;€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2" borderId="1" applyNumberFormat="0" applyAlignment="0" applyProtection="0"/>
  </cellStyleXfs>
  <cellXfs count="21">
    <xf numFmtId="0" fontId="0" fillId="0" borderId="0" xfId="0"/>
    <xf numFmtId="0" fontId="2" fillId="0" borderId="0" xfId="0" applyFont="1"/>
    <xf numFmtId="9" fontId="2" fillId="0" borderId="0" xfId="0" applyNumberFormat="1" applyFont="1"/>
    <xf numFmtId="8" fontId="2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1" fillId="0" borderId="0" xfId="0" applyFont="1"/>
    <xf numFmtId="0" fontId="6" fillId="0" borderId="0" xfId="0" applyFont="1"/>
    <xf numFmtId="8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7" fillId="0" borderId="0" xfId="0" quotePrefix="1" applyFont="1"/>
    <xf numFmtId="0" fontId="8" fillId="0" borderId="0" xfId="1"/>
    <xf numFmtId="8" fontId="9" fillId="2" borderId="1" xfId="2" applyNumberFormat="1"/>
    <xf numFmtId="0" fontId="10" fillId="0" borderId="0" xfId="0" applyFont="1"/>
    <xf numFmtId="8" fontId="6" fillId="0" borderId="0" xfId="0" applyNumberFormat="1" applyFont="1"/>
    <xf numFmtId="0" fontId="6" fillId="0" borderId="0" xfId="0" applyFont="1" applyAlignment="1">
      <alignment vertical="top" wrapText="1"/>
    </xf>
    <xf numFmtId="8" fontId="1" fillId="0" borderId="0" xfId="0" applyNumberFormat="1" applyFont="1"/>
    <xf numFmtId="0" fontId="0" fillId="0" borderId="0" xfId="0" quotePrefix="1"/>
    <xf numFmtId="10" fontId="0" fillId="0" borderId="0" xfId="0" applyNumberFormat="1"/>
  </cellXfs>
  <cellStyles count="3">
    <cellStyle name="Berekening" xfId="2" builtinId="22"/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</xdr:col>
      <xdr:colOff>705111</xdr:colOff>
      <xdr:row>45</xdr:row>
      <xdr:rowOff>120827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E3457C0-48D7-F6FC-F7AC-892BCBDF6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78450"/>
          <a:ext cx="5073911" cy="3435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onomiecompactonline.nl/beco/vwo/interest_contantewaarde_rente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2525-217D-45B3-89EA-F7F00F0228BC}">
  <dimension ref="A1:D31"/>
  <sheetViews>
    <sheetView topLeftCell="A4" workbookViewId="0">
      <selection activeCell="A12" sqref="A12"/>
    </sheetView>
  </sheetViews>
  <sheetFormatPr defaultRowHeight="14.5" x14ac:dyDescent="0.35"/>
  <cols>
    <col min="1" max="1" width="32.1796875" customWidth="1"/>
    <col min="2" max="2" width="12.54296875" bestFit="1" customWidth="1"/>
  </cols>
  <sheetData>
    <row r="1" spans="1:4" ht="15.5" x14ac:dyDescent="0.35">
      <c r="A1" s="1" t="s">
        <v>3</v>
      </c>
      <c r="B1" s="1"/>
    </row>
    <row r="2" spans="1:4" x14ac:dyDescent="0.35">
      <c r="A2" t="s">
        <v>7</v>
      </c>
    </row>
    <row r="3" spans="1:4" x14ac:dyDescent="0.35">
      <c r="A3" s="7" t="s">
        <v>16</v>
      </c>
    </row>
    <row r="4" spans="1:4" x14ac:dyDescent="0.35">
      <c r="A4" s="6" t="s">
        <v>10</v>
      </c>
    </row>
    <row r="5" spans="1:4" x14ac:dyDescent="0.35">
      <c r="A5" s="6" t="s">
        <v>6</v>
      </c>
    </row>
    <row r="7" spans="1:4" ht="15.5" x14ac:dyDescent="0.35">
      <c r="A7" s="1" t="s">
        <v>0</v>
      </c>
      <c r="B7" s="2">
        <v>0.08</v>
      </c>
    </row>
    <row r="8" spans="1:4" ht="15.5" x14ac:dyDescent="0.35">
      <c r="A8" s="1" t="s">
        <v>5</v>
      </c>
      <c r="B8" s="3">
        <v>-400</v>
      </c>
    </row>
    <row r="9" spans="1:4" ht="15.5" x14ac:dyDescent="0.35">
      <c r="A9" s="1" t="s">
        <v>1</v>
      </c>
      <c r="B9" s="1">
        <v>2</v>
      </c>
    </row>
    <row r="10" spans="1:4" ht="15.5" x14ac:dyDescent="0.35">
      <c r="A10" s="1" t="s">
        <v>2</v>
      </c>
      <c r="B10" s="1">
        <v>10</v>
      </c>
    </row>
    <row r="11" spans="1:4" ht="15.5" x14ac:dyDescent="0.35">
      <c r="A11" s="1" t="s">
        <v>4</v>
      </c>
      <c r="B11" s="4">
        <f>FV(B7/B9,B9*B10,B8,,0)</f>
        <v>11911.231430334212</v>
      </c>
      <c r="D11" t="str">
        <f ca="1">_xlfn.FORMULATEXT(B11)</f>
        <v>=TW(B7/B9;B9*B10;B8;;0)</v>
      </c>
    </row>
    <row r="13" spans="1:4" ht="15.5" x14ac:dyDescent="0.35">
      <c r="A13" s="1" t="s">
        <v>8</v>
      </c>
    </row>
    <row r="15" spans="1:4" ht="15.5" x14ac:dyDescent="0.35">
      <c r="A15" s="1" t="s">
        <v>9</v>
      </c>
    </row>
    <row r="16" spans="1:4" s="6" customFormat="1" ht="15.5" x14ac:dyDescent="0.35">
      <c r="A16" s="5" t="s">
        <v>14</v>
      </c>
    </row>
    <row r="17" spans="1:4" ht="15.5" x14ac:dyDescent="0.35">
      <c r="A17" s="1" t="s">
        <v>0</v>
      </c>
      <c r="B17" s="2">
        <v>0.06</v>
      </c>
    </row>
    <row r="18" spans="1:4" ht="15.5" x14ac:dyDescent="0.35">
      <c r="A18" s="1" t="s">
        <v>5</v>
      </c>
      <c r="B18" s="3">
        <v>-1000</v>
      </c>
    </row>
    <row r="19" spans="1:4" ht="15.5" x14ac:dyDescent="0.35">
      <c r="A19" s="1" t="s">
        <v>1</v>
      </c>
      <c r="B19" s="1">
        <v>1</v>
      </c>
    </row>
    <row r="20" spans="1:4" ht="15.5" x14ac:dyDescent="0.35">
      <c r="A20" s="1" t="s">
        <v>2</v>
      </c>
      <c r="B20" s="1">
        <v>10</v>
      </c>
    </row>
    <row r="21" spans="1:4" ht="15.5" x14ac:dyDescent="0.35">
      <c r="A21" s="1" t="s">
        <v>4</v>
      </c>
      <c r="B21" s="4">
        <f>FV(B17/B19,B19*B20,B18,,0)</f>
        <v>13180.79494238091</v>
      </c>
      <c r="D21" t="str">
        <f ca="1">_xlfn.FORMULATEXT(B21)</f>
        <v>=TW(B17/B19;B19*B20;B18;;0)</v>
      </c>
    </row>
    <row r="22" spans="1:4" x14ac:dyDescent="0.35">
      <c r="D22" t="s">
        <v>15</v>
      </c>
    </row>
    <row r="24" spans="1:4" ht="15.5" x14ac:dyDescent="0.35">
      <c r="A24" s="1" t="s">
        <v>11</v>
      </c>
    </row>
    <row r="25" spans="1:4" ht="15.5" x14ac:dyDescent="0.35">
      <c r="A25" s="1"/>
    </row>
    <row r="26" spans="1:4" ht="15.5" x14ac:dyDescent="0.35">
      <c r="A26" s="1" t="s">
        <v>0</v>
      </c>
      <c r="B26" s="2">
        <v>0.1</v>
      </c>
    </row>
    <row r="27" spans="1:4" ht="15.5" x14ac:dyDescent="0.35">
      <c r="A27" s="1" t="s">
        <v>12</v>
      </c>
      <c r="B27" s="3">
        <v>5000</v>
      </c>
    </row>
    <row r="28" spans="1:4" ht="15.5" x14ac:dyDescent="0.35">
      <c r="A28" s="1" t="s">
        <v>1</v>
      </c>
      <c r="B28" s="1">
        <v>4</v>
      </c>
    </row>
    <row r="29" spans="1:4" ht="15.5" x14ac:dyDescent="0.35">
      <c r="A29" s="1" t="s">
        <v>2</v>
      </c>
      <c r="B29" s="1">
        <v>2</v>
      </c>
    </row>
    <row r="30" spans="1:4" ht="15.5" x14ac:dyDescent="0.35">
      <c r="A30" s="1" t="s">
        <v>13</v>
      </c>
      <c r="B30" s="4">
        <f>PMT(B26/B28,B28*B29,0,B27,0)</f>
        <v>-572.33672916048852</v>
      </c>
      <c r="D30" t="str">
        <f ca="1">_xlfn.FORMULATEXT(B30)</f>
        <v>=BET(B26/B28;B28*B29;0;B27;0)</v>
      </c>
    </row>
    <row r="31" spans="1:4" x14ac:dyDescent="0.35">
      <c r="D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0AE-354E-456E-897C-228CAE9D0A1D}">
  <dimension ref="A1:E55"/>
  <sheetViews>
    <sheetView tabSelected="1" topLeftCell="A41" workbookViewId="0">
      <selection activeCell="D56" sqref="D56"/>
    </sheetView>
  </sheetViews>
  <sheetFormatPr defaultRowHeight="14.5" x14ac:dyDescent="0.35"/>
  <cols>
    <col min="1" max="1" width="28.453125" customWidth="1"/>
    <col min="2" max="2" width="14.90625" customWidth="1"/>
    <col min="3" max="3" width="19.1796875" customWidth="1"/>
    <col min="4" max="4" width="36.81640625" customWidth="1"/>
  </cols>
  <sheetData>
    <row r="1" spans="1:4" ht="15.5" x14ac:dyDescent="0.35">
      <c r="A1" s="15" t="s">
        <v>29</v>
      </c>
    </row>
    <row r="2" spans="1:4" x14ac:dyDescent="0.35">
      <c r="B2" t="s">
        <v>25</v>
      </c>
      <c r="C2" t="s">
        <v>24</v>
      </c>
    </row>
    <row r="3" spans="1:4" x14ac:dyDescent="0.35">
      <c r="A3" t="s">
        <v>17</v>
      </c>
      <c r="B3" s="9">
        <v>0.06</v>
      </c>
      <c r="C3" s="9"/>
    </row>
    <row r="4" spans="1:4" x14ac:dyDescent="0.35">
      <c r="A4" t="s">
        <v>23</v>
      </c>
      <c r="B4" s="10">
        <f>1 + $B$3</f>
        <v>1.06</v>
      </c>
      <c r="C4" s="10"/>
    </row>
    <row r="5" spans="1:4" x14ac:dyDescent="0.35">
      <c r="A5" t="s">
        <v>18</v>
      </c>
      <c r="B5">
        <v>2500</v>
      </c>
    </row>
    <row r="6" spans="1:4" x14ac:dyDescent="0.35">
      <c r="A6" t="s">
        <v>19</v>
      </c>
      <c r="B6">
        <v>50</v>
      </c>
      <c r="C6">
        <f>B6-1</f>
        <v>49</v>
      </c>
    </row>
    <row r="7" spans="1:4" x14ac:dyDescent="0.35">
      <c r="A7" t="s">
        <v>27</v>
      </c>
      <c r="B7" s="8">
        <f>PV(B$3,B$6,-B$5,,0)</f>
        <v>39404.651590971225</v>
      </c>
      <c r="C7" s="8">
        <f>PV(B$3,B$6,-B$5,,1)</f>
        <v>41768.930686429492</v>
      </c>
    </row>
    <row r="8" spans="1:4" x14ac:dyDescent="0.35">
      <c r="C8" s="16">
        <f>C7/B4</f>
        <v>39404.651590971218</v>
      </c>
      <c r="D8" t="s">
        <v>26</v>
      </c>
    </row>
    <row r="9" spans="1:4" x14ac:dyDescent="0.35">
      <c r="A9" t="s">
        <v>32</v>
      </c>
      <c r="B9" s="11">
        <f>B$5*B$4*(1 - B$4^(-B$6))/B$3</f>
        <v>41768.930686429492</v>
      </c>
      <c r="C9" t="s">
        <v>30</v>
      </c>
      <c r="D9" s="12" t="s">
        <v>20</v>
      </c>
    </row>
    <row r="10" spans="1:4" x14ac:dyDescent="0.35">
      <c r="A10" t="s">
        <v>31</v>
      </c>
      <c r="B10" s="11">
        <f>B$5 + B$5*(1 - B$4^(-(B$6-1)))/B$3</f>
        <v>41768.930686429492</v>
      </c>
      <c r="C10" t="s">
        <v>30</v>
      </c>
      <c r="D10" s="12" t="s">
        <v>22</v>
      </c>
    </row>
    <row r="11" spans="1:4" x14ac:dyDescent="0.35">
      <c r="B11" s="11"/>
      <c r="C11" t="s">
        <v>33</v>
      </c>
    </row>
    <row r="12" spans="1:4" x14ac:dyDescent="0.35">
      <c r="B12" s="11"/>
    </row>
    <row r="14" spans="1:4" x14ac:dyDescent="0.35">
      <c r="A14" s="13" t="s">
        <v>21</v>
      </c>
    </row>
    <row r="16" spans="1:4" ht="15.5" x14ac:dyDescent="0.35">
      <c r="A16" s="15" t="s">
        <v>28</v>
      </c>
    </row>
    <row r="18" spans="1:5" x14ac:dyDescent="0.35">
      <c r="A18" t="s">
        <v>25</v>
      </c>
      <c r="B18" s="14">
        <f>FV(0.03,50,-6000,0,0)</f>
        <v>676781.20374141727</v>
      </c>
      <c r="C18" t="str">
        <f ca="1">_xlfn.FORMULATEXT(B18)</f>
        <v>=TW(0,03;50;-6000;0;0)</v>
      </c>
      <c r="D18" t="s">
        <v>33</v>
      </c>
    </row>
    <row r="19" spans="1:5" x14ac:dyDescent="0.35">
      <c r="A19" t="s">
        <v>24</v>
      </c>
      <c r="B19" s="14">
        <f>FV(0.03,50,-6000,0,1)</f>
        <v>697084.63985365978</v>
      </c>
      <c r="C19" t="str">
        <f ca="1">_xlfn.FORMULATEXT(B19)</f>
        <v>=TW(0,03;50;-6000;0;1)</v>
      </c>
      <c r="D19" t="s">
        <v>33</v>
      </c>
    </row>
    <row r="20" spans="1:5" x14ac:dyDescent="0.35">
      <c r="B20" s="14"/>
    </row>
    <row r="21" spans="1:5" ht="15.5" x14ac:dyDescent="0.35">
      <c r="A21" s="15" t="s">
        <v>41</v>
      </c>
    </row>
    <row r="22" spans="1:5" ht="43.5" x14ac:dyDescent="0.35">
      <c r="A22" s="17" t="s">
        <v>38</v>
      </c>
      <c r="D22" t="s">
        <v>25</v>
      </c>
    </row>
    <row r="23" spans="1:5" x14ac:dyDescent="0.35">
      <c r="A23" t="s">
        <v>36</v>
      </c>
      <c r="B23" s="8">
        <f>FV(5%/12, 120, -50, -1000, 0)</f>
        <v>9411.1234699737179</v>
      </c>
      <c r="C23" t="str">
        <f ca="1">_xlfn.FORMULATEXT(B23)</f>
        <v>=TW(5%/12; 120; -50; -1000; 0)</v>
      </c>
      <c r="E23" t="s">
        <v>37</v>
      </c>
    </row>
    <row r="24" spans="1:5" x14ac:dyDescent="0.35">
      <c r="A24" t="s">
        <v>34</v>
      </c>
      <c r="B24" s="8">
        <f>FV(5%/12, 120, 0, -1000, 0)</f>
        <v>1647.009497690286</v>
      </c>
      <c r="C24" t="str">
        <f ca="1">_xlfn.FORMULATEXT(B24)</f>
        <v>=TW(5%/12; 120; 0; -1000; 0)</v>
      </c>
      <c r="E24" t="s">
        <v>37</v>
      </c>
    </row>
    <row r="25" spans="1:5" x14ac:dyDescent="0.35">
      <c r="A25" t="s">
        <v>35</v>
      </c>
      <c r="B25" s="8">
        <f>FV(5%/12, 120, -50, 0, 0)</f>
        <v>7764.1139722834323</v>
      </c>
      <c r="C25" t="str">
        <f ca="1">_xlfn.FORMULATEXT(B25)</f>
        <v>=TW(5%/12; 120; -50; 0; 0)</v>
      </c>
      <c r="E25" t="s">
        <v>37</v>
      </c>
    </row>
    <row r="26" spans="1:5" x14ac:dyDescent="0.35">
      <c r="A26" s="6" t="s">
        <v>39</v>
      </c>
      <c r="B26" s="18">
        <f>B24+B25</f>
        <v>9411.1234699737179</v>
      </c>
    </row>
    <row r="47" spans="1:1" x14ac:dyDescent="0.35">
      <c r="A47" t="s">
        <v>40</v>
      </c>
    </row>
    <row r="50" spans="1:4" x14ac:dyDescent="0.35">
      <c r="A50" t="s">
        <v>45</v>
      </c>
    </row>
    <row r="51" spans="1:4" x14ac:dyDescent="0.35">
      <c r="A51" t="s">
        <v>43</v>
      </c>
      <c r="B51" t="s">
        <v>17</v>
      </c>
      <c r="C51" t="s">
        <v>44</v>
      </c>
    </row>
    <row r="52" spans="1:4" x14ac:dyDescent="0.35">
      <c r="A52">
        <v>5500</v>
      </c>
      <c r="B52" s="20">
        <v>3.7999999999999999E-2</v>
      </c>
      <c r="C52">
        <f>4+(5/12)</f>
        <v>4.416666666666667</v>
      </c>
      <c r="D52" s="19" t="s">
        <v>42</v>
      </c>
    </row>
    <row r="53" spans="1:4" x14ac:dyDescent="0.35">
      <c r="A53">
        <f>A52*(1 + B52)^C52</f>
        <v>6484.8659159352792</v>
      </c>
      <c r="B53" t="str">
        <f ca="1">_xlfn.FORMULATEXT(A53)</f>
        <v>=A52*(1 + B52)^C52</v>
      </c>
    </row>
    <row r="55" spans="1:4" x14ac:dyDescent="0.35">
      <c r="A55" s="8">
        <f>FV(B52,C52,0,-A52,0)</f>
        <v>6484.8659159352792</v>
      </c>
      <c r="B55" t="str">
        <f ca="1">_xlfn.FORMULATEXT(A55)</f>
        <v>=TW(B52;C52;0;-A52;0)</v>
      </c>
      <c r="D55" t="s">
        <v>33</v>
      </c>
    </row>
  </sheetData>
  <hyperlinks>
    <hyperlink ref="A14" r:id="rId1" display="https://economiecompactonline.nl/beco/vwo/interest_contantewaarde_renten.php" xr:uid="{6E09A0F6-8E23-461E-B4DC-016207CEE69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Precalculus-p871-873</vt:lpstr>
      <vt:lpstr>Testen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Schutzelaars</dc:creator>
  <cp:lastModifiedBy>Alex Schutzelaars</cp:lastModifiedBy>
  <dcterms:created xsi:type="dcterms:W3CDTF">2025-08-23T08:30:37Z</dcterms:created>
  <dcterms:modified xsi:type="dcterms:W3CDTF">2025-10-11T15:24:40Z</dcterms:modified>
</cp:coreProperties>
</file>