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<sst xmlns="http://schemas.openxmlformats.org/spreadsheetml/2006/main" count="300" uniqueCount="136">
  <si>
    <t>Necessarily</t>
  </si>
  <si>
    <t>It would be nice</t>
  </si>
  <si>
    <t>Not really needed</t>
  </si>
  <si>
    <t>8bit</t>
  </si>
  <si>
    <t>24bit</t>
  </si>
  <si>
    <t>Number</t>
  </si>
  <si>
    <t>Group</t>
  </si>
  <si>
    <t>Instruction</t>
  </si>
  <si>
    <t>Variations</t>
  </si>
  <si>
    <t>Description</t>
  </si>
  <si>
    <t>Requires argument</t>
  </si>
  <si>
    <t>alu arg</t>
  </si>
  <si>
    <t>s.op</t>
  </si>
  <si>
    <t>s. op. extra</t>
  </si>
  <si>
    <t>d. select</t>
  </si>
  <si>
    <t>d. enable</t>
  </si>
  <si>
    <t>jz</t>
  </si>
  <si>
    <t>jneg</t>
  </si>
  <si>
    <t>jpos</t>
  </si>
  <si>
    <t>pc</t>
  </si>
  <si>
    <t>data bus src</t>
  </si>
  <si>
    <t>adress src</t>
  </si>
  <si>
    <t>alu op</t>
  </si>
  <si>
    <t>opcode (hex)</t>
  </si>
  <si>
    <t>ctrl word(hex)</t>
  </si>
  <si>
    <t>CPU</t>
  </si>
  <si>
    <t>HALT</t>
  </si>
  <si>
    <t>Stops program exectuion</t>
  </si>
  <si>
    <t>TESTED</t>
  </si>
  <si>
    <t>STACK</t>
  </si>
  <si>
    <t>PUSH</t>
  </si>
  <si>
    <t>Pushes argument value on top of the stack</t>
  </si>
  <si>
    <t>PUSHPC</t>
  </si>
  <si>
    <t>Pushes pc value on top of the stack</t>
  </si>
  <si>
    <t>DROP</t>
  </si>
  <si>
    <t>Drops top value of the stack</t>
  </si>
  <si>
    <t>DUP</t>
  </si>
  <si>
    <t>DUPT</t>
  </si>
  <si>
    <t>Duplicates top value of the stack</t>
  </si>
  <si>
    <t>DUPN</t>
  </si>
  <si>
    <t>Duplicates next value of the stack and pushes on top of the stack</t>
  </si>
  <si>
    <t>SWAP</t>
  </si>
  <si>
    <t>Swaps top and next values of the stack</t>
  </si>
  <si>
    <t>MEMORY</t>
  </si>
  <si>
    <t>STORE</t>
  </si>
  <si>
    <t>Stores next value of the stack to the adress of top stack value</t>
  </si>
  <si>
    <t>STOREA</t>
  </si>
  <si>
    <t>Stores top value of the stack to the adress of argument value</t>
  </si>
  <si>
    <t>STOREAC</t>
  </si>
  <si>
    <t>Stores top value of the stack to the adress of argument value, consumes</t>
  </si>
  <si>
    <t>STOREAA</t>
  </si>
  <si>
    <t>Stores argument value to the adress of the top value of the stack</t>
  </si>
  <si>
    <t>LOAD</t>
  </si>
  <si>
    <t>Pushes on top of the stack value from adress of top of the stack</t>
  </si>
  <si>
    <t>LOADA</t>
  </si>
  <si>
    <t>Pushes on top of the stack value from adress of argument</t>
  </si>
  <si>
    <t>ARITHMETIC</t>
  </si>
  <si>
    <t>ADD</t>
  </si>
  <si>
    <t>ADD operation between next and top value of the stack and pushes result on top of the stack</t>
  </si>
  <si>
    <t>ADDC</t>
  </si>
  <si>
    <t>ADD operation between next and top value of the stack and pushes result on top of the stack, consumes both</t>
  </si>
  <si>
    <t>ADDAT</t>
  </si>
  <si>
    <t>ADD operand to top stack value and</t>
  </si>
  <si>
    <t>ADDAN</t>
  </si>
  <si>
    <t>ADD operand to next stack value and</t>
  </si>
  <si>
    <t>SUB</t>
  </si>
  <si>
    <t>SUB operation between next and top value of the stack and pushes result on top of the stack</t>
  </si>
  <si>
    <t>CMP</t>
  </si>
  <si>
    <t>CMP operation between next and top value of the stack and pushes result on top of the stack</t>
  </si>
  <si>
    <t>NEG</t>
  </si>
  <si>
    <t>NEG applies to top value of the stack and pushes result on top of the stack</t>
  </si>
  <si>
    <t>NOT</t>
  </si>
  <si>
    <t>NOT applies to top value of the stack and pushes result on top of the stack</t>
  </si>
  <si>
    <t>AND</t>
  </si>
  <si>
    <t>AND operation between next and top value of the stack and pushes result on top of the stack</t>
  </si>
  <si>
    <t>OR</t>
  </si>
  <si>
    <t>OR operation between next and top value of the stack and pushes result on top of the stack</t>
  </si>
  <si>
    <t>NAND</t>
  </si>
  <si>
    <t>NAND operation between next and top value of the stack and pushes result on top of the stack</t>
  </si>
  <si>
    <t>NOR</t>
  </si>
  <si>
    <t>NOR operation between next and top value of the stack and pushes result on top of the stack</t>
  </si>
  <si>
    <t>XOR</t>
  </si>
  <si>
    <t>XOR operation between next and top value of the stack and pushes result on top of the stack</t>
  </si>
  <si>
    <t>FLOW</t>
  </si>
  <si>
    <t>JMP</t>
  </si>
  <si>
    <t>JMPA</t>
  </si>
  <si>
    <t>Unconditional to the adress of argument value</t>
  </si>
  <si>
    <t>Unconditional to the adress of top value of the stack</t>
  </si>
  <si>
    <t>JZ</t>
  </si>
  <si>
    <t>JZA</t>
  </si>
  <si>
    <t>Conditional jump to the adress of argument, comparable value on top of the stack</t>
  </si>
  <si>
    <t>Conditional jump to the adress of top value of the stack, comparable value on next of the stack</t>
  </si>
  <si>
    <t>JEA</t>
  </si>
  <si>
    <t>Conditional jump to the adress of argument, comparable value on top and next of the stack</t>
  </si>
  <si>
    <t>JEAC</t>
  </si>
  <si>
    <t>Conditional jump to the adress of argument, comparable value on top and next of the stack, consumes comparable value</t>
  </si>
  <si>
    <t>JNZ</t>
  </si>
  <si>
    <t>JNZA</t>
  </si>
  <si>
    <t>JNEA</t>
  </si>
  <si>
    <t>JNEG</t>
  </si>
  <si>
    <t>JNEGA</t>
  </si>
  <si>
    <t>JPOS</t>
  </si>
  <si>
    <t>JPOSA</t>
  </si>
  <si>
    <t>WAIT</t>
  </si>
  <si>
    <t>Does nothing</t>
  </si>
  <si>
    <t>DEVICE</t>
  </si>
  <si>
    <t>Sets active device to the argumnet value</t>
  </si>
  <si>
    <t>DEVICET</t>
  </si>
  <si>
    <t>Sets active device to the top stack value</t>
  </si>
  <si>
    <t>DATA BUS SRC</t>
  </si>
  <si>
    <t>ADRESS SRC</t>
  </si>
  <si>
    <t>src name</t>
  </si>
  <si>
    <t>src code</t>
  </si>
  <si>
    <t>operand</t>
  </si>
  <si>
    <t>stack op</t>
  </si>
  <si>
    <t>device</t>
  </si>
  <si>
    <t>alu</t>
  </si>
  <si>
    <t>stack ex</t>
  </si>
  <si>
    <t>select device</t>
  </si>
  <si>
    <t>stack top</t>
  </si>
  <si>
    <t>devie enable</t>
  </si>
  <si>
    <t>stack next</t>
  </si>
  <si>
    <t>stack op ex</t>
  </si>
  <si>
    <t>ALU OP</t>
  </si>
  <si>
    <t>ALU ARG</t>
  </si>
  <si>
    <t>op name</t>
  </si>
  <si>
    <t>op code</t>
  </si>
  <si>
    <t>TOP, NEXT</t>
  </si>
  <si>
    <t>SUM</t>
  </si>
  <si>
    <t>TOP, ARG</t>
  </si>
  <si>
    <t>NEXT, ARG</t>
  </si>
  <si>
    <t>STACK OP</t>
  </si>
  <si>
    <t>STACK EXTRA OP</t>
  </si>
  <si>
    <t>NONE</t>
  </si>
  <si>
    <t>SET TOP</t>
  </si>
  <si>
    <t>SET NEXT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</si>
</sst>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3" fillId="0" fontId="1" numFmtId="0" xfId="0" applyBorder="1" applyFont="1"/>
    <xf borderId="0" fillId="5" fontId="1" numFmtId="0" xfId="0" applyAlignment="1" applyFill="1" applyFont="1">
      <alignment readingOrder="0"/>
    </xf>
    <xf borderId="4" fillId="0" fontId="1" numFmtId="0" xfId="0" applyBorder="1" applyFont="1"/>
    <xf borderId="5" fillId="0" fontId="1" numFmtId="0" xfId="0" applyBorder="1" applyFont="1"/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0" fillId="0" fontId="1" numFmtId="0" xfId="0" applyFont="1"/>
    <xf borderId="0" fillId="6" fontId="1" numFmtId="0" xfId="0" applyAlignment="1" applyFill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6" fillId="0" fontId="1" numFmtId="0" xfId="0" applyBorder="1" applyFont="1"/>
    <xf borderId="7" fillId="0" fontId="1" numFmtId="0" xfId="0" applyBorder="1" applyFont="1"/>
    <xf borderId="1" fillId="0" fontId="1" numFmtId="0" xfId="0" applyAlignment="1" applyBorder="1" applyFont="1">
      <alignment horizontal="center" readingOrder="0"/>
    </xf>
    <xf borderId="3" fillId="0" fontId="2" numFmtId="0" xfId="0" applyBorder="1" applyFont="1"/>
    <xf borderId="1" fillId="0" fontId="1" numFmtId="0" xfId="0" applyBorder="1" applyFont="1"/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4" fillId="0" fontId="4" numFmtId="0" xfId="0" applyAlignment="1" applyBorder="1" applyFont="1">
      <alignment readingOrder="0" vertical="bottom"/>
    </xf>
    <xf borderId="4" fillId="0" fontId="4" numFmtId="0" xfId="0" applyAlignment="1" applyBorder="1" applyFont="1">
      <alignment horizontal="right" vertical="bottom"/>
    </xf>
    <xf borderId="6" fillId="0" fontId="4" numFmtId="0" xfId="0" applyAlignment="1" applyBorder="1" applyFont="1">
      <alignment horizontal="right"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9.0"/>
    <col customWidth="1" min="3" max="3" width="8.0"/>
    <col customWidth="1" min="4" max="4" width="9.0"/>
    <col customWidth="1" min="5" max="5" width="9.5"/>
    <col customWidth="1" min="7" max="7" width="7.13"/>
    <col customWidth="1" min="8" max="8" width="11.0"/>
    <col customWidth="1" min="9" max="9" width="7.13"/>
    <col customWidth="1" min="10" max="10" width="8.13"/>
    <col customWidth="1" min="11" max="11" width="8.5"/>
    <col customWidth="1" min="12" max="12" width="3.38"/>
    <col customWidth="1" min="13" max="13" width="5.13"/>
    <col customWidth="1" min="14" max="14" width="5.63"/>
    <col customWidth="1" min="15" max="15" width="4.25"/>
    <col customWidth="1" min="16" max="16" width="10.88"/>
    <col customWidth="1" min="17" max="17" width="9.38"/>
    <col customWidth="1" min="18" max="18" width="6.38"/>
    <col customWidth="1" min="19" max="19" width="7.5"/>
    <col customWidth="1" min="20" max="20" width="9.0"/>
    <col customWidth="1" min="21" max="21" width="11.38"/>
  </cols>
  <sheetData>
    <row r="4">
      <c r="D4" s="1" t="s">
        <v>0</v>
      </c>
    </row>
    <row r="5">
      <c r="D5" s="2" t="s">
        <v>1</v>
      </c>
    </row>
    <row r="6">
      <c r="D6" s="3" t="s">
        <v>2</v>
      </c>
    </row>
    <row r="7">
      <c r="G7" s="4">
        <v>1048576.0</v>
      </c>
      <c r="H7" s="4">
        <v>262144.0</v>
      </c>
      <c r="I7" s="4">
        <v>65536.0</v>
      </c>
      <c r="J7" s="4">
        <v>32768.0</v>
      </c>
      <c r="K7" s="4">
        <v>16384.0</v>
      </c>
      <c r="L7" s="4">
        <v>8192.0</v>
      </c>
      <c r="M7" s="4">
        <v>4096.0</v>
      </c>
      <c r="N7" s="4">
        <v>2048.0</v>
      </c>
      <c r="O7" s="4">
        <v>1024.0</v>
      </c>
      <c r="P7" s="4">
        <v>128.0</v>
      </c>
      <c r="Q7" s="4">
        <v>16.0</v>
      </c>
      <c r="R7" s="4">
        <v>1.0</v>
      </c>
      <c r="U7" s="4" t="s">
        <v>3</v>
      </c>
      <c r="V7" s="4" t="s">
        <v>4</v>
      </c>
    </row>
    <row r="8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5" t="s">
        <v>11</v>
      </c>
      <c r="H8" s="6" t="s">
        <v>12</v>
      </c>
      <c r="I8" s="6" t="s">
        <v>13</v>
      </c>
      <c r="J8" s="6" t="s">
        <v>14</v>
      </c>
      <c r="K8" s="6" t="s">
        <v>15</v>
      </c>
      <c r="L8" s="6" t="s">
        <v>16</v>
      </c>
      <c r="M8" s="6" t="s">
        <v>17</v>
      </c>
      <c r="N8" s="6" t="s">
        <v>18</v>
      </c>
      <c r="O8" s="6" t="s">
        <v>19</v>
      </c>
      <c r="P8" s="6" t="s">
        <v>20</v>
      </c>
      <c r="Q8" s="6" t="s">
        <v>21</v>
      </c>
      <c r="R8" s="7" t="s">
        <v>22</v>
      </c>
      <c r="T8" s="5" t="s">
        <v>7</v>
      </c>
      <c r="U8" s="6" t="s">
        <v>23</v>
      </c>
      <c r="V8" s="6" t="s">
        <v>24</v>
      </c>
      <c r="W8" s="8"/>
    </row>
    <row r="9">
      <c r="B9" s="9" t="s">
        <v>25</v>
      </c>
      <c r="G9" s="10"/>
      <c r="R9" s="11"/>
      <c r="T9" s="10"/>
      <c r="W9" s="11"/>
    </row>
    <row r="10">
      <c r="A10" s="4">
        <v>0.0</v>
      </c>
      <c r="C10" s="4" t="s">
        <v>26</v>
      </c>
      <c r="D10" s="1" t="s">
        <v>26</v>
      </c>
      <c r="E10" s="4" t="s">
        <v>27</v>
      </c>
      <c r="F10" s="4" t="b">
        <v>0</v>
      </c>
      <c r="G10" s="12">
        <v>0.0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  <c r="Q10" s="4">
        <v>0.0</v>
      </c>
      <c r="R10" s="13">
        <v>0.0</v>
      </c>
      <c r="T10" s="10" t="str">
        <f>D10</f>
        <v>HALT</v>
      </c>
      <c r="U10" s="14" t="str">
        <f>BASE(A10, 16, 2)</f>
        <v>00</v>
      </c>
      <c r="V10" s="14" t="str">
        <f>BASE(SUMPRODUCT(G10:R10,G$7:R$7),16, 6)</f>
        <v>000000</v>
      </c>
      <c r="W10" s="13" t="s">
        <v>28</v>
      </c>
    </row>
    <row r="11">
      <c r="B11" s="9" t="s">
        <v>29</v>
      </c>
      <c r="G11" s="10"/>
      <c r="R11" s="11"/>
      <c r="T11" s="10"/>
      <c r="W11" s="11"/>
    </row>
    <row r="12">
      <c r="A12" s="4">
        <v>1.0</v>
      </c>
      <c r="C12" s="4" t="s">
        <v>30</v>
      </c>
      <c r="D12" s="1" t="s">
        <v>30</v>
      </c>
      <c r="E12" s="4" t="s">
        <v>31</v>
      </c>
      <c r="F12" s="4" t="b">
        <v>1</v>
      </c>
      <c r="G12" s="12">
        <v>0.0</v>
      </c>
      <c r="H12" s="4">
        <v>1.0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  <c r="N12" s="4">
        <v>0.0</v>
      </c>
      <c r="O12" s="4">
        <v>0.0</v>
      </c>
      <c r="P12" s="4">
        <v>0.0</v>
      </c>
      <c r="Q12" s="4">
        <v>0.0</v>
      </c>
      <c r="R12" s="13">
        <v>0.0</v>
      </c>
      <c r="T12" s="10" t="str">
        <f t="shared" ref="T12:T56" si="1">D12</f>
        <v>PUSH</v>
      </c>
      <c r="U12" s="14" t="str">
        <f t="shared" ref="U12:U17" si="2">BASE(A12, 16, 2)</f>
        <v>01</v>
      </c>
      <c r="V12" s="14" t="str">
        <f t="shared" ref="V12:V17" si="3">BASE(SUMPRODUCT(G12:R12,G$7:R$7),16, 6)</f>
        <v>040000</v>
      </c>
      <c r="W12" s="13" t="s">
        <v>28</v>
      </c>
    </row>
    <row r="13">
      <c r="A13" s="4">
        <f t="shared" ref="A13:A17" si="4">A12+1</f>
        <v>2</v>
      </c>
      <c r="D13" s="1" t="s">
        <v>32</v>
      </c>
      <c r="E13" s="4" t="s">
        <v>33</v>
      </c>
      <c r="F13" s="4" t="b">
        <v>0</v>
      </c>
      <c r="G13" s="12">
        <v>0.0</v>
      </c>
      <c r="H13" s="4">
        <v>1.0</v>
      </c>
      <c r="I13" s="4">
        <v>0.0</v>
      </c>
      <c r="J13" s="4">
        <v>0.0</v>
      </c>
      <c r="K13" s="4">
        <v>0.0</v>
      </c>
      <c r="L13" s="4">
        <v>0.0</v>
      </c>
      <c r="M13" s="4">
        <v>0.0</v>
      </c>
      <c r="N13" s="4">
        <v>0.0</v>
      </c>
      <c r="O13" s="4">
        <v>0.0</v>
      </c>
      <c r="P13" s="4">
        <v>3.0</v>
      </c>
      <c r="Q13" s="4">
        <v>0.0</v>
      </c>
      <c r="R13" s="13">
        <v>0.0</v>
      </c>
      <c r="T13" s="10" t="str">
        <f t="shared" si="1"/>
        <v>PUSHPC</v>
      </c>
      <c r="U13" s="14" t="str">
        <f t="shared" si="2"/>
        <v>02</v>
      </c>
      <c r="V13" s="14" t="str">
        <f t="shared" si="3"/>
        <v>040180</v>
      </c>
      <c r="W13" s="13" t="s">
        <v>28</v>
      </c>
    </row>
    <row r="14">
      <c r="A14" s="4">
        <f t="shared" si="4"/>
        <v>3</v>
      </c>
      <c r="C14" s="4" t="s">
        <v>34</v>
      </c>
      <c r="D14" s="1" t="s">
        <v>34</v>
      </c>
      <c r="E14" s="4" t="s">
        <v>35</v>
      </c>
      <c r="F14" s="4" t="b">
        <v>0</v>
      </c>
      <c r="G14" s="12">
        <v>0.0</v>
      </c>
      <c r="H14" s="4">
        <v>2.0</v>
      </c>
      <c r="I14" s="4">
        <v>0.0</v>
      </c>
      <c r="J14" s="4">
        <v>0.0</v>
      </c>
      <c r="K14" s="4">
        <v>0.0</v>
      </c>
      <c r="L14" s="4">
        <v>0.0</v>
      </c>
      <c r="M14" s="4">
        <v>0.0</v>
      </c>
      <c r="N14" s="4">
        <v>0.0</v>
      </c>
      <c r="O14" s="4">
        <v>0.0</v>
      </c>
      <c r="P14" s="4">
        <v>0.0</v>
      </c>
      <c r="Q14" s="4">
        <v>0.0</v>
      </c>
      <c r="R14" s="13">
        <v>0.0</v>
      </c>
      <c r="T14" s="10" t="str">
        <f t="shared" si="1"/>
        <v>DROP</v>
      </c>
      <c r="U14" s="14" t="str">
        <f t="shared" si="2"/>
        <v>03</v>
      </c>
      <c r="V14" s="14" t="str">
        <f t="shared" si="3"/>
        <v>080000</v>
      </c>
      <c r="W14" s="13" t="s">
        <v>28</v>
      </c>
    </row>
    <row r="15">
      <c r="A15" s="4">
        <f t="shared" si="4"/>
        <v>4</v>
      </c>
      <c r="C15" s="4" t="s">
        <v>36</v>
      </c>
      <c r="D15" s="1" t="s">
        <v>37</v>
      </c>
      <c r="E15" s="4" t="s">
        <v>38</v>
      </c>
      <c r="F15" s="4" t="b">
        <v>0</v>
      </c>
      <c r="G15" s="12">
        <v>0.0</v>
      </c>
      <c r="H15" s="4">
        <v>1.0</v>
      </c>
      <c r="I15" s="4">
        <v>0.0</v>
      </c>
      <c r="J15" s="4">
        <v>0.0</v>
      </c>
      <c r="K15" s="4">
        <v>0.0</v>
      </c>
      <c r="L15" s="4">
        <v>0.0</v>
      </c>
      <c r="M15" s="4">
        <v>0.0</v>
      </c>
      <c r="N15" s="4">
        <v>0.0</v>
      </c>
      <c r="O15" s="4">
        <v>0.0</v>
      </c>
      <c r="P15" s="4">
        <v>4.0</v>
      </c>
      <c r="Q15" s="4">
        <v>0.0</v>
      </c>
      <c r="R15" s="13">
        <v>0.0</v>
      </c>
      <c r="T15" s="10" t="str">
        <f t="shared" si="1"/>
        <v>DUPT</v>
      </c>
      <c r="U15" s="14" t="str">
        <f t="shared" si="2"/>
        <v>04</v>
      </c>
      <c r="V15" s="14" t="str">
        <f t="shared" si="3"/>
        <v>040200</v>
      </c>
      <c r="W15" s="13" t="s">
        <v>28</v>
      </c>
    </row>
    <row r="16">
      <c r="A16" s="4">
        <f t="shared" si="4"/>
        <v>5</v>
      </c>
      <c r="C16" s="4"/>
      <c r="D16" s="1" t="s">
        <v>39</v>
      </c>
      <c r="E16" s="4" t="s">
        <v>40</v>
      </c>
      <c r="F16" s="4" t="b">
        <v>0</v>
      </c>
      <c r="G16" s="12">
        <v>0.0</v>
      </c>
      <c r="H16" s="4">
        <v>1.0</v>
      </c>
      <c r="I16" s="4">
        <v>0.0</v>
      </c>
      <c r="J16" s="4">
        <v>0.0</v>
      </c>
      <c r="K16" s="4">
        <v>0.0</v>
      </c>
      <c r="L16" s="4">
        <v>0.0</v>
      </c>
      <c r="M16" s="4">
        <v>0.0</v>
      </c>
      <c r="N16" s="4">
        <v>0.0</v>
      </c>
      <c r="O16" s="4">
        <v>0.0</v>
      </c>
      <c r="P16" s="4">
        <v>5.0</v>
      </c>
      <c r="Q16" s="4">
        <v>0.0</v>
      </c>
      <c r="R16" s="13">
        <v>0.0</v>
      </c>
      <c r="T16" s="10" t="str">
        <f t="shared" si="1"/>
        <v>DUPN</v>
      </c>
      <c r="U16" s="14" t="str">
        <f t="shared" si="2"/>
        <v>05</v>
      </c>
      <c r="V16" s="14" t="str">
        <f t="shared" si="3"/>
        <v>040280</v>
      </c>
      <c r="W16" s="13" t="s">
        <v>28</v>
      </c>
    </row>
    <row r="17">
      <c r="A17" s="4">
        <f t="shared" si="4"/>
        <v>6</v>
      </c>
      <c r="C17" s="4" t="s">
        <v>41</v>
      </c>
      <c r="D17" s="1" t="s">
        <v>41</v>
      </c>
      <c r="E17" s="4" t="s">
        <v>42</v>
      </c>
      <c r="F17" s="4" t="b">
        <v>0</v>
      </c>
      <c r="G17" s="12">
        <v>0.0</v>
      </c>
      <c r="H17" s="4">
        <v>3.0</v>
      </c>
      <c r="I17" s="4">
        <v>0.0</v>
      </c>
      <c r="J17" s="4">
        <v>0.0</v>
      </c>
      <c r="K17" s="4">
        <v>0.0</v>
      </c>
      <c r="L17" s="4">
        <v>0.0</v>
      </c>
      <c r="M17" s="4">
        <v>0.0</v>
      </c>
      <c r="N17" s="4">
        <v>0.0</v>
      </c>
      <c r="O17" s="4">
        <v>0.0</v>
      </c>
      <c r="P17" s="4">
        <v>0.0</v>
      </c>
      <c r="Q17" s="4">
        <v>0.0</v>
      </c>
      <c r="R17" s="13">
        <v>0.0</v>
      </c>
      <c r="T17" s="10" t="str">
        <f t="shared" si="1"/>
        <v>SWAP</v>
      </c>
      <c r="U17" s="14" t="str">
        <f t="shared" si="2"/>
        <v>06</v>
      </c>
      <c r="V17" s="14" t="str">
        <f t="shared" si="3"/>
        <v>0C0000</v>
      </c>
      <c r="W17" s="13" t="s">
        <v>28</v>
      </c>
    </row>
    <row r="18">
      <c r="B18" s="9" t="s">
        <v>43</v>
      </c>
      <c r="G18" s="5" t="s">
        <v>11</v>
      </c>
      <c r="H18" s="6" t="s">
        <v>12</v>
      </c>
      <c r="I18" s="6" t="s">
        <v>13</v>
      </c>
      <c r="J18" s="6" t="s">
        <v>14</v>
      </c>
      <c r="K18" s="6" t="s">
        <v>15</v>
      </c>
      <c r="L18" s="6" t="s">
        <v>16</v>
      </c>
      <c r="M18" s="6" t="s">
        <v>17</v>
      </c>
      <c r="N18" s="6" t="s">
        <v>18</v>
      </c>
      <c r="O18" s="6" t="s">
        <v>19</v>
      </c>
      <c r="P18" s="6" t="s">
        <v>20</v>
      </c>
      <c r="Q18" s="6" t="s">
        <v>21</v>
      </c>
      <c r="R18" s="7" t="s">
        <v>22</v>
      </c>
      <c r="T18" s="10" t="str">
        <f t="shared" si="1"/>
        <v/>
      </c>
      <c r="W18" s="11"/>
    </row>
    <row r="19">
      <c r="A19" s="4">
        <v>7.0</v>
      </c>
      <c r="C19" s="4" t="s">
        <v>44</v>
      </c>
      <c r="D19" s="1" t="s">
        <v>44</v>
      </c>
      <c r="E19" s="4" t="s">
        <v>45</v>
      </c>
      <c r="F19" s="4" t="b">
        <v>0</v>
      </c>
      <c r="G19" s="12">
        <v>0.0</v>
      </c>
      <c r="H19" s="4">
        <v>0.0</v>
      </c>
      <c r="I19" s="4">
        <v>0.0</v>
      </c>
      <c r="J19" s="4">
        <v>0.0</v>
      </c>
      <c r="K19" s="4">
        <v>1.0</v>
      </c>
      <c r="L19" s="4">
        <v>0.0</v>
      </c>
      <c r="M19" s="4">
        <v>0.0</v>
      </c>
      <c r="N19" s="4">
        <v>0.0</v>
      </c>
      <c r="O19" s="4">
        <v>0.0</v>
      </c>
      <c r="P19" s="4">
        <v>5.0</v>
      </c>
      <c r="Q19" s="4">
        <v>3.0</v>
      </c>
      <c r="R19" s="13">
        <v>0.0</v>
      </c>
      <c r="T19" s="10" t="str">
        <f t="shared" si="1"/>
        <v>STORE</v>
      </c>
      <c r="U19" s="14" t="str">
        <f t="shared" ref="U19:U24" si="5">BASE(A19, 16, 2)</f>
        <v>07</v>
      </c>
      <c r="V19" s="14" t="str">
        <f t="shared" ref="V19:V24" si="6">BASE(SUMPRODUCT(G19:R19,G$7:R$7),16, 6)</f>
        <v>0042B0</v>
      </c>
      <c r="W19" s="13" t="s">
        <v>28</v>
      </c>
    </row>
    <row r="20">
      <c r="A20" s="4">
        <v>8.0</v>
      </c>
      <c r="D20" s="2" t="s">
        <v>46</v>
      </c>
      <c r="E20" s="4" t="s">
        <v>47</v>
      </c>
      <c r="F20" s="4" t="b">
        <v>1</v>
      </c>
      <c r="G20" s="12">
        <v>0.0</v>
      </c>
      <c r="H20" s="4">
        <v>0.0</v>
      </c>
      <c r="I20" s="4">
        <v>0.0</v>
      </c>
      <c r="J20" s="4">
        <v>0.0</v>
      </c>
      <c r="K20" s="4">
        <v>1.0</v>
      </c>
      <c r="L20" s="4">
        <v>0.0</v>
      </c>
      <c r="M20" s="4">
        <v>0.0</v>
      </c>
      <c r="N20" s="4">
        <v>0.0</v>
      </c>
      <c r="O20" s="4">
        <v>0.0</v>
      </c>
      <c r="P20" s="4">
        <v>4.0</v>
      </c>
      <c r="Q20" s="4">
        <v>0.0</v>
      </c>
      <c r="R20" s="13">
        <v>0.0</v>
      </c>
      <c r="T20" s="10" t="str">
        <f t="shared" si="1"/>
        <v>STOREA</v>
      </c>
      <c r="U20" s="14" t="str">
        <f t="shared" si="5"/>
        <v>08</v>
      </c>
      <c r="V20" s="14" t="str">
        <f t="shared" si="6"/>
        <v>004200</v>
      </c>
      <c r="W20" s="13" t="s">
        <v>28</v>
      </c>
    </row>
    <row r="21">
      <c r="A21" s="4">
        <v>9.0</v>
      </c>
      <c r="D21" s="3" t="s">
        <v>48</v>
      </c>
      <c r="E21" s="4" t="s">
        <v>49</v>
      </c>
      <c r="F21" s="4" t="b">
        <v>1</v>
      </c>
      <c r="G21" s="12">
        <v>0.0</v>
      </c>
      <c r="H21" s="4">
        <v>2.0</v>
      </c>
      <c r="I21" s="4">
        <v>0.0</v>
      </c>
      <c r="J21" s="4">
        <v>0.0</v>
      </c>
      <c r="K21" s="4">
        <v>1.0</v>
      </c>
      <c r="L21" s="4">
        <v>0.0</v>
      </c>
      <c r="M21" s="4">
        <v>0.0</v>
      </c>
      <c r="N21" s="4">
        <v>0.0</v>
      </c>
      <c r="O21" s="4">
        <v>0.0</v>
      </c>
      <c r="P21" s="4">
        <v>4.0</v>
      </c>
      <c r="Q21" s="4">
        <v>0.0</v>
      </c>
      <c r="R21" s="13">
        <v>0.0</v>
      </c>
      <c r="T21" s="10" t="str">
        <f t="shared" si="1"/>
        <v>STOREAC</v>
      </c>
      <c r="U21" s="14" t="str">
        <f t="shared" si="5"/>
        <v>09</v>
      </c>
      <c r="V21" s="14" t="str">
        <f t="shared" si="6"/>
        <v>084200</v>
      </c>
      <c r="W21" s="13"/>
    </row>
    <row r="22">
      <c r="A22" s="4">
        <v>10.0</v>
      </c>
      <c r="D22" s="3" t="s">
        <v>50</v>
      </c>
      <c r="E22" s="4" t="s">
        <v>51</v>
      </c>
      <c r="F22" s="4" t="b">
        <v>0</v>
      </c>
      <c r="G22" s="12">
        <v>0.0</v>
      </c>
      <c r="H22" s="4">
        <v>0.0</v>
      </c>
      <c r="I22" s="4">
        <v>0.0</v>
      </c>
      <c r="J22" s="4">
        <v>0.0</v>
      </c>
      <c r="K22" s="4">
        <v>1.0</v>
      </c>
      <c r="L22" s="4">
        <v>0.0</v>
      </c>
      <c r="M22" s="4">
        <v>0.0</v>
      </c>
      <c r="N22" s="4">
        <v>0.0</v>
      </c>
      <c r="O22" s="4">
        <v>0.0</v>
      </c>
      <c r="P22" s="4">
        <v>0.0</v>
      </c>
      <c r="Q22" s="4">
        <v>3.0</v>
      </c>
      <c r="R22" s="13">
        <v>0.0</v>
      </c>
      <c r="T22" s="10" t="str">
        <f t="shared" si="1"/>
        <v>STOREAA</v>
      </c>
      <c r="U22" s="14" t="str">
        <f t="shared" si="5"/>
        <v>0A</v>
      </c>
      <c r="V22" s="14" t="str">
        <f t="shared" si="6"/>
        <v>004030</v>
      </c>
      <c r="W22" s="13" t="s">
        <v>28</v>
      </c>
    </row>
    <row r="23">
      <c r="A23" s="4">
        <v>11.0</v>
      </c>
      <c r="C23" s="4" t="s">
        <v>52</v>
      </c>
      <c r="D23" s="1" t="s">
        <v>52</v>
      </c>
      <c r="E23" s="4" t="s">
        <v>53</v>
      </c>
      <c r="F23" s="4" t="b">
        <v>0</v>
      </c>
      <c r="G23" s="12">
        <v>0.0</v>
      </c>
      <c r="H23" s="4">
        <v>1.0</v>
      </c>
      <c r="I23" s="4">
        <v>0.0</v>
      </c>
      <c r="J23" s="4">
        <v>0.0</v>
      </c>
      <c r="K23" s="4">
        <v>1.0</v>
      </c>
      <c r="L23" s="4">
        <v>0.0</v>
      </c>
      <c r="M23" s="4">
        <v>0.0</v>
      </c>
      <c r="N23" s="4">
        <v>0.0</v>
      </c>
      <c r="O23" s="4">
        <v>0.0</v>
      </c>
      <c r="P23" s="4">
        <v>1.0</v>
      </c>
      <c r="Q23" s="4">
        <v>3.0</v>
      </c>
      <c r="R23" s="13">
        <v>0.0</v>
      </c>
      <c r="T23" s="10" t="str">
        <f t="shared" si="1"/>
        <v>LOAD</v>
      </c>
      <c r="U23" s="14" t="str">
        <f t="shared" si="5"/>
        <v>0B</v>
      </c>
      <c r="V23" s="14" t="str">
        <f t="shared" si="6"/>
        <v>0440B0</v>
      </c>
      <c r="W23" s="13" t="s">
        <v>28</v>
      </c>
    </row>
    <row r="24">
      <c r="A24" s="4">
        <v>12.0</v>
      </c>
      <c r="D24" s="2" t="s">
        <v>54</v>
      </c>
      <c r="E24" s="4" t="s">
        <v>55</v>
      </c>
      <c r="F24" s="4" t="b">
        <v>1</v>
      </c>
      <c r="G24" s="12">
        <v>0.0</v>
      </c>
      <c r="H24" s="4">
        <v>1.0</v>
      </c>
      <c r="I24" s="4">
        <v>0.0</v>
      </c>
      <c r="J24" s="4">
        <v>0.0</v>
      </c>
      <c r="K24" s="4">
        <v>1.0</v>
      </c>
      <c r="L24" s="4">
        <v>0.0</v>
      </c>
      <c r="M24" s="4">
        <v>0.0</v>
      </c>
      <c r="N24" s="4">
        <v>0.0</v>
      </c>
      <c r="O24" s="4">
        <v>0.0</v>
      </c>
      <c r="P24" s="4">
        <v>1.0</v>
      </c>
      <c r="Q24" s="4">
        <v>0.0</v>
      </c>
      <c r="R24" s="13">
        <v>0.0</v>
      </c>
      <c r="T24" s="10" t="str">
        <f t="shared" si="1"/>
        <v>LOADA</v>
      </c>
      <c r="U24" s="14" t="str">
        <f t="shared" si="5"/>
        <v>0C</v>
      </c>
      <c r="V24" s="14" t="str">
        <f t="shared" si="6"/>
        <v>044080</v>
      </c>
      <c r="W24" s="13" t="s">
        <v>28</v>
      </c>
    </row>
    <row r="25">
      <c r="B25" s="9" t="s">
        <v>56</v>
      </c>
      <c r="G25" s="5" t="s">
        <v>11</v>
      </c>
      <c r="H25" s="6" t="s">
        <v>12</v>
      </c>
      <c r="I25" s="6" t="s">
        <v>13</v>
      </c>
      <c r="J25" s="6" t="s">
        <v>14</v>
      </c>
      <c r="K25" s="6" t="s">
        <v>15</v>
      </c>
      <c r="L25" s="6" t="s">
        <v>16</v>
      </c>
      <c r="M25" s="6" t="s">
        <v>17</v>
      </c>
      <c r="N25" s="6" t="s">
        <v>18</v>
      </c>
      <c r="O25" s="6" t="s">
        <v>19</v>
      </c>
      <c r="P25" s="6" t="s">
        <v>20</v>
      </c>
      <c r="Q25" s="6" t="s">
        <v>21</v>
      </c>
      <c r="R25" s="7" t="s">
        <v>22</v>
      </c>
      <c r="T25" s="10" t="str">
        <f t="shared" si="1"/>
        <v/>
      </c>
      <c r="W25" s="11"/>
    </row>
    <row r="26">
      <c r="A26" s="4">
        <v>13.0</v>
      </c>
      <c r="C26" s="4" t="s">
        <v>57</v>
      </c>
      <c r="D26" s="1" t="s">
        <v>57</v>
      </c>
      <c r="E26" s="4" t="s">
        <v>58</v>
      </c>
      <c r="F26" s="4" t="b">
        <v>0</v>
      </c>
      <c r="G26" s="12">
        <v>0.0</v>
      </c>
      <c r="H26" s="4">
        <v>1.0</v>
      </c>
      <c r="I26" s="4">
        <v>0.0</v>
      </c>
      <c r="J26" s="4">
        <v>0.0</v>
      </c>
      <c r="K26" s="4">
        <v>0.0</v>
      </c>
      <c r="L26" s="4">
        <v>0.0</v>
      </c>
      <c r="M26" s="4">
        <v>0.0</v>
      </c>
      <c r="N26" s="4">
        <v>0.0</v>
      </c>
      <c r="O26" s="4">
        <v>0.0</v>
      </c>
      <c r="P26" s="4">
        <v>2.0</v>
      </c>
      <c r="Q26" s="4">
        <v>0.0</v>
      </c>
      <c r="R26" s="13">
        <v>0.0</v>
      </c>
      <c r="T26" s="10" t="str">
        <f t="shared" si="1"/>
        <v>ADD</v>
      </c>
      <c r="U26" s="14" t="str">
        <f t="shared" ref="U26:U38" si="7">BASE(A26, 16, 2)</f>
        <v>0D</v>
      </c>
      <c r="V26" s="14" t="str">
        <f t="shared" ref="V26:V38" si="8">BASE(SUMPRODUCT(G26:R26,G$7:R$7),16, 6)</f>
        <v>040100</v>
      </c>
      <c r="W26" s="13" t="s">
        <v>28</v>
      </c>
    </row>
    <row r="27">
      <c r="A27" s="4">
        <f t="shared" ref="A27:A38" si="9">A26+1</f>
        <v>14</v>
      </c>
      <c r="C27" s="4"/>
      <c r="D27" s="1" t="s">
        <v>59</v>
      </c>
      <c r="E27" s="4" t="s">
        <v>60</v>
      </c>
      <c r="F27" s="4" t="b">
        <v>0</v>
      </c>
      <c r="G27" s="12">
        <v>0.0</v>
      </c>
      <c r="H27" s="4">
        <v>2.0</v>
      </c>
      <c r="I27" s="4">
        <v>2.0</v>
      </c>
      <c r="J27" s="4">
        <v>0.0</v>
      </c>
      <c r="K27" s="4">
        <v>0.0</v>
      </c>
      <c r="L27" s="4">
        <v>0.0</v>
      </c>
      <c r="M27" s="4">
        <v>0.0</v>
      </c>
      <c r="N27" s="4">
        <v>0.0</v>
      </c>
      <c r="O27" s="4">
        <v>0.0</v>
      </c>
      <c r="P27" s="4">
        <v>2.0</v>
      </c>
      <c r="Q27" s="4">
        <v>0.0</v>
      </c>
      <c r="R27" s="13">
        <v>0.0</v>
      </c>
      <c r="T27" s="10" t="str">
        <f t="shared" si="1"/>
        <v>ADDC</v>
      </c>
      <c r="U27" s="14" t="str">
        <f t="shared" si="7"/>
        <v>0E</v>
      </c>
      <c r="V27" s="14" t="str">
        <f t="shared" si="8"/>
        <v>0A0100</v>
      </c>
      <c r="W27" s="13"/>
    </row>
    <row r="28">
      <c r="A28" s="4">
        <f t="shared" si="9"/>
        <v>15</v>
      </c>
      <c r="C28" s="4"/>
      <c r="D28" s="1" t="s">
        <v>61</v>
      </c>
      <c r="E28" s="4" t="s">
        <v>62</v>
      </c>
      <c r="F28" s="4" t="b">
        <v>1</v>
      </c>
      <c r="G28" s="12">
        <v>1.0</v>
      </c>
      <c r="H28" s="4">
        <v>0.0</v>
      </c>
      <c r="I28" s="4">
        <v>1.0</v>
      </c>
      <c r="J28" s="4">
        <v>0.0</v>
      </c>
      <c r="K28" s="4">
        <v>0.0</v>
      </c>
      <c r="L28" s="4">
        <v>0.0</v>
      </c>
      <c r="M28" s="4">
        <v>0.0</v>
      </c>
      <c r="N28" s="4">
        <v>0.0</v>
      </c>
      <c r="O28" s="4">
        <v>0.0</v>
      </c>
      <c r="P28" s="4">
        <v>2.0</v>
      </c>
      <c r="Q28" s="4">
        <v>0.0</v>
      </c>
      <c r="R28" s="13">
        <v>0.0</v>
      </c>
      <c r="T28" s="10" t="str">
        <f t="shared" si="1"/>
        <v>ADDAT</v>
      </c>
      <c r="U28" s="14" t="str">
        <f t="shared" si="7"/>
        <v>0F</v>
      </c>
      <c r="V28" s="14" t="str">
        <f t="shared" si="8"/>
        <v>110100</v>
      </c>
      <c r="W28" s="13"/>
    </row>
    <row r="29">
      <c r="A29" s="4">
        <f t="shared" si="9"/>
        <v>16</v>
      </c>
      <c r="C29" s="4"/>
      <c r="D29" s="1" t="s">
        <v>63</v>
      </c>
      <c r="E29" s="4" t="s">
        <v>64</v>
      </c>
      <c r="F29" s="4" t="b">
        <v>1</v>
      </c>
      <c r="G29" s="12">
        <v>2.0</v>
      </c>
      <c r="H29" s="4">
        <v>0.0</v>
      </c>
      <c r="I29" s="4">
        <v>2.0</v>
      </c>
      <c r="J29" s="4">
        <v>0.0</v>
      </c>
      <c r="K29" s="4">
        <v>0.0</v>
      </c>
      <c r="L29" s="4">
        <v>0.0</v>
      </c>
      <c r="M29" s="4">
        <v>0.0</v>
      </c>
      <c r="N29" s="4">
        <v>0.0</v>
      </c>
      <c r="O29" s="4">
        <v>0.0</v>
      </c>
      <c r="P29" s="4">
        <v>2.0</v>
      </c>
      <c r="Q29" s="4">
        <v>0.0</v>
      </c>
      <c r="R29" s="13">
        <v>0.0</v>
      </c>
      <c r="T29" s="10" t="str">
        <f t="shared" si="1"/>
        <v>ADDAN</v>
      </c>
      <c r="U29" s="14" t="str">
        <f t="shared" si="7"/>
        <v>10</v>
      </c>
      <c r="V29" s="14" t="str">
        <f t="shared" si="8"/>
        <v>220100</v>
      </c>
      <c r="W29" s="13"/>
    </row>
    <row r="30">
      <c r="A30" s="4">
        <f t="shared" si="9"/>
        <v>17</v>
      </c>
      <c r="C30" s="4" t="s">
        <v>65</v>
      </c>
      <c r="D30" s="1" t="s">
        <v>65</v>
      </c>
      <c r="E30" s="4" t="s">
        <v>66</v>
      </c>
      <c r="F30" s="4" t="b">
        <v>0</v>
      </c>
      <c r="G30" s="12">
        <v>0.0</v>
      </c>
      <c r="H30" s="4">
        <v>1.0</v>
      </c>
      <c r="I30" s="4">
        <v>0.0</v>
      </c>
      <c r="J30" s="4">
        <v>0.0</v>
      </c>
      <c r="K30" s="4">
        <v>0.0</v>
      </c>
      <c r="L30" s="4">
        <v>0.0</v>
      </c>
      <c r="M30" s="4">
        <v>0.0</v>
      </c>
      <c r="N30" s="4">
        <v>0.0</v>
      </c>
      <c r="O30" s="4">
        <v>0.0</v>
      </c>
      <c r="P30" s="4">
        <v>2.0</v>
      </c>
      <c r="Q30" s="4">
        <v>0.0</v>
      </c>
      <c r="R30" s="13">
        <v>1.0</v>
      </c>
      <c r="T30" s="10" t="str">
        <f t="shared" si="1"/>
        <v>SUB</v>
      </c>
      <c r="U30" s="14" t="str">
        <f t="shared" si="7"/>
        <v>11</v>
      </c>
      <c r="V30" s="14" t="str">
        <f t="shared" si="8"/>
        <v>040101</v>
      </c>
      <c r="W30" s="13" t="s">
        <v>28</v>
      </c>
    </row>
    <row r="31">
      <c r="A31" s="4">
        <f t="shared" si="9"/>
        <v>18</v>
      </c>
      <c r="C31" s="4" t="s">
        <v>67</v>
      </c>
      <c r="D31" s="1" t="s">
        <v>67</v>
      </c>
      <c r="E31" s="4" t="s">
        <v>68</v>
      </c>
      <c r="F31" s="4" t="b">
        <v>0</v>
      </c>
      <c r="G31" s="12">
        <v>0.0</v>
      </c>
      <c r="H31" s="4">
        <v>1.0</v>
      </c>
      <c r="I31" s="4">
        <v>0.0</v>
      </c>
      <c r="J31" s="4">
        <v>0.0</v>
      </c>
      <c r="K31" s="4">
        <v>0.0</v>
      </c>
      <c r="L31" s="4">
        <v>0.0</v>
      </c>
      <c r="M31" s="4">
        <v>0.0</v>
      </c>
      <c r="N31" s="4">
        <v>0.0</v>
      </c>
      <c r="O31" s="4">
        <v>0.0</v>
      </c>
      <c r="P31" s="4">
        <v>2.0</v>
      </c>
      <c r="Q31" s="4">
        <v>0.0</v>
      </c>
      <c r="R31" s="13">
        <v>2.0</v>
      </c>
      <c r="T31" s="10" t="str">
        <f t="shared" si="1"/>
        <v>CMP</v>
      </c>
      <c r="U31" s="14" t="str">
        <f t="shared" si="7"/>
        <v>12</v>
      </c>
      <c r="V31" s="14" t="str">
        <f t="shared" si="8"/>
        <v>040102</v>
      </c>
      <c r="W31" s="13" t="s">
        <v>28</v>
      </c>
    </row>
    <row r="32">
      <c r="A32" s="4">
        <f t="shared" si="9"/>
        <v>19</v>
      </c>
      <c r="C32" s="4" t="s">
        <v>69</v>
      </c>
      <c r="D32" s="1" t="s">
        <v>69</v>
      </c>
      <c r="E32" s="4" t="s">
        <v>70</v>
      </c>
      <c r="F32" s="4" t="b">
        <v>0</v>
      </c>
      <c r="G32" s="12">
        <v>0.0</v>
      </c>
      <c r="H32" s="4">
        <v>1.0</v>
      </c>
      <c r="I32" s="4">
        <v>0.0</v>
      </c>
      <c r="J32" s="4">
        <v>0.0</v>
      </c>
      <c r="K32" s="4">
        <v>0.0</v>
      </c>
      <c r="L32" s="4">
        <v>0.0</v>
      </c>
      <c r="M32" s="4">
        <v>0.0</v>
      </c>
      <c r="N32" s="4">
        <v>0.0</v>
      </c>
      <c r="O32" s="4">
        <v>0.0</v>
      </c>
      <c r="P32" s="4">
        <v>2.0</v>
      </c>
      <c r="Q32" s="4">
        <v>0.0</v>
      </c>
      <c r="R32" s="13">
        <v>3.0</v>
      </c>
      <c r="T32" s="10" t="str">
        <f t="shared" si="1"/>
        <v>NEG</v>
      </c>
      <c r="U32" s="14" t="str">
        <f t="shared" si="7"/>
        <v>13</v>
      </c>
      <c r="V32" s="14" t="str">
        <f t="shared" si="8"/>
        <v>040103</v>
      </c>
      <c r="W32" s="13" t="s">
        <v>28</v>
      </c>
    </row>
    <row r="33">
      <c r="A33" s="4">
        <f t="shared" si="9"/>
        <v>20</v>
      </c>
      <c r="C33" s="4" t="s">
        <v>71</v>
      </c>
      <c r="D33" s="1" t="s">
        <v>71</v>
      </c>
      <c r="E33" s="4" t="s">
        <v>72</v>
      </c>
      <c r="F33" s="4" t="b">
        <v>0</v>
      </c>
      <c r="G33" s="12">
        <v>0.0</v>
      </c>
      <c r="H33" s="4">
        <v>1.0</v>
      </c>
      <c r="I33" s="4">
        <v>0.0</v>
      </c>
      <c r="J33" s="4">
        <v>0.0</v>
      </c>
      <c r="K33" s="4">
        <v>0.0</v>
      </c>
      <c r="L33" s="4">
        <v>0.0</v>
      </c>
      <c r="M33" s="4">
        <v>0.0</v>
      </c>
      <c r="N33" s="4">
        <v>0.0</v>
      </c>
      <c r="O33" s="4">
        <v>0.0</v>
      </c>
      <c r="P33" s="4">
        <v>2.0</v>
      </c>
      <c r="Q33" s="4">
        <v>0.0</v>
      </c>
      <c r="R33" s="13">
        <v>4.0</v>
      </c>
      <c r="T33" s="10" t="str">
        <f t="shared" si="1"/>
        <v>NOT</v>
      </c>
      <c r="U33" s="14" t="str">
        <f t="shared" si="7"/>
        <v>14</v>
      </c>
      <c r="V33" s="14" t="str">
        <f t="shared" si="8"/>
        <v>040104</v>
      </c>
      <c r="W33" s="13" t="s">
        <v>28</v>
      </c>
    </row>
    <row r="34">
      <c r="A34" s="4">
        <f t="shared" si="9"/>
        <v>21</v>
      </c>
      <c r="C34" s="4" t="s">
        <v>73</v>
      </c>
      <c r="D34" s="1" t="s">
        <v>73</v>
      </c>
      <c r="E34" s="4" t="s">
        <v>74</v>
      </c>
      <c r="F34" s="4" t="b">
        <v>0</v>
      </c>
      <c r="G34" s="12">
        <v>0.0</v>
      </c>
      <c r="H34" s="4">
        <v>1.0</v>
      </c>
      <c r="I34" s="4">
        <v>0.0</v>
      </c>
      <c r="J34" s="4">
        <v>0.0</v>
      </c>
      <c r="K34" s="4">
        <v>0.0</v>
      </c>
      <c r="L34" s="4">
        <v>0.0</v>
      </c>
      <c r="M34" s="4">
        <v>0.0</v>
      </c>
      <c r="N34" s="4">
        <v>0.0</v>
      </c>
      <c r="O34" s="4">
        <v>0.0</v>
      </c>
      <c r="P34" s="4">
        <v>2.0</v>
      </c>
      <c r="Q34" s="4">
        <v>0.0</v>
      </c>
      <c r="R34" s="13">
        <v>5.0</v>
      </c>
      <c r="T34" s="10" t="str">
        <f t="shared" si="1"/>
        <v>AND</v>
      </c>
      <c r="U34" s="14" t="str">
        <f t="shared" si="7"/>
        <v>15</v>
      </c>
      <c r="V34" s="14" t="str">
        <f t="shared" si="8"/>
        <v>040105</v>
      </c>
      <c r="W34" s="13" t="s">
        <v>28</v>
      </c>
    </row>
    <row r="35">
      <c r="A35" s="4">
        <f t="shared" si="9"/>
        <v>22</v>
      </c>
      <c r="C35" s="4" t="s">
        <v>75</v>
      </c>
      <c r="D35" s="1" t="s">
        <v>75</v>
      </c>
      <c r="E35" s="4" t="s">
        <v>76</v>
      </c>
      <c r="F35" s="4" t="b">
        <v>0</v>
      </c>
      <c r="G35" s="12">
        <v>0.0</v>
      </c>
      <c r="H35" s="4">
        <v>1.0</v>
      </c>
      <c r="I35" s="4">
        <v>0.0</v>
      </c>
      <c r="J35" s="4">
        <v>0.0</v>
      </c>
      <c r="K35" s="4">
        <v>0.0</v>
      </c>
      <c r="L35" s="4">
        <v>0.0</v>
      </c>
      <c r="M35" s="4">
        <v>0.0</v>
      </c>
      <c r="N35" s="4">
        <v>0.0</v>
      </c>
      <c r="O35" s="4">
        <v>0.0</v>
      </c>
      <c r="P35" s="4">
        <v>2.0</v>
      </c>
      <c r="Q35" s="4">
        <v>0.0</v>
      </c>
      <c r="R35" s="13">
        <v>6.0</v>
      </c>
      <c r="T35" s="10" t="str">
        <f t="shared" si="1"/>
        <v>OR</v>
      </c>
      <c r="U35" s="14" t="str">
        <f t="shared" si="7"/>
        <v>16</v>
      </c>
      <c r="V35" s="14" t="str">
        <f t="shared" si="8"/>
        <v>040106</v>
      </c>
      <c r="W35" s="13" t="s">
        <v>28</v>
      </c>
    </row>
    <row r="36">
      <c r="A36" s="4">
        <f t="shared" si="9"/>
        <v>23</v>
      </c>
      <c r="C36" s="4" t="s">
        <v>77</v>
      </c>
      <c r="D36" s="1" t="s">
        <v>77</v>
      </c>
      <c r="E36" s="4" t="s">
        <v>78</v>
      </c>
      <c r="F36" s="4" t="b">
        <v>0</v>
      </c>
      <c r="G36" s="12">
        <v>0.0</v>
      </c>
      <c r="H36" s="4">
        <v>1.0</v>
      </c>
      <c r="I36" s="4">
        <v>0.0</v>
      </c>
      <c r="J36" s="4">
        <v>0.0</v>
      </c>
      <c r="K36" s="4">
        <v>0.0</v>
      </c>
      <c r="L36" s="4">
        <v>0.0</v>
      </c>
      <c r="M36" s="4">
        <v>0.0</v>
      </c>
      <c r="N36" s="4">
        <v>0.0</v>
      </c>
      <c r="O36" s="4">
        <v>0.0</v>
      </c>
      <c r="P36" s="4">
        <v>2.0</v>
      </c>
      <c r="Q36" s="4">
        <v>0.0</v>
      </c>
      <c r="R36" s="13">
        <v>7.0</v>
      </c>
      <c r="T36" s="10" t="str">
        <f t="shared" si="1"/>
        <v>NAND</v>
      </c>
      <c r="U36" s="14" t="str">
        <f t="shared" si="7"/>
        <v>17</v>
      </c>
      <c r="V36" s="14" t="str">
        <f t="shared" si="8"/>
        <v>040107</v>
      </c>
      <c r="W36" s="13" t="s">
        <v>28</v>
      </c>
    </row>
    <row r="37">
      <c r="A37" s="4">
        <f t="shared" si="9"/>
        <v>24</v>
      </c>
      <c r="C37" s="4" t="s">
        <v>79</v>
      </c>
      <c r="D37" s="1" t="s">
        <v>79</v>
      </c>
      <c r="E37" s="4" t="s">
        <v>80</v>
      </c>
      <c r="F37" s="4" t="b">
        <v>0</v>
      </c>
      <c r="G37" s="12">
        <v>0.0</v>
      </c>
      <c r="H37" s="4">
        <v>1.0</v>
      </c>
      <c r="I37" s="4">
        <v>0.0</v>
      </c>
      <c r="J37" s="4">
        <v>0.0</v>
      </c>
      <c r="K37" s="4">
        <v>0.0</v>
      </c>
      <c r="L37" s="4">
        <v>0.0</v>
      </c>
      <c r="M37" s="4">
        <v>0.0</v>
      </c>
      <c r="N37" s="4">
        <v>0.0</v>
      </c>
      <c r="O37" s="4">
        <v>0.0</v>
      </c>
      <c r="P37" s="4">
        <v>2.0</v>
      </c>
      <c r="Q37" s="4">
        <v>0.0</v>
      </c>
      <c r="R37" s="13">
        <v>8.0</v>
      </c>
      <c r="T37" s="10" t="str">
        <f t="shared" si="1"/>
        <v>NOR</v>
      </c>
      <c r="U37" s="14" t="str">
        <f t="shared" si="7"/>
        <v>18</v>
      </c>
      <c r="V37" s="14" t="str">
        <f t="shared" si="8"/>
        <v>040108</v>
      </c>
      <c r="W37" s="13" t="s">
        <v>28</v>
      </c>
    </row>
    <row r="38">
      <c r="A38" s="4">
        <f t="shared" si="9"/>
        <v>25</v>
      </c>
      <c r="C38" s="4" t="s">
        <v>81</v>
      </c>
      <c r="D38" s="1" t="s">
        <v>81</v>
      </c>
      <c r="E38" s="4" t="s">
        <v>82</v>
      </c>
      <c r="F38" s="4" t="b">
        <v>0</v>
      </c>
      <c r="G38" s="12">
        <v>0.0</v>
      </c>
      <c r="H38" s="4">
        <v>1.0</v>
      </c>
      <c r="I38" s="4">
        <v>0.0</v>
      </c>
      <c r="J38" s="4">
        <v>0.0</v>
      </c>
      <c r="K38" s="4">
        <v>0.0</v>
      </c>
      <c r="L38" s="4">
        <v>0.0</v>
      </c>
      <c r="M38" s="4">
        <v>0.0</v>
      </c>
      <c r="N38" s="4">
        <v>0.0</v>
      </c>
      <c r="O38" s="4">
        <v>0.0</v>
      </c>
      <c r="P38" s="4">
        <v>2.0</v>
      </c>
      <c r="Q38" s="4">
        <v>0.0</v>
      </c>
      <c r="R38" s="13">
        <v>9.0</v>
      </c>
      <c r="T38" s="10" t="str">
        <f t="shared" si="1"/>
        <v>XOR</v>
      </c>
      <c r="U38" s="14" t="str">
        <f t="shared" si="7"/>
        <v>19</v>
      </c>
      <c r="V38" s="14" t="str">
        <f t="shared" si="8"/>
        <v>040109</v>
      </c>
      <c r="W38" s="13" t="s">
        <v>28</v>
      </c>
    </row>
    <row r="39">
      <c r="B39" s="9" t="s">
        <v>83</v>
      </c>
      <c r="G39" s="5" t="s">
        <v>11</v>
      </c>
      <c r="H39" s="6" t="s">
        <v>12</v>
      </c>
      <c r="I39" s="6" t="s">
        <v>13</v>
      </c>
      <c r="J39" s="6" t="s">
        <v>14</v>
      </c>
      <c r="K39" s="6" t="s">
        <v>15</v>
      </c>
      <c r="L39" s="6" t="s">
        <v>16</v>
      </c>
      <c r="M39" s="6" t="s">
        <v>17</v>
      </c>
      <c r="N39" s="6" t="s">
        <v>18</v>
      </c>
      <c r="O39" s="6" t="s">
        <v>19</v>
      </c>
      <c r="P39" s="6" t="s">
        <v>20</v>
      </c>
      <c r="Q39" s="6" t="s">
        <v>21</v>
      </c>
      <c r="R39" s="7" t="s">
        <v>22</v>
      </c>
      <c r="T39" s="10" t="str">
        <f t="shared" si="1"/>
        <v/>
      </c>
      <c r="W39" s="11"/>
    </row>
    <row r="40">
      <c r="A40" s="4">
        <v>26.0</v>
      </c>
      <c r="C40" s="4" t="s">
        <v>84</v>
      </c>
      <c r="D40" s="1" t="s">
        <v>85</v>
      </c>
      <c r="E40" s="4" t="s">
        <v>86</v>
      </c>
      <c r="F40" s="4" t="b">
        <v>1</v>
      </c>
      <c r="G40" s="12">
        <v>0.0</v>
      </c>
      <c r="H40" s="4">
        <v>0.0</v>
      </c>
      <c r="I40" s="4">
        <v>0.0</v>
      </c>
      <c r="J40" s="4">
        <v>0.0</v>
      </c>
      <c r="K40" s="4">
        <v>0.0</v>
      </c>
      <c r="L40" s="4">
        <v>0.0</v>
      </c>
      <c r="M40" s="4">
        <v>0.0</v>
      </c>
      <c r="N40" s="4">
        <v>0.0</v>
      </c>
      <c r="O40" s="4">
        <v>1.0</v>
      </c>
      <c r="P40" s="4">
        <v>0.0</v>
      </c>
      <c r="Q40" s="4">
        <v>0.0</v>
      </c>
      <c r="R40" s="13">
        <v>0.0</v>
      </c>
      <c r="T40" s="10" t="str">
        <f t="shared" si="1"/>
        <v>JMPA</v>
      </c>
      <c r="U40" s="14" t="str">
        <f t="shared" ref="U40:U53" si="10">BASE(A40, 16, 2)</f>
        <v>1A</v>
      </c>
      <c r="V40" s="14" t="str">
        <f t="shared" ref="V40:V53" si="11">BASE(SUMPRODUCT(G40:R40,G$7:R$7),16, 6)</f>
        <v>000400</v>
      </c>
      <c r="W40" s="13" t="s">
        <v>28</v>
      </c>
    </row>
    <row r="41">
      <c r="A41" s="14">
        <f t="shared" ref="A41:A53" si="12">A40+1</f>
        <v>27</v>
      </c>
      <c r="D41" s="2" t="s">
        <v>84</v>
      </c>
      <c r="E41" s="4" t="s">
        <v>87</v>
      </c>
      <c r="F41" s="4" t="b">
        <v>0</v>
      </c>
      <c r="G41" s="12">
        <v>0.0</v>
      </c>
      <c r="H41" s="4">
        <v>0.0</v>
      </c>
      <c r="I41" s="4">
        <v>0.0</v>
      </c>
      <c r="J41" s="4">
        <v>0.0</v>
      </c>
      <c r="K41" s="4">
        <v>0.0</v>
      </c>
      <c r="L41" s="4">
        <v>0.0</v>
      </c>
      <c r="M41" s="4">
        <v>0.0</v>
      </c>
      <c r="N41" s="4">
        <v>0.0</v>
      </c>
      <c r="O41" s="4">
        <v>1.0</v>
      </c>
      <c r="P41" s="4">
        <v>0.0</v>
      </c>
      <c r="Q41" s="4">
        <v>3.0</v>
      </c>
      <c r="R41" s="13">
        <v>0.0</v>
      </c>
      <c r="T41" s="10" t="str">
        <f t="shared" si="1"/>
        <v>JMP</v>
      </c>
      <c r="U41" s="14" t="str">
        <f t="shared" si="10"/>
        <v>1B</v>
      </c>
      <c r="V41" s="14" t="str">
        <f t="shared" si="11"/>
        <v>000430</v>
      </c>
      <c r="W41" s="13" t="s">
        <v>28</v>
      </c>
    </row>
    <row r="42">
      <c r="A42" s="14">
        <f t="shared" si="12"/>
        <v>28</v>
      </c>
      <c r="C42" s="4" t="s">
        <v>88</v>
      </c>
      <c r="D42" s="2" t="s">
        <v>89</v>
      </c>
      <c r="E42" s="4" t="s">
        <v>90</v>
      </c>
      <c r="F42" s="4" t="b">
        <v>1</v>
      </c>
      <c r="G42" s="12">
        <v>0.0</v>
      </c>
      <c r="H42" s="4">
        <v>0.0</v>
      </c>
      <c r="I42" s="4">
        <v>0.0</v>
      </c>
      <c r="J42" s="4">
        <v>0.0</v>
      </c>
      <c r="K42" s="4">
        <v>0.0</v>
      </c>
      <c r="L42" s="4">
        <v>1.0</v>
      </c>
      <c r="M42" s="4">
        <v>0.0</v>
      </c>
      <c r="N42" s="4">
        <v>0.0</v>
      </c>
      <c r="O42" s="4">
        <v>0.0</v>
      </c>
      <c r="P42" s="4">
        <v>4.0</v>
      </c>
      <c r="Q42" s="4">
        <v>0.0</v>
      </c>
      <c r="R42" s="13">
        <v>0.0</v>
      </c>
      <c r="T42" s="10" t="str">
        <f t="shared" si="1"/>
        <v>JZA</v>
      </c>
      <c r="U42" s="14" t="str">
        <f t="shared" si="10"/>
        <v>1C</v>
      </c>
      <c r="V42" s="14" t="str">
        <f t="shared" si="11"/>
        <v>002200</v>
      </c>
      <c r="W42" s="13" t="s">
        <v>28</v>
      </c>
    </row>
    <row r="43">
      <c r="A43" s="14">
        <f t="shared" si="12"/>
        <v>29</v>
      </c>
      <c r="D43" s="1" t="s">
        <v>88</v>
      </c>
      <c r="E43" s="4" t="s">
        <v>91</v>
      </c>
      <c r="F43" s="4" t="b">
        <v>0</v>
      </c>
      <c r="G43" s="12">
        <v>0.0</v>
      </c>
      <c r="H43" s="4">
        <v>0.0</v>
      </c>
      <c r="I43" s="4">
        <v>0.0</v>
      </c>
      <c r="J43" s="4">
        <v>0.0</v>
      </c>
      <c r="K43" s="4">
        <v>0.0</v>
      </c>
      <c r="L43" s="4">
        <v>1.0</v>
      </c>
      <c r="M43" s="4">
        <v>0.0</v>
      </c>
      <c r="N43" s="4">
        <v>0.0</v>
      </c>
      <c r="O43" s="4">
        <v>0.0</v>
      </c>
      <c r="P43" s="4">
        <v>5.0</v>
      </c>
      <c r="Q43" s="4">
        <v>3.0</v>
      </c>
      <c r="R43" s="13">
        <v>0.0</v>
      </c>
      <c r="T43" s="10" t="str">
        <f t="shared" si="1"/>
        <v>JZ</v>
      </c>
      <c r="U43" s="14" t="str">
        <f t="shared" si="10"/>
        <v>1D</v>
      </c>
      <c r="V43" s="14" t="str">
        <f t="shared" si="11"/>
        <v>0022B0</v>
      </c>
      <c r="W43" s="13" t="s">
        <v>28</v>
      </c>
    </row>
    <row r="44">
      <c r="A44" s="14">
        <f t="shared" si="12"/>
        <v>30</v>
      </c>
      <c r="C44" s="4"/>
      <c r="D44" s="1" t="s">
        <v>92</v>
      </c>
      <c r="E44" s="4" t="s">
        <v>93</v>
      </c>
      <c r="F44" s="4" t="b">
        <v>1</v>
      </c>
      <c r="G44" s="12">
        <v>0.0</v>
      </c>
      <c r="H44" s="4">
        <v>0.0</v>
      </c>
      <c r="I44" s="4">
        <v>0.0</v>
      </c>
      <c r="J44" s="4">
        <v>0.0</v>
      </c>
      <c r="K44" s="4">
        <v>0.0</v>
      </c>
      <c r="L44" s="4">
        <v>1.0</v>
      </c>
      <c r="M44" s="4">
        <v>0.0</v>
      </c>
      <c r="N44" s="4">
        <v>0.0</v>
      </c>
      <c r="O44" s="4">
        <v>0.0</v>
      </c>
      <c r="P44" s="4">
        <v>2.0</v>
      </c>
      <c r="Q44" s="4">
        <v>0.0</v>
      </c>
      <c r="R44" s="13">
        <v>2.0</v>
      </c>
      <c r="T44" s="10" t="str">
        <f t="shared" si="1"/>
        <v>JEA</v>
      </c>
      <c r="U44" s="14" t="str">
        <f t="shared" si="10"/>
        <v>1E</v>
      </c>
      <c r="V44" s="14" t="str">
        <f t="shared" si="11"/>
        <v>002102</v>
      </c>
      <c r="W44" s="13"/>
    </row>
    <row r="45">
      <c r="A45" s="14">
        <f t="shared" si="12"/>
        <v>31</v>
      </c>
      <c r="C45" s="4"/>
      <c r="D45" s="2" t="s">
        <v>94</v>
      </c>
      <c r="E45" s="4" t="s">
        <v>95</v>
      </c>
      <c r="F45" s="4" t="b">
        <v>1</v>
      </c>
      <c r="G45" s="12">
        <v>0.0</v>
      </c>
      <c r="H45" s="4">
        <v>2.0</v>
      </c>
      <c r="I45" s="4">
        <v>0.0</v>
      </c>
      <c r="J45" s="4">
        <v>0.0</v>
      </c>
      <c r="K45" s="4">
        <v>0.0</v>
      </c>
      <c r="L45" s="4">
        <v>1.0</v>
      </c>
      <c r="M45" s="4">
        <v>0.0</v>
      </c>
      <c r="N45" s="4">
        <v>0.0</v>
      </c>
      <c r="O45" s="4">
        <v>0.0</v>
      </c>
      <c r="P45" s="4">
        <v>2.0</v>
      </c>
      <c r="Q45" s="4">
        <v>0.0</v>
      </c>
      <c r="R45" s="13">
        <v>2.0</v>
      </c>
      <c r="T45" s="10" t="str">
        <f t="shared" si="1"/>
        <v>JEAC</v>
      </c>
      <c r="U45" s="14" t="str">
        <f t="shared" si="10"/>
        <v>1F</v>
      </c>
      <c r="V45" s="14" t="str">
        <f t="shared" si="11"/>
        <v>082102</v>
      </c>
      <c r="W45" s="13"/>
    </row>
    <row r="46">
      <c r="A46" s="14">
        <f t="shared" si="12"/>
        <v>32</v>
      </c>
      <c r="C46" s="4" t="s">
        <v>96</v>
      </c>
      <c r="D46" s="2" t="s">
        <v>97</v>
      </c>
      <c r="E46" s="4" t="s">
        <v>90</v>
      </c>
      <c r="F46" s="4" t="b">
        <v>1</v>
      </c>
      <c r="G46" s="12">
        <v>0.0</v>
      </c>
      <c r="H46" s="4">
        <v>0.0</v>
      </c>
      <c r="I46" s="4">
        <v>0.0</v>
      </c>
      <c r="J46" s="4">
        <v>0.0</v>
      </c>
      <c r="K46" s="4">
        <v>0.0</v>
      </c>
      <c r="L46" s="4">
        <v>0.0</v>
      </c>
      <c r="M46" s="4">
        <v>1.0</v>
      </c>
      <c r="N46" s="4">
        <v>1.0</v>
      </c>
      <c r="O46" s="4">
        <v>0.0</v>
      </c>
      <c r="P46" s="4">
        <v>4.0</v>
      </c>
      <c r="Q46" s="4">
        <v>0.0</v>
      </c>
      <c r="R46" s="13">
        <v>0.0</v>
      </c>
      <c r="T46" s="10" t="str">
        <f t="shared" si="1"/>
        <v>JNZA</v>
      </c>
      <c r="U46" s="14" t="str">
        <f t="shared" si="10"/>
        <v>20</v>
      </c>
      <c r="V46" s="14" t="str">
        <f t="shared" si="11"/>
        <v>001A00</v>
      </c>
      <c r="W46" s="13" t="s">
        <v>28</v>
      </c>
    </row>
    <row r="47">
      <c r="A47" s="14">
        <f t="shared" si="12"/>
        <v>33</v>
      </c>
      <c r="D47" s="1" t="s">
        <v>96</v>
      </c>
      <c r="E47" s="4" t="s">
        <v>91</v>
      </c>
      <c r="F47" s="4" t="b">
        <v>0</v>
      </c>
      <c r="G47" s="12">
        <v>0.0</v>
      </c>
      <c r="H47" s="4">
        <v>0.0</v>
      </c>
      <c r="I47" s="4">
        <v>0.0</v>
      </c>
      <c r="J47" s="4">
        <v>0.0</v>
      </c>
      <c r="K47" s="4">
        <v>0.0</v>
      </c>
      <c r="L47" s="4">
        <v>0.0</v>
      </c>
      <c r="M47" s="4">
        <v>1.0</v>
      </c>
      <c r="N47" s="4">
        <v>1.0</v>
      </c>
      <c r="O47" s="4">
        <v>0.0</v>
      </c>
      <c r="P47" s="4">
        <v>5.0</v>
      </c>
      <c r="Q47" s="4">
        <v>3.0</v>
      </c>
      <c r="R47" s="13">
        <v>0.0</v>
      </c>
      <c r="T47" s="10" t="str">
        <f t="shared" si="1"/>
        <v>JNZ</v>
      </c>
      <c r="U47" s="14" t="str">
        <f t="shared" si="10"/>
        <v>21</v>
      </c>
      <c r="V47" s="14" t="str">
        <f t="shared" si="11"/>
        <v>001AB0</v>
      </c>
      <c r="W47" s="13" t="s">
        <v>28</v>
      </c>
    </row>
    <row r="48">
      <c r="A48" s="14">
        <f t="shared" si="12"/>
        <v>34</v>
      </c>
      <c r="C48" s="4"/>
      <c r="D48" s="1" t="s">
        <v>98</v>
      </c>
      <c r="E48" s="4" t="s">
        <v>93</v>
      </c>
      <c r="F48" s="4" t="b">
        <v>1</v>
      </c>
      <c r="G48" s="12">
        <v>0.0</v>
      </c>
      <c r="H48" s="4">
        <v>0.0</v>
      </c>
      <c r="I48" s="4">
        <v>0.0</v>
      </c>
      <c r="J48" s="4">
        <v>0.0</v>
      </c>
      <c r="K48" s="4">
        <v>0.0</v>
      </c>
      <c r="L48" s="4">
        <v>0.0</v>
      </c>
      <c r="M48" s="4">
        <v>1.0</v>
      </c>
      <c r="N48" s="4">
        <v>1.0</v>
      </c>
      <c r="O48" s="4">
        <v>0.0</v>
      </c>
      <c r="P48" s="4">
        <v>2.0</v>
      </c>
      <c r="Q48" s="4">
        <v>0.0</v>
      </c>
      <c r="R48" s="13">
        <v>2.0</v>
      </c>
      <c r="T48" s="10" t="str">
        <f t="shared" si="1"/>
        <v>JNEA</v>
      </c>
      <c r="U48" s="14" t="str">
        <f t="shared" si="10"/>
        <v>22</v>
      </c>
      <c r="V48" s="14" t="str">
        <f t="shared" si="11"/>
        <v>001902</v>
      </c>
      <c r="W48" s="13"/>
    </row>
    <row r="49">
      <c r="A49" s="14">
        <f t="shared" si="12"/>
        <v>35</v>
      </c>
      <c r="C49" s="4" t="s">
        <v>99</v>
      </c>
      <c r="D49" s="2" t="s">
        <v>100</v>
      </c>
      <c r="E49" s="4" t="s">
        <v>90</v>
      </c>
      <c r="F49" s="4" t="b">
        <v>1</v>
      </c>
      <c r="G49" s="12">
        <v>0.0</v>
      </c>
      <c r="H49" s="4">
        <v>0.0</v>
      </c>
      <c r="I49" s="4">
        <v>0.0</v>
      </c>
      <c r="J49" s="4">
        <v>0.0</v>
      </c>
      <c r="K49" s="4">
        <v>0.0</v>
      </c>
      <c r="L49" s="4">
        <v>0.0</v>
      </c>
      <c r="M49" s="4">
        <v>1.0</v>
      </c>
      <c r="N49" s="4">
        <v>0.0</v>
      </c>
      <c r="O49" s="4">
        <v>0.0</v>
      </c>
      <c r="P49" s="4">
        <v>4.0</v>
      </c>
      <c r="Q49" s="4">
        <v>0.0</v>
      </c>
      <c r="R49" s="13">
        <v>0.0</v>
      </c>
      <c r="T49" s="10" t="str">
        <f t="shared" si="1"/>
        <v>JNEGA</v>
      </c>
      <c r="U49" s="14" t="str">
        <f t="shared" si="10"/>
        <v>23</v>
      </c>
      <c r="V49" s="14" t="str">
        <f t="shared" si="11"/>
        <v>001200</v>
      </c>
      <c r="W49" s="13" t="s">
        <v>28</v>
      </c>
    </row>
    <row r="50">
      <c r="A50" s="14">
        <f t="shared" si="12"/>
        <v>36</v>
      </c>
      <c r="D50" s="1" t="s">
        <v>99</v>
      </c>
      <c r="E50" s="4" t="s">
        <v>91</v>
      </c>
      <c r="F50" s="4" t="b">
        <v>0</v>
      </c>
      <c r="G50" s="12">
        <v>0.0</v>
      </c>
      <c r="H50" s="4">
        <v>0.0</v>
      </c>
      <c r="I50" s="4">
        <v>0.0</v>
      </c>
      <c r="J50" s="4">
        <v>0.0</v>
      </c>
      <c r="K50" s="4">
        <v>0.0</v>
      </c>
      <c r="L50" s="4">
        <v>0.0</v>
      </c>
      <c r="M50" s="4">
        <v>1.0</v>
      </c>
      <c r="N50" s="4">
        <v>0.0</v>
      </c>
      <c r="O50" s="4">
        <v>0.0</v>
      </c>
      <c r="P50" s="4">
        <v>5.0</v>
      </c>
      <c r="Q50" s="4">
        <v>3.0</v>
      </c>
      <c r="R50" s="13">
        <v>0.0</v>
      </c>
      <c r="T50" s="10" t="str">
        <f t="shared" si="1"/>
        <v>JNEG</v>
      </c>
      <c r="U50" s="14" t="str">
        <f t="shared" si="10"/>
        <v>24</v>
      </c>
      <c r="V50" s="14" t="str">
        <f t="shared" si="11"/>
        <v>0012B0</v>
      </c>
      <c r="W50" s="13" t="s">
        <v>28</v>
      </c>
    </row>
    <row r="51">
      <c r="A51" s="14">
        <f t="shared" si="12"/>
        <v>37</v>
      </c>
      <c r="C51" s="4" t="s">
        <v>101</v>
      </c>
      <c r="D51" s="2" t="s">
        <v>102</v>
      </c>
      <c r="E51" s="4" t="s">
        <v>90</v>
      </c>
      <c r="F51" s="4" t="b">
        <v>1</v>
      </c>
      <c r="G51" s="12">
        <v>0.0</v>
      </c>
      <c r="H51" s="4">
        <v>0.0</v>
      </c>
      <c r="I51" s="4">
        <v>0.0</v>
      </c>
      <c r="J51" s="4">
        <v>0.0</v>
      </c>
      <c r="K51" s="4">
        <v>0.0</v>
      </c>
      <c r="L51" s="4">
        <v>0.0</v>
      </c>
      <c r="M51" s="4">
        <v>0.0</v>
      </c>
      <c r="N51" s="4">
        <v>1.0</v>
      </c>
      <c r="O51" s="4">
        <v>0.0</v>
      </c>
      <c r="P51" s="4">
        <v>4.0</v>
      </c>
      <c r="Q51" s="4">
        <v>0.0</v>
      </c>
      <c r="R51" s="13">
        <v>0.0</v>
      </c>
      <c r="T51" s="10" t="str">
        <f t="shared" si="1"/>
        <v>JPOSA</v>
      </c>
      <c r="U51" s="14" t="str">
        <f t="shared" si="10"/>
        <v>25</v>
      </c>
      <c r="V51" s="14" t="str">
        <f t="shared" si="11"/>
        <v>000A00</v>
      </c>
      <c r="W51" s="13" t="s">
        <v>28</v>
      </c>
    </row>
    <row r="52">
      <c r="A52" s="14">
        <f t="shared" si="12"/>
        <v>38</v>
      </c>
      <c r="D52" s="1" t="s">
        <v>101</v>
      </c>
      <c r="E52" s="4" t="s">
        <v>91</v>
      </c>
      <c r="F52" s="4" t="b">
        <v>0</v>
      </c>
      <c r="G52" s="12">
        <v>0.0</v>
      </c>
      <c r="H52" s="4">
        <v>0.0</v>
      </c>
      <c r="I52" s="4">
        <v>0.0</v>
      </c>
      <c r="J52" s="4">
        <v>0.0</v>
      </c>
      <c r="K52" s="4">
        <v>0.0</v>
      </c>
      <c r="L52" s="4">
        <v>0.0</v>
      </c>
      <c r="M52" s="4">
        <v>0.0</v>
      </c>
      <c r="N52" s="4">
        <v>1.0</v>
      </c>
      <c r="O52" s="4">
        <v>0.0</v>
      </c>
      <c r="P52" s="4">
        <v>5.0</v>
      </c>
      <c r="Q52" s="4">
        <v>3.0</v>
      </c>
      <c r="R52" s="13">
        <v>0.0</v>
      </c>
      <c r="T52" s="10" t="str">
        <f t="shared" si="1"/>
        <v>JPOS</v>
      </c>
      <c r="U52" s="14" t="str">
        <f t="shared" si="10"/>
        <v>26</v>
      </c>
      <c r="V52" s="14" t="str">
        <f t="shared" si="11"/>
        <v>000AB0</v>
      </c>
      <c r="W52" s="13" t="s">
        <v>28</v>
      </c>
    </row>
    <row r="53">
      <c r="A53" s="14">
        <f t="shared" si="12"/>
        <v>39</v>
      </c>
      <c r="C53" s="4" t="s">
        <v>103</v>
      </c>
      <c r="D53" s="4" t="s">
        <v>103</v>
      </c>
      <c r="E53" s="4" t="s">
        <v>104</v>
      </c>
      <c r="F53" s="4" t="b">
        <v>0</v>
      </c>
      <c r="G53" s="12">
        <v>0.0</v>
      </c>
      <c r="H53" s="4">
        <v>0.0</v>
      </c>
      <c r="I53" s="4">
        <v>0.0</v>
      </c>
      <c r="J53" s="4">
        <v>0.0</v>
      </c>
      <c r="K53" s="4">
        <v>0.0</v>
      </c>
      <c r="L53" s="4">
        <v>0.0</v>
      </c>
      <c r="M53" s="4">
        <v>0.0</v>
      </c>
      <c r="N53" s="4">
        <v>0.0</v>
      </c>
      <c r="O53" s="4">
        <v>0.0</v>
      </c>
      <c r="P53" s="4">
        <v>0.0</v>
      </c>
      <c r="Q53" s="4">
        <v>0.0</v>
      </c>
      <c r="R53" s="13">
        <v>0.0</v>
      </c>
      <c r="T53" s="10" t="str">
        <f t="shared" si="1"/>
        <v>WAIT</v>
      </c>
      <c r="U53" s="14" t="str">
        <f t="shared" si="10"/>
        <v>27</v>
      </c>
      <c r="V53" s="14" t="str">
        <f t="shared" si="11"/>
        <v>000000</v>
      </c>
      <c r="W53" s="13" t="s">
        <v>28</v>
      </c>
    </row>
    <row r="54">
      <c r="B54" s="15" t="s">
        <v>105</v>
      </c>
      <c r="G54" s="5" t="s">
        <v>11</v>
      </c>
      <c r="H54" s="6" t="s">
        <v>12</v>
      </c>
      <c r="I54" s="6" t="s">
        <v>13</v>
      </c>
      <c r="J54" s="6" t="s">
        <v>14</v>
      </c>
      <c r="K54" s="6" t="s">
        <v>15</v>
      </c>
      <c r="L54" s="6" t="s">
        <v>16</v>
      </c>
      <c r="M54" s="6" t="s">
        <v>17</v>
      </c>
      <c r="N54" s="6" t="s">
        <v>18</v>
      </c>
      <c r="O54" s="6" t="s">
        <v>19</v>
      </c>
      <c r="P54" s="6" t="s">
        <v>20</v>
      </c>
      <c r="Q54" s="6" t="s">
        <v>21</v>
      </c>
      <c r="R54" s="7" t="s">
        <v>22</v>
      </c>
      <c r="T54" s="10" t="str">
        <f t="shared" si="1"/>
        <v/>
      </c>
      <c r="W54" s="11"/>
    </row>
    <row r="55">
      <c r="A55" s="4">
        <v>40.0</v>
      </c>
      <c r="C55" s="4" t="s">
        <v>105</v>
      </c>
      <c r="D55" s="1" t="s">
        <v>105</v>
      </c>
      <c r="E55" s="4" t="s">
        <v>106</v>
      </c>
      <c r="F55" s="4" t="b">
        <v>1</v>
      </c>
      <c r="G55" s="12">
        <v>0.0</v>
      </c>
      <c r="H55" s="4">
        <v>0.0</v>
      </c>
      <c r="I55" s="4">
        <v>0.0</v>
      </c>
      <c r="J55" s="4">
        <v>1.0</v>
      </c>
      <c r="K55" s="4">
        <v>0.0</v>
      </c>
      <c r="L55" s="4">
        <v>0.0</v>
      </c>
      <c r="M55" s="4">
        <v>0.0</v>
      </c>
      <c r="N55" s="4">
        <v>0.0</v>
      </c>
      <c r="O55" s="4">
        <v>0.0</v>
      </c>
      <c r="P55" s="4">
        <v>0.0</v>
      </c>
      <c r="Q55" s="4">
        <v>0.0</v>
      </c>
      <c r="R55" s="13">
        <v>0.0</v>
      </c>
      <c r="T55" s="10" t="str">
        <f t="shared" si="1"/>
        <v>DEVICE</v>
      </c>
      <c r="U55" s="14" t="str">
        <f t="shared" ref="U55:U56" si="13">BASE(A55, 16, 2)</f>
        <v>28</v>
      </c>
      <c r="V55" s="14" t="str">
        <f t="shared" ref="V55:V56" si="14">BASE(SUMPRODUCT(G55:R55,G$7:R$7),16, 6)</f>
        <v>008000</v>
      </c>
      <c r="W55" s="13" t="s">
        <v>28</v>
      </c>
    </row>
    <row r="56">
      <c r="A56" s="4">
        <v>41.0</v>
      </c>
      <c r="D56" s="2" t="s">
        <v>107</v>
      </c>
      <c r="E56" s="4" t="s">
        <v>108</v>
      </c>
      <c r="F56" s="4" t="b">
        <v>0</v>
      </c>
      <c r="G56" s="16">
        <v>0.0</v>
      </c>
      <c r="H56" s="17">
        <v>0.0</v>
      </c>
      <c r="I56" s="17">
        <v>0.0</v>
      </c>
      <c r="J56" s="17">
        <v>1.0</v>
      </c>
      <c r="K56" s="17">
        <v>0.0</v>
      </c>
      <c r="L56" s="17">
        <v>0.0</v>
      </c>
      <c r="M56" s="17">
        <v>0.0</v>
      </c>
      <c r="N56" s="17">
        <v>0.0</v>
      </c>
      <c r="O56" s="17">
        <v>0.0</v>
      </c>
      <c r="P56" s="17">
        <v>4.0</v>
      </c>
      <c r="Q56" s="17">
        <v>0.0</v>
      </c>
      <c r="R56" s="18">
        <v>0.0</v>
      </c>
      <c r="T56" s="19" t="str">
        <f t="shared" si="1"/>
        <v>DEVICET</v>
      </c>
      <c r="U56" s="20" t="str">
        <f t="shared" si="13"/>
        <v>29</v>
      </c>
      <c r="V56" s="20" t="str">
        <f t="shared" si="14"/>
        <v>008200</v>
      </c>
      <c r="W56" s="18" t="s">
        <v>28</v>
      </c>
    </row>
    <row r="58">
      <c r="B58" s="21" t="s">
        <v>109</v>
      </c>
      <c r="C58" s="22"/>
      <c r="E58" s="21" t="s">
        <v>110</v>
      </c>
      <c r="F58" s="22"/>
      <c r="K58" s="23"/>
      <c r="L58" s="8">
        <f>SUM(L59:L70)</f>
        <v>22</v>
      </c>
    </row>
    <row r="59">
      <c r="B59" s="12" t="s">
        <v>111</v>
      </c>
      <c r="C59" s="13" t="s">
        <v>112</v>
      </c>
      <c r="E59" s="12" t="s">
        <v>111</v>
      </c>
      <c r="F59" s="13" t="s">
        <v>112</v>
      </c>
      <c r="K59" s="12" t="s">
        <v>11</v>
      </c>
      <c r="L59" s="13">
        <v>2.0</v>
      </c>
    </row>
    <row r="60">
      <c r="B60" s="12" t="s">
        <v>113</v>
      </c>
      <c r="C60" s="13">
        <v>0.0</v>
      </c>
      <c r="E60" s="12" t="s">
        <v>113</v>
      </c>
      <c r="F60" s="13">
        <v>0.0</v>
      </c>
      <c r="K60" s="12" t="s">
        <v>114</v>
      </c>
      <c r="L60" s="13">
        <v>2.0</v>
      </c>
    </row>
    <row r="61">
      <c r="B61" s="12" t="s">
        <v>115</v>
      </c>
      <c r="C61" s="13">
        <v>1.0</v>
      </c>
      <c r="E61" s="12" t="s">
        <v>116</v>
      </c>
      <c r="F61" s="13">
        <v>1.0</v>
      </c>
      <c r="K61" s="12" t="s">
        <v>117</v>
      </c>
      <c r="L61" s="13">
        <v>2.0</v>
      </c>
    </row>
    <row r="62">
      <c r="B62" s="12" t="s">
        <v>116</v>
      </c>
      <c r="C62" s="13">
        <v>2.0</v>
      </c>
      <c r="E62" s="12" t="s">
        <v>19</v>
      </c>
      <c r="F62" s="13">
        <v>2.0</v>
      </c>
      <c r="K62" s="12" t="s">
        <v>118</v>
      </c>
      <c r="L62" s="13">
        <v>1.0</v>
      </c>
    </row>
    <row r="63">
      <c r="B63" s="12" t="s">
        <v>19</v>
      </c>
      <c r="C63" s="13">
        <v>3.0</v>
      </c>
      <c r="E63" s="12" t="s">
        <v>119</v>
      </c>
      <c r="F63" s="13">
        <v>3.0</v>
      </c>
      <c r="K63" s="12" t="s">
        <v>120</v>
      </c>
      <c r="L63" s="13">
        <v>1.0</v>
      </c>
    </row>
    <row r="64">
      <c r="B64" s="12" t="s">
        <v>119</v>
      </c>
      <c r="C64" s="13">
        <v>4.0</v>
      </c>
      <c r="E64" s="12" t="s">
        <v>121</v>
      </c>
      <c r="F64" s="13">
        <v>4.0</v>
      </c>
      <c r="K64" s="12" t="s">
        <v>16</v>
      </c>
      <c r="L64" s="13">
        <v>1.0</v>
      </c>
      <c r="P64" s="4" t="s">
        <v>11</v>
      </c>
      <c r="Q64" s="14">
        <f t="shared" ref="Q64:Q84" si="15">Q65*2</f>
        <v>2097152</v>
      </c>
    </row>
    <row r="65">
      <c r="B65" s="12" t="s">
        <v>121</v>
      </c>
      <c r="C65" s="13">
        <v>5.0</v>
      </c>
      <c r="E65" s="10"/>
      <c r="F65" s="13">
        <v>5.0</v>
      </c>
      <c r="K65" s="12" t="s">
        <v>17</v>
      </c>
      <c r="L65" s="13">
        <v>1.0</v>
      </c>
      <c r="P65" s="4" t="s">
        <v>11</v>
      </c>
      <c r="Q65" s="14">
        <f t="shared" si="15"/>
        <v>1048576</v>
      </c>
    </row>
    <row r="66">
      <c r="B66" s="10"/>
      <c r="C66" s="13">
        <v>6.0</v>
      </c>
      <c r="E66" s="10"/>
      <c r="F66" s="13">
        <v>6.0</v>
      </c>
      <c r="K66" s="12" t="s">
        <v>18</v>
      </c>
      <c r="L66" s="13">
        <v>1.0</v>
      </c>
      <c r="P66" s="4" t="s">
        <v>114</v>
      </c>
      <c r="Q66" s="14">
        <f t="shared" si="15"/>
        <v>524288</v>
      </c>
    </row>
    <row r="67">
      <c r="B67" s="19"/>
      <c r="C67" s="18">
        <v>7.0</v>
      </c>
      <c r="E67" s="19"/>
      <c r="F67" s="18">
        <v>7.0</v>
      </c>
      <c r="K67" s="12" t="s">
        <v>19</v>
      </c>
      <c r="L67" s="13">
        <v>1.0</v>
      </c>
      <c r="P67" s="4" t="s">
        <v>114</v>
      </c>
      <c r="Q67" s="14">
        <f t="shared" si="15"/>
        <v>262144</v>
      </c>
    </row>
    <row r="68">
      <c r="F68" s="4"/>
      <c r="K68" s="12" t="s">
        <v>20</v>
      </c>
      <c r="L68" s="13">
        <v>3.0</v>
      </c>
      <c r="P68" s="4" t="s">
        <v>122</v>
      </c>
      <c r="Q68" s="14">
        <f t="shared" si="15"/>
        <v>131072</v>
      </c>
    </row>
    <row r="69">
      <c r="B69" s="21" t="s">
        <v>123</v>
      </c>
      <c r="C69" s="22"/>
      <c r="G69" s="24"/>
      <c r="H69" s="21" t="s">
        <v>124</v>
      </c>
      <c r="I69" s="22"/>
      <c r="K69" s="12" t="s">
        <v>21</v>
      </c>
      <c r="L69" s="13">
        <v>3.0</v>
      </c>
      <c r="P69" s="4" t="s">
        <v>122</v>
      </c>
      <c r="Q69" s="14">
        <f t="shared" si="15"/>
        <v>65536</v>
      </c>
    </row>
    <row r="70">
      <c r="B70" s="12" t="s">
        <v>125</v>
      </c>
      <c r="C70" s="13" t="s">
        <v>126</v>
      </c>
      <c r="G70" s="25"/>
      <c r="H70" s="12" t="s">
        <v>127</v>
      </c>
      <c r="I70" s="13">
        <v>0.0</v>
      </c>
      <c r="K70" s="16" t="s">
        <v>22</v>
      </c>
      <c r="L70" s="18">
        <v>4.0</v>
      </c>
      <c r="P70" s="4" t="s">
        <v>118</v>
      </c>
      <c r="Q70" s="14">
        <f t="shared" si="15"/>
        <v>32768</v>
      </c>
    </row>
    <row r="71">
      <c r="B71" s="12" t="s">
        <v>128</v>
      </c>
      <c r="C71" s="13">
        <v>0.0</v>
      </c>
      <c r="G71" s="25"/>
      <c r="H71" s="12" t="s">
        <v>129</v>
      </c>
      <c r="I71" s="13">
        <v>1.0</v>
      </c>
      <c r="P71" s="4" t="s">
        <v>120</v>
      </c>
      <c r="Q71" s="14">
        <f t="shared" si="15"/>
        <v>16384</v>
      </c>
    </row>
    <row r="72">
      <c r="B72" s="12" t="s">
        <v>65</v>
      </c>
      <c r="C72" s="13">
        <v>1.0</v>
      </c>
      <c r="G72" s="25"/>
      <c r="H72" s="12" t="s">
        <v>130</v>
      </c>
      <c r="I72" s="13">
        <v>2.0</v>
      </c>
      <c r="P72" s="4" t="s">
        <v>16</v>
      </c>
      <c r="Q72" s="14">
        <f t="shared" si="15"/>
        <v>8192</v>
      </c>
    </row>
    <row r="73">
      <c r="B73" s="12" t="s">
        <v>67</v>
      </c>
      <c r="C73" s="13">
        <v>2.0</v>
      </c>
      <c r="G73" s="25"/>
      <c r="H73" s="19"/>
      <c r="I73" s="18">
        <v>3.0</v>
      </c>
      <c r="P73" s="4" t="s">
        <v>17</v>
      </c>
      <c r="Q73" s="14">
        <f t="shared" si="15"/>
        <v>4096</v>
      </c>
    </row>
    <row r="74">
      <c r="B74" s="12" t="s">
        <v>69</v>
      </c>
      <c r="C74" s="13">
        <v>3.0</v>
      </c>
      <c r="G74" s="25"/>
      <c r="P74" s="4" t="s">
        <v>18</v>
      </c>
      <c r="Q74" s="14">
        <f t="shared" si="15"/>
        <v>2048</v>
      </c>
    </row>
    <row r="75">
      <c r="B75" s="12" t="s">
        <v>71</v>
      </c>
      <c r="C75" s="13">
        <v>4.0</v>
      </c>
      <c r="G75" s="25"/>
      <c r="P75" s="4" t="s">
        <v>19</v>
      </c>
      <c r="Q75" s="14">
        <f t="shared" si="15"/>
        <v>1024</v>
      </c>
    </row>
    <row r="76">
      <c r="B76" s="12" t="s">
        <v>73</v>
      </c>
      <c r="C76" s="13">
        <v>5.0</v>
      </c>
      <c r="E76" s="21" t="s">
        <v>131</v>
      </c>
      <c r="F76" s="22"/>
      <c r="H76" s="21" t="s">
        <v>132</v>
      </c>
      <c r="I76" s="22"/>
      <c r="P76" s="4" t="s">
        <v>20</v>
      </c>
      <c r="Q76" s="14">
        <f t="shared" si="15"/>
        <v>512</v>
      </c>
    </row>
    <row r="77">
      <c r="B77" s="12" t="s">
        <v>75</v>
      </c>
      <c r="C77" s="13">
        <v>6.0</v>
      </c>
      <c r="E77" s="12" t="s">
        <v>133</v>
      </c>
      <c r="F77" s="13">
        <v>0.0</v>
      </c>
      <c r="H77" s="12" t="s">
        <v>133</v>
      </c>
      <c r="I77" s="13">
        <v>0.0</v>
      </c>
      <c r="P77" s="4" t="s">
        <v>20</v>
      </c>
      <c r="Q77" s="14">
        <f t="shared" si="15"/>
        <v>256</v>
      </c>
    </row>
    <row r="78">
      <c r="B78" s="12" t="s">
        <v>77</v>
      </c>
      <c r="C78" s="13">
        <v>7.0</v>
      </c>
      <c r="E78" s="12" t="s">
        <v>30</v>
      </c>
      <c r="F78" s="13">
        <v>1.0</v>
      </c>
      <c r="H78" s="12" t="s">
        <v>134</v>
      </c>
      <c r="I78" s="13">
        <v>1.0</v>
      </c>
      <c r="P78" s="4" t="s">
        <v>20</v>
      </c>
      <c r="Q78" s="14">
        <f t="shared" si="15"/>
        <v>128</v>
      </c>
    </row>
    <row r="79">
      <c r="B79" s="12" t="s">
        <v>79</v>
      </c>
      <c r="C79" s="13">
        <v>8.0</v>
      </c>
      <c r="E79" s="12" t="s">
        <v>34</v>
      </c>
      <c r="F79" s="13">
        <v>2.0</v>
      </c>
      <c r="H79" s="12" t="s">
        <v>135</v>
      </c>
      <c r="I79" s="13">
        <v>2.0</v>
      </c>
      <c r="P79" s="4" t="s">
        <v>21</v>
      </c>
      <c r="Q79" s="14">
        <f t="shared" si="15"/>
        <v>64</v>
      </c>
    </row>
    <row r="80">
      <c r="B80" s="26" t="s">
        <v>81</v>
      </c>
      <c r="C80" s="13">
        <v>9.0</v>
      </c>
      <c r="E80" s="16" t="s">
        <v>41</v>
      </c>
      <c r="F80" s="18">
        <v>3.0</v>
      </c>
      <c r="H80" s="19"/>
      <c r="I80" s="18">
        <v>3.0</v>
      </c>
      <c r="P80" s="4" t="s">
        <v>21</v>
      </c>
      <c r="Q80" s="14">
        <f t="shared" si="15"/>
        <v>32</v>
      </c>
    </row>
    <row r="81">
      <c r="B81" s="27"/>
      <c r="C81" s="13">
        <v>10.0</v>
      </c>
      <c r="P81" s="4" t="s">
        <v>21</v>
      </c>
      <c r="Q81" s="14">
        <f t="shared" si="15"/>
        <v>16</v>
      </c>
    </row>
    <row r="82">
      <c r="B82" s="27"/>
      <c r="C82" s="13">
        <v>11.0</v>
      </c>
      <c r="P82" s="4" t="s">
        <v>22</v>
      </c>
      <c r="Q82" s="14">
        <f t="shared" si="15"/>
        <v>8</v>
      </c>
    </row>
    <row r="83">
      <c r="B83" s="27"/>
      <c r="C83" s="13">
        <v>12.0</v>
      </c>
      <c r="F83" s="4"/>
      <c r="P83" s="4" t="s">
        <v>22</v>
      </c>
      <c r="Q83" s="14">
        <f t="shared" si="15"/>
        <v>4</v>
      </c>
    </row>
    <row r="84">
      <c r="B84" s="27"/>
      <c r="C84" s="13">
        <v>13.0</v>
      </c>
      <c r="F84" s="4"/>
      <c r="P84" s="4" t="s">
        <v>22</v>
      </c>
      <c r="Q84" s="14">
        <f t="shared" si="15"/>
        <v>2</v>
      </c>
    </row>
    <row r="85">
      <c r="B85" s="27"/>
      <c r="C85" s="13">
        <v>14.0</v>
      </c>
      <c r="P85" s="4" t="s">
        <v>22</v>
      </c>
      <c r="Q85" s="4">
        <v>1.0</v>
      </c>
    </row>
    <row r="86">
      <c r="B86" s="28"/>
      <c r="C86" s="18">
        <v>15.0</v>
      </c>
    </row>
    <row r="91">
      <c r="G91" s="25"/>
      <c r="H91" s="29"/>
    </row>
    <row r="92">
      <c r="G92" s="25"/>
      <c r="H92" s="29"/>
    </row>
  </sheetData>
  <mergeCells count="6">
    <mergeCell ref="B58:C58"/>
    <mergeCell ref="E58:F58"/>
    <mergeCell ref="B69:C69"/>
    <mergeCell ref="H69:I69"/>
    <mergeCell ref="E76:F76"/>
    <mergeCell ref="H76:I76"/>
  </mergeCells>
  <drawing r:id="rId1"/>
</worksheet>
</file>