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elechargement\"/>
    </mc:Choice>
  </mc:AlternateContent>
  <bookViews>
    <workbookView xWindow="0" yWindow="0" windowWidth="15525" windowHeight="11745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1" l="1"/>
  <c r="G7" i="1"/>
  <c r="G11" i="1"/>
  <c r="D17" i="1"/>
  <c r="G17" i="1"/>
  <c r="D18" i="1"/>
  <c r="G18" i="1"/>
  <c r="G8" i="1"/>
  <c r="G9" i="1"/>
  <c r="D16" i="1"/>
  <c r="G16" i="1"/>
</calcChain>
</file>

<file path=xl/sharedStrings.xml><?xml version="1.0" encoding="utf-8"?>
<sst xmlns="http://schemas.openxmlformats.org/spreadsheetml/2006/main" count="36" uniqueCount="26">
  <si>
    <t>COCOMO</t>
  </si>
  <si>
    <t>HM Base = A * KLOC^(B)</t>
  </si>
  <si>
    <t>B = 1,01+0,01 ∑ facteurs</t>
  </si>
  <si>
    <t>aj = HM Base</t>
  </si>
  <si>
    <t>A</t>
  </si>
  <si>
    <t>B</t>
  </si>
  <si>
    <t>Eff BASE - BEST EFFORT</t>
  </si>
  <si>
    <t>Eff BASE - MAX EFFORT</t>
  </si>
  <si>
    <t>Eff BASE - CAS NOMINAL</t>
  </si>
  <si>
    <t>HM</t>
  </si>
  <si>
    <t>EFF CALC</t>
  </si>
  <si>
    <t>PREC</t>
  </si>
  <si>
    <t>FLEX</t>
  </si>
  <si>
    <t>RESL</t>
  </si>
  <si>
    <t>TEAM</t>
  </si>
  <si>
    <t>PMAT</t>
  </si>
  <si>
    <t>[0-5]</t>
  </si>
  <si>
    <t>(correspond à Eff base)</t>
  </si>
  <si>
    <t>Nb lignes de code (KLOC)</t>
  </si>
  <si>
    <t>Temps DEV</t>
  </si>
  <si>
    <t>MOIS</t>
  </si>
  <si>
    <t>Temps Dev. = [3,67 * Effort1^(0,28 + 0,2 x (B-1,01))]</t>
  </si>
  <si>
    <t>NB Personnes</t>
  </si>
  <si>
    <t>Hommes</t>
  </si>
  <si>
    <t>Eff ajusté</t>
  </si>
  <si>
    <t>(incomplet)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</si>
</sst>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</fills>
  <borders count="33">
    <border>
      <left/>
      <right/>
      <top/>
      <bottom/>
      <diagonal/>
    </border>
    <border>
      <left/>
      <right style="thin">
        <color indexed="64"/>
      </right>
      <top/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hair">
        <color theme="0"/>
      </bottom>
      <diagonal/>
    </border>
    <border>
      <left style="thin">
        <color indexed="64"/>
      </left>
      <right style="hair">
        <color theme="0"/>
      </right>
      <top style="hair">
        <color theme="0"/>
      </top>
      <bottom style="hair">
        <color theme="0"/>
      </bottom>
      <diagonal/>
    </border>
    <border>
      <left style="hair">
        <color theme="0"/>
      </left>
      <right style="thin">
        <color indexed="64"/>
      </right>
      <top style="hair">
        <color theme="0"/>
      </top>
      <bottom style="hair">
        <color theme="0"/>
      </bottom>
      <diagonal/>
    </border>
    <border>
      <left/>
      <right style="thin">
        <color indexed="64"/>
      </right>
      <top/>
      <bottom style="hair">
        <color theme="0"/>
      </bottom>
      <diagonal/>
    </border>
    <border>
      <left style="hair">
        <color theme="0"/>
      </left>
      <right style="hair">
        <color theme="0"/>
      </right>
      <top style="hair">
        <color theme="0"/>
      </top>
      <bottom style="hair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theme="0"/>
      </bottom>
      <diagonal/>
    </border>
    <border>
      <left/>
      <right style="thin">
        <color indexed="64"/>
      </right>
      <top style="medium">
        <color indexed="64"/>
      </top>
      <bottom style="hair">
        <color theme="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theme="0"/>
      </bottom>
      <diagonal/>
    </border>
    <border>
      <left style="medium">
        <color indexed="64"/>
      </left>
      <right style="hair">
        <color theme="0"/>
      </right>
      <top/>
      <bottom style="hair">
        <color theme="0"/>
      </bottom>
      <diagonal/>
    </border>
    <border>
      <left style="thin">
        <color indexed="64"/>
      </left>
      <right style="medium">
        <color indexed="64"/>
      </right>
      <top style="hair">
        <color theme="0"/>
      </top>
      <bottom style="hair">
        <color theme="0"/>
      </bottom>
      <diagonal/>
    </border>
    <border>
      <left style="medium">
        <color indexed="64"/>
      </left>
      <right style="hair">
        <color theme="0"/>
      </right>
      <top style="hair">
        <color theme="0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hair">
        <color theme="0"/>
      </right>
      <top style="thin">
        <color indexed="64"/>
      </top>
      <bottom style="hair">
        <color theme="0"/>
      </bottom>
      <diagonal/>
    </border>
    <border>
      <left style="medium">
        <color indexed="64"/>
      </left>
      <right style="hair">
        <color theme="0"/>
      </right>
      <top style="hair">
        <color theme="0"/>
      </top>
      <bottom style="hair">
        <color theme="0"/>
      </bottom>
      <diagonal/>
    </border>
    <border>
      <left style="medium">
        <color indexed="64"/>
      </left>
      <right style="hair">
        <color theme="0"/>
      </right>
      <top style="hair">
        <color theme="0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theme="0"/>
      </right>
      <top style="medium">
        <color indexed="64"/>
      </top>
      <bottom style="hair">
        <color theme="0"/>
      </bottom>
      <diagonal/>
    </border>
    <border>
      <left style="hair">
        <color theme="0"/>
      </left>
      <right style="hair">
        <color theme="0"/>
      </right>
      <top style="medium">
        <color indexed="64"/>
      </top>
      <bottom style="hair">
        <color theme="0"/>
      </bottom>
      <diagonal/>
    </border>
    <border>
      <left style="thin">
        <color indexed="64"/>
      </left>
      <right style="hair">
        <color theme="0"/>
      </right>
      <top style="medium">
        <color indexed="64"/>
      </top>
      <bottom style="hair">
        <color theme="0"/>
      </bottom>
      <diagonal/>
    </border>
    <border>
      <left style="hair">
        <color theme="0"/>
      </left>
      <right style="medium">
        <color indexed="64"/>
      </right>
      <top style="medium">
        <color indexed="64"/>
      </top>
      <bottom style="hair">
        <color theme="0"/>
      </bottom>
      <diagonal/>
    </border>
    <border>
      <left style="hair">
        <color theme="0"/>
      </left>
      <right style="medium">
        <color indexed="64"/>
      </right>
      <top style="hair">
        <color theme="0"/>
      </top>
      <bottom style="hair">
        <color theme="0"/>
      </bottom>
      <diagonal/>
    </border>
    <border>
      <left style="hair">
        <color theme="0"/>
      </left>
      <right style="hair">
        <color theme="0"/>
      </right>
      <top style="hair">
        <color theme="0"/>
      </top>
      <bottom style="medium">
        <color indexed="64"/>
      </bottom>
      <diagonal/>
    </border>
    <border>
      <left style="thin">
        <color indexed="64"/>
      </left>
      <right style="hair">
        <color theme="0"/>
      </right>
      <top style="hair">
        <color theme="0"/>
      </top>
      <bottom style="medium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/>
    <xf numFmtId="0" fontId="0" fillId="4" borderId="0" xfId="0" applyFill="1"/>
    <xf numFmtId="0" fontId="5" fillId="4" borderId="0" xfId="0" applyFont="1" applyFill="1"/>
    <xf numFmtId="0" fontId="7" fillId="0" borderId="0" xfId="0" applyFont="1"/>
    <xf numFmtId="0" fontId="8" fillId="0" borderId="0" xfId="0" applyFont="1"/>
    <xf numFmtId="0" fontId="0" fillId="0" borderId="2" xfId="0" applyBorder="1" applyAlignment="1">
      <alignment horizontal="right"/>
    </xf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5" xfId="0" applyBorder="1"/>
    <xf numFmtId="0" fontId="0" fillId="0" borderId="7" xfId="0" applyBorder="1" applyAlignment="1">
      <alignment horizontal="right"/>
    </xf>
    <xf numFmtId="0" fontId="0" fillId="0" borderId="9" xfId="0" applyBorder="1"/>
    <xf numFmtId="0" fontId="0" fillId="0" borderId="10" xfId="0" applyBorder="1" applyAlignment="1">
      <alignment horizontal="right"/>
    </xf>
    <xf numFmtId="0" fontId="0" fillId="0" borderId="11" xfId="0" applyBorder="1"/>
    <xf numFmtId="0" fontId="0" fillId="0" borderId="14" xfId="0" applyBorder="1"/>
    <xf numFmtId="0" fontId="10" fillId="0" borderId="12" xfId="0" applyFont="1" applyBorder="1" applyAlignment="1">
      <alignment horizontal="right"/>
    </xf>
    <xf numFmtId="0" fontId="9" fillId="2" borderId="8" xfId="1" applyFont="1" applyBorder="1" applyAlignment="1">
      <alignment horizontal="center"/>
    </xf>
    <xf numFmtId="0" fontId="9" fillId="2" borderId="0" xfId="1" applyFont="1" applyBorder="1" applyAlignment="1">
      <alignment horizontal="center"/>
    </xf>
    <xf numFmtId="0" fontId="9" fillId="2" borderId="13" xfId="1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right"/>
    </xf>
    <xf numFmtId="0" fontId="1" fillId="0" borderId="17" xfId="0" applyFont="1" applyBorder="1"/>
    <xf numFmtId="0" fontId="0" fillId="0" borderId="18" xfId="0" applyBorder="1"/>
    <xf numFmtId="0" fontId="1" fillId="0" borderId="19" xfId="0" applyFont="1" applyBorder="1"/>
    <xf numFmtId="0" fontId="0" fillId="0" borderId="20" xfId="0" applyBorder="1"/>
    <xf numFmtId="0" fontId="1" fillId="0" borderId="21" xfId="0" applyFont="1" applyBorder="1"/>
    <xf numFmtId="0" fontId="0" fillId="0" borderId="22" xfId="0" applyBorder="1"/>
    <xf numFmtId="0" fontId="6" fillId="3" borderId="11" xfId="2" applyFont="1" applyBorder="1" applyAlignment="1"/>
    <xf numFmtId="0" fontId="0" fillId="0" borderId="23" xfId="0" applyBorder="1"/>
    <xf numFmtId="0" fontId="0" fillId="0" borderId="24" xfId="0" applyBorder="1"/>
    <xf numFmtId="0" fontId="0" fillId="0" borderId="25" xfId="0" applyBorder="1" applyAlignment="1">
      <alignment horizontal="right"/>
    </xf>
    <xf numFmtId="0" fontId="6" fillId="3" borderId="14" xfId="2" applyFont="1" applyBorder="1" applyAlignment="1"/>
    <xf numFmtId="0" fontId="0" fillId="0" borderId="26" xfId="0" applyBorder="1"/>
    <xf numFmtId="0" fontId="0" fillId="0" borderId="27" xfId="0" applyBorder="1" applyAlignment="1">
      <alignment horizontal="right"/>
    </xf>
    <xf numFmtId="0" fontId="0" fillId="0" borderId="27" xfId="0" applyBorder="1" applyAlignment="1">
      <alignment horizontal="center"/>
    </xf>
    <xf numFmtId="0" fontId="0" fillId="0" borderId="16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 applyAlignment="1">
      <alignment horizontal="right"/>
    </xf>
    <xf numFmtId="0" fontId="0" fillId="0" borderId="31" xfId="0" applyBorder="1" applyAlignment="1">
      <alignment horizontal="center"/>
    </xf>
    <xf numFmtId="0" fontId="0" fillId="0" borderId="13" xfId="0" applyBorder="1"/>
    <xf numFmtId="0" fontId="0" fillId="0" borderId="32" xfId="0" applyBorder="1"/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2"/>
  <sheetViews>
    <sheetView tabSelected="1" showRuler="0" workbookViewId="0">
      <selection activeCell="K19" sqref="K19"/>
    </sheetView>
  </sheetViews>
  <sheetFormatPr defaultColWidth="11" defaultRowHeight="15.75" x14ac:dyDescent="0.25"/>
  <sheetData>
    <row r="2" spans="2:9" ht="28.5" x14ac:dyDescent="0.45">
      <c r="B2" s="5"/>
      <c r="C2" s="5"/>
      <c r="D2" s="5"/>
      <c r="E2" s="6" t="s">
        <v>0</v>
      </c>
      <c r="F2" s="5"/>
      <c r="G2" s="5"/>
      <c r="H2" s="5"/>
      <c r="I2" s="5"/>
    </row>
    <row r="4" spans="2:9" x14ac:dyDescent="0.25">
      <c r="B4" t="s">
        <v>1</v>
      </c>
      <c r="E4" t="s">
        <v>2</v>
      </c>
      <c r="H4" t="s">
        <v>3</v>
      </c>
    </row>
    <row r="5" spans="2:9" x14ac:dyDescent="0.25">
      <c r="E5" s="7" t="s">
        <v>21</v>
      </c>
    </row>
    <row r="6" spans="2:9" ht="16.5" thickBot="1" x14ac:dyDescent="0.3">
      <c r="F6" s="8"/>
      <c r="G6" s="8"/>
      <c r="H6" s="8"/>
    </row>
    <row r="7" spans="2:9" x14ac:dyDescent="0.25">
      <c r="B7" s="25"/>
      <c r="C7" s="26" t="s">
        <v>18</v>
      </c>
      <c r="D7" s="27">
        <v>34500</v>
      </c>
      <c r="F7" s="15" t="s">
        <v>10</v>
      </c>
      <c r="G7" s="21">
        <f>D8*(D7/1000)^D9</f>
        <v>164.00490318229137</v>
      </c>
      <c r="H7" s="16" t="s">
        <v>9</v>
      </c>
      <c r="I7" t="s">
        <v>17</v>
      </c>
    </row>
    <row r="8" spans="2:9" x14ac:dyDescent="0.25">
      <c r="B8" s="28"/>
      <c r="C8" s="12" t="s">
        <v>4</v>
      </c>
      <c r="D8" s="29">
        <v>3</v>
      </c>
      <c r="F8" s="17" t="s">
        <v>19</v>
      </c>
      <c r="G8" s="22">
        <f>3.67*G7^(0.28+0.2*(D9-1.01))</f>
        <v>17.297468214559267</v>
      </c>
      <c r="H8" s="18" t="s">
        <v>20</v>
      </c>
    </row>
    <row r="9" spans="2:9" ht="16.5" thickBot="1" x14ac:dyDescent="0.3">
      <c r="B9" s="30"/>
      <c r="C9" s="2" t="s">
        <v>5</v>
      </c>
      <c r="D9" s="31">
        <f>1.01+SUM(D10:D14)*0.01</f>
        <v>1.1299999999999999</v>
      </c>
      <c r="F9" s="20" t="s">
        <v>22</v>
      </c>
      <c r="G9" s="23">
        <f>G7/G8</f>
        <v>9.4814397776576662</v>
      </c>
      <c r="H9" s="19" t="s">
        <v>23</v>
      </c>
    </row>
    <row r="10" spans="2:9" x14ac:dyDescent="0.25">
      <c r="B10" s="32"/>
      <c r="C10" s="9" t="s">
        <v>11</v>
      </c>
      <c r="D10" s="33">
        <v>3</v>
      </c>
      <c r="E10" t="s">
        <v>16</v>
      </c>
    </row>
    <row r="11" spans="2:9" x14ac:dyDescent="0.25">
      <c r="B11" s="34"/>
      <c r="C11" s="11" t="s">
        <v>12</v>
      </c>
      <c r="D11" s="33">
        <v>1</v>
      </c>
      <c r="E11" t="s">
        <v>16</v>
      </c>
      <c r="F11" s="3" t="s">
        <v>24</v>
      </c>
      <c r="G11" s="4">
        <f>G7</f>
        <v>164.00490318229137</v>
      </c>
      <c r="H11" s="4" t="s">
        <v>25</v>
      </c>
    </row>
    <row r="12" spans="2:9" x14ac:dyDescent="0.25">
      <c r="B12" s="34"/>
      <c r="C12" s="11" t="s">
        <v>13</v>
      </c>
      <c r="D12" s="33">
        <v>3</v>
      </c>
      <c r="E12" t="s">
        <v>16</v>
      </c>
    </row>
    <row r="13" spans="2:9" x14ac:dyDescent="0.25">
      <c r="B13" s="34"/>
      <c r="C13" s="11" t="s">
        <v>14</v>
      </c>
      <c r="D13" s="33">
        <v>2</v>
      </c>
      <c r="E13" t="s">
        <v>16</v>
      </c>
    </row>
    <row r="14" spans="2:9" ht="16.5" thickBot="1" x14ac:dyDescent="0.3">
      <c r="B14" s="35"/>
      <c r="C14" s="36" t="s">
        <v>15</v>
      </c>
      <c r="D14" s="37">
        <v>3</v>
      </c>
      <c r="E14" t="s">
        <v>16</v>
      </c>
    </row>
    <row r="15" spans="2:9" ht="16.5" thickBot="1" x14ac:dyDescent="0.3"/>
    <row r="16" spans="2:9" x14ac:dyDescent="0.25">
      <c r="B16" s="38"/>
      <c r="C16" s="39" t="s">
        <v>6</v>
      </c>
      <c r="D16" s="40">
        <f>2.4*34.5^1.01</f>
        <v>85.784441421043439</v>
      </c>
      <c r="E16" s="41" t="s">
        <v>9</v>
      </c>
      <c r="F16" s="42" t="s">
        <v>19</v>
      </c>
      <c r="G16" s="43">
        <f>3.67*D16^(0.28+0.2*(0))</f>
        <v>12.764989209365531</v>
      </c>
    </row>
    <row r="17" spans="2:7" x14ac:dyDescent="0.25">
      <c r="B17" s="34"/>
      <c r="C17" s="13" t="s">
        <v>7</v>
      </c>
      <c r="D17" s="24">
        <f>3.6*34.5^1.26</f>
        <v>311.85632774298875</v>
      </c>
      <c r="E17" s="14" t="s">
        <v>9</v>
      </c>
      <c r="F17" s="10" t="s">
        <v>19</v>
      </c>
      <c r="G17" s="44">
        <f>3.67*D17^(0.28+0.2*(1.26-1.01))</f>
        <v>24.415806208575244</v>
      </c>
    </row>
    <row r="18" spans="2:7" ht="16.5" thickBot="1" x14ac:dyDescent="0.3">
      <c r="B18" s="35"/>
      <c r="C18" s="45" t="s">
        <v>8</v>
      </c>
      <c r="D18" s="46">
        <f>3*34.5^1.16</f>
        <v>182.38596064892917</v>
      </c>
      <c r="E18" s="47" t="s">
        <v>9</v>
      </c>
      <c r="F18" s="48" t="s">
        <v>19</v>
      </c>
      <c r="G18" s="19">
        <f>3.67*D18^(0.28+0.2*(1.16-1.01))</f>
        <v>18.432039812498161</v>
      </c>
    </row>
    <row r="20" spans="2:7" x14ac:dyDescent="0.25">
      <c r="C20" s="1"/>
    </row>
    <row r="21" spans="2:7" x14ac:dyDescent="0.25">
      <c r="C21" s="1"/>
    </row>
    <row r="22" spans="2:7" x14ac:dyDescent="0.25">
      <c r="C22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EnzoGamer</cp:lastModifiedBy>
  <dcterms:created xsi:type="dcterms:W3CDTF">2018-09-28T17:27:53Z</dcterms:created>
  <dcterms:modified xsi:type="dcterms:W3CDTF">2018-09-30T17:56:28Z</dcterms:modified>
</cp:coreProperties>
</file>