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l\code\SavvyCoders\Homework\"/>
    </mc:Choice>
  </mc:AlternateContent>
  <xr:revisionPtr revIDLastSave="0" documentId="13_ncr:1_{EC767164-CA1C-4162-87B0-FFC8E41608BB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Expenses" sheetId="1" r:id="rId1"/>
    <sheet name="ROSTER" sheetId="3" r:id="rId2"/>
    <sheet name="CREDIT CARD DEBT" sheetId="2" r:id="rId3"/>
    <sheet name="PAYMENTS" sheetId="4" r:id="rId4"/>
  </sheets>
  <calcPr calcId="191028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D16" i="3"/>
  <c r="C17" i="3"/>
  <c r="D17" i="3"/>
  <c r="C18" i="3"/>
  <c r="D18" i="3"/>
  <c r="C19" i="3"/>
  <c r="D19" i="3"/>
  <c r="C20" i="3"/>
  <c r="D20" i="3"/>
  <c r="C21" i="3"/>
  <c r="D21" i="3"/>
  <c r="E4" i="2"/>
  <c r="F4" i="2" s="1"/>
  <c r="G4" i="2" s="1"/>
  <c r="E5" i="2"/>
  <c r="F5" i="2"/>
  <c r="G5" i="2" s="1"/>
  <c r="E6" i="2"/>
  <c r="F6" i="2" s="1"/>
  <c r="G6" i="2" s="1"/>
  <c r="E7" i="2"/>
  <c r="F7" i="2"/>
  <c r="G7" i="2"/>
  <c r="E8" i="2"/>
  <c r="F8" i="2" s="1"/>
  <c r="G8" i="2" s="1"/>
</calcChain>
</file>

<file path=xl/sharedStrings.xml><?xml version="1.0" encoding="utf-8"?>
<sst xmlns="http://schemas.openxmlformats.org/spreadsheetml/2006/main" count="1312" uniqueCount="170">
  <si>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</si>
  <si>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</si>
  <si>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</si>
  <si>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</si>
  <si>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</si>
  <si>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</si>
  <si>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</si>
  <si>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</si>
  <si>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</si>
  <si>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</si>
  <si>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</si>
  <si>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</si>
  <si>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</si>
  <si>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</si>
  <si>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</si>
  <si>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</si>
  <si>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</si>
  <si>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</si>
  <si>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</si>
  <si>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</si>
  <si>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</si>
  <si>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</si>
  <si>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</si>
  <si>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</si>
  <si>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</si>
  <si>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</si>
  <si>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</si>
  <si>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</si>
  <si>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</si>
  <si>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</si>
  <si>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</si>
  <si>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</si>
  <si>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</si>
  <si>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</si>
  <si>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</si>
  <si>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</si>
  <si>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</si>
  <si>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</si>
  <si>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</si>
  <si>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</si>
  <si>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</si>
  <si>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</si>
  <si>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</si>
  <si>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</si>
  <si>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</si>
  <si>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</si>
  <si>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</si>
  <si>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</si>
  <si>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</si>
  <si>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</si>
  <si>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</si>
  <si>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</si>
  <si>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</si>
  <si>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</si>
  <si>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</si>
  <si>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</si>
  <si>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</si>
  <si>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</si>
  <si>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</si>
  <si>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</si>
  <si>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</si>
  <si>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</si>
  <si>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</si>
  <si>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</si>
  <si>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</si>
  <si>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</si>
  <si>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</si>
  <si>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</si>
  <si>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</si>
  <si>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</si>
  <si>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</si>
  <si>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</si>
  <si>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</si>
  <si>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</si>
  <si>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</si>
  <si>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</si>
  <si>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</si>
  <si>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</si>
  <si>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</si>
  <si>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</si>
  <si>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</si>
  <si>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</si>
  <si>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</si>
  <si>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</si>
  <si>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</si>
  <si>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</si>
  <si>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</si>
  <si>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</si>
  <si>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</si>
  <si>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</si>
  <si>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</si>
  <si>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</si>
  <si>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</si>
  <si>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</si>
  <si>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</si>
  <si>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</si>
  <si>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</si>
  <si>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</si>
  <si>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</si>
  <si>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</si>
  <si>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</si>
  <si>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</si>
  <si>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</si>
  <si>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</si>
  <si>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</si>
  <si>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</si>
  <si>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</si>
  <si>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</si>
  <si>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</si>
  <si>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</si>
  <si>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</si>
  <si>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</si>
  <si>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</si>
  <si>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</si>
  <si>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</si>
  <si>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</si>
  <si>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</si>
  <si>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</si>
  <si>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</si>
  <si>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</si>
  <si>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</si>
  <si>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</si>
  <si>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</si>
  <si>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</si>
  <si>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</si>
  <si>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</si>
  <si>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</si>
  <si>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</si>
  <si>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</si>
  <si>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Wal-Mart</t>
  </si>
  <si>
    <t>Target</t>
  </si>
  <si>
    <t>Citi Card</t>
  </si>
  <si>
    <t>Capital One</t>
  </si>
  <si>
    <t>Discover</t>
  </si>
  <si>
    <t>Monthly Payment</t>
  </si>
  <si>
    <t>Total Loan Amount</t>
  </si>
  <si>
    <t>Interest Paid</t>
  </si>
  <si>
    <t>Months</t>
  </si>
  <si>
    <t>Interest Rate</t>
  </si>
  <si>
    <t>Balance</t>
  </si>
  <si>
    <t>Credit Card</t>
  </si>
  <si>
    <t>Credit Card Debt</t>
  </si>
  <si>
    <t>COUNT</t>
  </si>
  <si>
    <t>MEDIAN</t>
  </si>
  <si>
    <t>MODE</t>
  </si>
  <si>
    <t>AVG</t>
  </si>
  <si>
    <t>MAX</t>
  </si>
  <si>
    <t>MIN</t>
  </si>
  <si>
    <t>Social Studies</t>
  </si>
  <si>
    <t>Raymond James</t>
  </si>
  <si>
    <t>John McDonald</t>
  </si>
  <si>
    <t>Gracie Smith</t>
  </si>
  <si>
    <t>Bradley Swickerwrath</t>
  </si>
  <si>
    <t>Thomas Cruise</t>
  </si>
  <si>
    <t>Ronnie Dangerfield</t>
  </si>
  <si>
    <t>Sierra Chadwick</t>
  </si>
  <si>
    <t>Matthew Roberts</t>
  </si>
  <si>
    <t>David Cline</t>
  </si>
  <si>
    <t>Amanda Johnson</t>
  </si>
  <si>
    <t>Sarah Ashworth</t>
  </si>
  <si>
    <t>Class</t>
  </si>
  <si>
    <t>Grade</t>
  </si>
  <si>
    <t>Age</t>
  </si>
  <si>
    <t>Student Name</t>
  </si>
  <si>
    <t>Semester Grades</t>
  </si>
  <si>
    <t>Column1</t>
  </si>
  <si>
    <t>Row Labels</t>
  </si>
  <si>
    <t>Grand Total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</si>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</sst>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  <xf numFmtId="0" fontId="9" fillId="5" borderId="0" applyNumberFormat="0" applyBorder="0" applyAlignment="0" applyProtection="0"/>
    <xf numFmtId="0" fontId="1" fillId="6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2" applyFont="1"/>
    <xf numFmtId="0" fontId="7" fillId="3" borderId="1" xfId="4" applyBorder="1" applyAlignment="1">
      <alignment horizontal="center"/>
    </xf>
    <xf numFmtId="0" fontId="0" fillId="0" borderId="1" xfId="0" applyBorder="1"/>
    <xf numFmtId="0" fontId="8" fillId="4" borderId="1" xfId="5" applyBorder="1" applyAlignment="1">
      <alignment horizontal="center"/>
    </xf>
    <xf numFmtId="0" fontId="1" fillId="6" borderId="1" xfId="7" applyBorder="1" applyAlignment="1">
      <alignment horizontal="center"/>
    </xf>
    <xf numFmtId="0" fontId="9" fillId="5" borderId="1" xfId="6" applyBorder="1" applyAlignment="1">
      <alignment horizontal="center"/>
    </xf>
    <xf numFmtId="0" fontId="6" fillId="0" borderId="2" xfId="3"/>
    <xf numFmtId="0" fontId="4" fillId="2" borderId="4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wrapText="1"/>
    </xf>
    <xf numFmtId="0" fontId="4" fillId="2" borderId="4" xfId="1" applyNumberFormat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</cellXfs>
  <cellStyles count="8">
    <cellStyle name="20% - Accent5" xfId="7" builtinId="46"/>
    <cellStyle name="Accent1" xfId="6" builtinId="29"/>
    <cellStyle name="Calculation" xfId="5" builtinId="22"/>
    <cellStyle name="Comma" xfId="1" builtinId="3"/>
    <cellStyle name="Heading 1" xfId="3" builtinId="16"/>
    <cellStyle name="Input" xfId="4" builtinId="20"/>
    <cellStyle name="Normal" xfId="0" builtinId="0"/>
    <cellStyle name="Percent" xfId="2" builtinId="5"/>
  </cellStyles>
  <dxfs count="38"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F-4E50-ABFB-2ACD27DA7C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11401567"/>
        <c:axId val="688548079"/>
      </c:barChart>
      <c:catAx>
        <c:axId val="1411401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48079"/>
        <c:crosses val="autoZero"/>
        <c:auto val="1"/>
        <c:lblAlgn val="ctr"/>
        <c:lblOffset val="100"/>
        <c:noMultiLvlLbl val="0"/>
      </c:catAx>
      <c:valAx>
        <c:axId val="68854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MONTHY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ALANCE AND MONTHY PAYMENTS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Balance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E-49F6-A02E-45AE11F11252}"/>
            </c:ext>
          </c:extLst>
        </c:ser>
        <c:ser>
          <c:idx val="1"/>
          <c:order val="1"/>
          <c:tx>
            <c:v>Monthly Payment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E-49F6-A02E-45AE11F112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5239439"/>
        <c:axId val="688537999"/>
      </c:barChart>
      <c:catAx>
        <c:axId val="3052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</a:t>
                </a:r>
                <a:r>
                  <a:rPr lang="en-US" baseline="0"/>
                  <a:t> CARDS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7999"/>
        <c:crosses val="autoZero"/>
        <c:auto val="1"/>
        <c:lblAlgn val="ctr"/>
        <c:lblOffset val="100"/>
        <c:noMultiLvlLbl val="0"/>
      </c:catAx>
      <c:valAx>
        <c:axId val="6885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[AlexStrawn_Week2Homework.xlsx]PAYMENTS!Homework Pivot Table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2-4CE2-937E-D13C57ACEAE7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2-4CE2-937E-D13C57ACEAE7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2-4CE2-937E-D13C57AC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3492463"/>
        <c:axId val="404812575"/>
        <c:axId val="0"/>
      </c:bar3DChart>
      <c:catAx>
        <c:axId val="74349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12575"/>
        <c:crosses val="autoZero"/>
        <c:auto val="1"/>
        <c:lblAlgn val="ctr"/>
        <c:lblOffset val="100"/>
        <c:noMultiLvlLbl val="0"/>
      </c:catAx>
      <c:valAx>
        <c:axId val="4048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9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8</xdr:row>
      <xdr:rowOff>61912</xdr:rowOff>
    </xdr:from>
    <xdr:to>
      <xdr:col>6</xdr:col>
      <xdr:colOff>1123949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55A37-01DB-489C-B1C1-D48841E48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</xdr:colOff>
      <xdr:row>22</xdr:row>
      <xdr:rowOff>185737</xdr:rowOff>
    </xdr:from>
    <xdr:to>
      <xdr:col>7</xdr:col>
      <xdr:colOff>0</xdr:colOff>
      <xdr:row>37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9FDC4-3101-4732-B050-A1EB301A6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2</xdr:row>
      <xdr:rowOff>9525</xdr:rowOff>
    </xdr:from>
    <xdr:to>
      <xdr:col>15</xdr:col>
      <xdr:colOff>47624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DB034-505C-688C-9B6A-65935CE54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Strawn" refreshedDate="45140.775979745369" createdVersion="8" refreshedVersion="8" minRefreshableVersion="3" recordCount="208" xr:uid="{1CEDD036-C88A-4FE5-99B3-A9E032901FD1}">
  <cacheSource type="worksheet">
    <worksheetSource name="EXPENSES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EFC77-32C8-42A7-823F-3DD147007D54}" name="Homework Pivot Table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10">
    <format dxfId="24">
      <pivotArea outline="0" collapsedLevelsAreSubtotals="1" fieldPosition="0"/>
    </format>
    <format dxfId="23">
      <pivotArea dataOnly="0" labelOnly="1" outline="0" axis="axisValues" fieldPosition="0"/>
    </format>
    <format dxfId="17">
      <pivotArea outline="0" collapsedLevelsAreSubtotals="1" fieldPosition="0">
        <references count="1">
          <reference field="6" count="0" selected="0"/>
        </references>
      </pivotArea>
    </format>
    <format dxfId="16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6" count="0"/>
        </references>
      </pivotArea>
    </format>
    <format dxfId="13">
      <pivotArea outline="0" collapsedLevelsAreSubtotals="1" fieldPosition="0">
        <references count="1">
          <reference field="6" count="0" selected="0"/>
        </references>
      </pivotArea>
    </format>
    <format dxfId="12">
      <pivotArea field="6" type="button" dataOnly="0" labelOnly="1" outline="0" axis="axisCol" fieldPosition="0"/>
    </format>
    <format dxfId="11">
      <pivotArea type="topRight" dataOnly="0" labelOnly="1" outline="0" fieldPosition="0"/>
    </format>
    <format dxfId="10">
      <pivotArea dataOnly="0" labelOnly="1" fieldPosition="0">
        <references count="1">
          <reference field="6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46D0EA-AB1C-41C0-BBF0-2E96E1EFE38B}" name="EXPENSES" displayName="EXPENSES" ref="A2:I210" totalsRowShown="0" headerRowDxfId="25" dataDxfId="26" headerRowBorderDxfId="36" tableBorderDxfId="37">
  <autoFilter ref="A2:I210" xr:uid="{B346D0EA-AB1C-41C0-BBF0-2E96E1EFE38B}"/>
  <tableColumns count="9">
    <tableColumn id="1" xr3:uid="{D293012A-E6D3-46C2-BDDD-F9EDA417FB1A}" name="Document Date" dataDxfId="35"/>
    <tableColumn id="2" xr3:uid="{C8DD84E8-96A3-4121-8FDD-4213D1497B3C}" name="Supplier" dataDxfId="34"/>
    <tableColumn id="3" xr3:uid="{88D9CB0A-F694-4E3B-B894-B43948C3FF3A}" name="Reference" dataDxfId="33"/>
    <tableColumn id="4" xr3:uid="{817BE148-4B32-44D8-923A-7EC94FFD115D}" name="Description" dataDxfId="32"/>
    <tableColumn id="5" xr3:uid="{4B7E54C2-43C6-46C8-BFF1-26FCE2EEFF04}" name="Tax Inclusive Amount" dataDxfId="31" dataCellStyle="Comma"/>
    <tableColumn id="6" xr3:uid="{38C02688-9B32-40C1-8B82-0D0686F65BDE}" name="Column1" dataDxfId="30"/>
    <tableColumn id="7" xr3:uid="{3AA8EA2C-B7F9-406D-941B-1D3B94FDFF85}" name="Bank Code" dataDxfId="29"/>
    <tableColumn id="8" xr3:uid="{A1C6BEA9-1F4A-4858-B717-DC3C40BF8E51}" name="Account Code" dataDxfId="28"/>
    <tableColumn id="9" xr3:uid="{DA88B93A-E597-4A57-A627-D80C8B8E93B9}" name="Payment Date" dataDxfId="2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workbookViewId="0">
      <selection activeCell="E2" sqref="E2"/>
    </sheetView>
  </sheetViews>
  <sheetFormatPr defaultColWidth="9.140625" defaultRowHeight="15" x14ac:dyDescent="0.2"/>
  <cols>
    <col min="1" max="1" width="20.7109375" style="11" bestFit="1" customWidth="1"/>
    <col min="2" max="2" width="20.85546875" style="2" bestFit="1" customWidth="1"/>
    <col min="3" max="3" width="17.28515625" style="2" bestFit="1" customWidth="1"/>
    <col min="4" max="4" width="29" style="2" bestFit="1" customWidth="1"/>
    <col min="5" max="5" width="29.7109375" style="12" bestFit="1" customWidth="1"/>
    <col min="6" max="6" width="15.7109375" style="4" bestFit="1" customWidth="1"/>
    <col min="7" max="7" width="18.140625" style="4" bestFit="1" customWidth="1"/>
    <col min="8" max="8" width="21.5703125" style="4" bestFit="1" customWidth="1"/>
    <col min="9" max="9" width="21.140625" style="13" bestFit="1" customWidth="1"/>
    <col min="10" max="16384" width="9.140625" style="2"/>
  </cols>
  <sheetData>
    <row r="1" spans="1:9" x14ac:dyDescent="0.2">
      <c r="A1" s="1" t="s">
        <v>0</v>
      </c>
      <c r="E1" s="3"/>
      <c r="I1" s="4"/>
    </row>
    <row r="2" spans="1:9" s="10" customFormat="1" ht="24.75" customHeight="1" x14ac:dyDescent="0.25">
      <c r="A2" s="22" t="s">
        <v>1</v>
      </c>
      <c r="B2" s="23" t="s">
        <v>2</v>
      </c>
      <c r="C2" s="23" t="s">
        <v>3</v>
      </c>
      <c r="D2" s="23" t="s">
        <v>4</v>
      </c>
      <c r="E2" s="24" t="s">
        <v>5</v>
      </c>
      <c r="F2" s="25" t="s">
        <v>165</v>
      </c>
      <c r="G2" s="25" t="s">
        <v>6</v>
      </c>
      <c r="H2" s="25" t="s">
        <v>7</v>
      </c>
      <c r="I2" s="25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FE79-1FAE-465B-9AFE-72DAAA7D3D6F}">
  <dimension ref="A1:E21"/>
  <sheetViews>
    <sheetView workbookViewId="0">
      <selection activeCell="B25" sqref="B25"/>
    </sheetView>
  </sheetViews>
  <sheetFormatPr defaultRowHeight="15" x14ac:dyDescent="0.25"/>
  <cols>
    <col min="1" max="1" width="9.140625" customWidth="1"/>
    <col min="2" max="2" width="20.42578125" bestFit="1" customWidth="1"/>
    <col min="3" max="3" width="4.42578125" bestFit="1" customWidth="1"/>
    <col min="4" max="4" width="6.28515625" bestFit="1" customWidth="1"/>
    <col min="5" max="5" width="13.28515625" bestFit="1" customWidth="1"/>
  </cols>
  <sheetData>
    <row r="1" spans="1:5" ht="20.25" thickBot="1" x14ac:dyDescent="0.35">
      <c r="A1" s="21" t="s">
        <v>164</v>
      </c>
      <c r="B1" s="21"/>
    </row>
    <row r="2" spans="1:5" ht="15.75" thickTop="1" x14ac:dyDescent="0.25"/>
    <row r="3" spans="1:5" x14ac:dyDescent="0.25">
      <c r="B3" s="20" t="s">
        <v>163</v>
      </c>
      <c r="C3" s="20" t="s">
        <v>162</v>
      </c>
      <c r="D3" s="20" t="s">
        <v>161</v>
      </c>
      <c r="E3" s="20" t="s">
        <v>160</v>
      </c>
    </row>
    <row r="4" spans="1:5" x14ac:dyDescent="0.25">
      <c r="B4" s="19" t="s">
        <v>159</v>
      </c>
      <c r="C4" s="19">
        <v>12</v>
      </c>
      <c r="D4" s="19">
        <v>85</v>
      </c>
      <c r="E4" s="19" t="s">
        <v>148</v>
      </c>
    </row>
    <row r="5" spans="1:5" x14ac:dyDescent="0.25">
      <c r="B5" s="19" t="s">
        <v>158</v>
      </c>
      <c r="C5" s="19">
        <v>11</v>
      </c>
      <c r="D5" s="19">
        <v>72</v>
      </c>
      <c r="E5" s="19" t="s">
        <v>148</v>
      </c>
    </row>
    <row r="6" spans="1:5" x14ac:dyDescent="0.25">
      <c r="B6" s="19" t="s">
        <v>157</v>
      </c>
      <c r="C6" s="19">
        <v>13</v>
      </c>
      <c r="D6" s="19">
        <v>60</v>
      </c>
      <c r="E6" s="19" t="s">
        <v>148</v>
      </c>
    </row>
    <row r="7" spans="1:5" x14ac:dyDescent="0.25">
      <c r="B7" s="19" t="s">
        <v>156</v>
      </c>
      <c r="C7" s="19">
        <v>12</v>
      </c>
      <c r="D7" s="19">
        <v>95</v>
      </c>
      <c r="E7" s="19" t="s">
        <v>148</v>
      </c>
    </row>
    <row r="8" spans="1:5" x14ac:dyDescent="0.25">
      <c r="B8" s="19" t="s">
        <v>155</v>
      </c>
      <c r="C8" s="19">
        <v>14</v>
      </c>
      <c r="D8" s="19">
        <v>88</v>
      </c>
      <c r="E8" s="19" t="s">
        <v>148</v>
      </c>
    </row>
    <row r="9" spans="1:5" x14ac:dyDescent="0.25">
      <c r="B9" s="19" t="s">
        <v>154</v>
      </c>
      <c r="C9" s="19">
        <v>12</v>
      </c>
      <c r="D9" s="19">
        <v>99</v>
      </c>
      <c r="E9" s="19" t="s">
        <v>148</v>
      </c>
    </row>
    <row r="10" spans="1:5" x14ac:dyDescent="0.25">
      <c r="B10" s="19" t="s">
        <v>153</v>
      </c>
      <c r="C10" s="19">
        <v>11</v>
      </c>
      <c r="D10" s="19">
        <v>75</v>
      </c>
      <c r="E10" s="19" t="s">
        <v>148</v>
      </c>
    </row>
    <row r="11" spans="1:5" x14ac:dyDescent="0.25">
      <c r="B11" s="19" t="s">
        <v>152</v>
      </c>
      <c r="C11" s="19">
        <v>13</v>
      </c>
      <c r="D11" s="19">
        <v>100</v>
      </c>
      <c r="E11" s="19" t="s">
        <v>148</v>
      </c>
    </row>
    <row r="12" spans="1:5" x14ac:dyDescent="0.25">
      <c r="B12" s="19" t="s">
        <v>151</v>
      </c>
      <c r="C12" s="19">
        <v>13</v>
      </c>
      <c r="D12" s="19">
        <v>75</v>
      </c>
      <c r="E12" s="19" t="s">
        <v>148</v>
      </c>
    </row>
    <row r="13" spans="1:5" x14ac:dyDescent="0.25">
      <c r="B13" s="19" t="s">
        <v>150</v>
      </c>
      <c r="C13" s="19">
        <v>15</v>
      </c>
      <c r="D13" s="19">
        <v>85</v>
      </c>
      <c r="E13" s="19" t="s">
        <v>148</v>
      </c>
    </row>
    <row r="14" spans="1:5" x14ac:dyDescent="0.25">
      <c r="B14" s="19" t="s">
        <v>149</v>
      </c>
      <c r="C14" s="19">
        <v>11</v>
      </c>
      <c r="D14" s="19">
        <v>85</v>
      </c>
      <c r="E14" s="19" t="s">
        <v>148</v>
      </c>
    </row>
    <row r="16" spans="1:5" x14ac:dyDescent="0.25">
      <c r="A16" s="18" t="s">
        <v>147</v>
      </c>
      <c r="B16" s="17"/>
      <c r="C16" s="16">
        <f>MIN(C4:C14)</f>
        <v>11</v>
      </c>
      <c r="D16" s="16">
        <f>MIN(D4:D14)</f>
        <v>60</v>
      </c>
    </row>
    <row r="17" spans="1:4" x14ac:dyDescent="0.25">
      <c r="A17" s="18" t="s">
        <v>146</v>
      </c>
      <c r="B17" s="17"/>
      <c r="C17" s="16">
        <f>MAX(C4:C14)</f>
        <v>15</v>
      </c>
      <c r="D17" s="16">
        <f>MAX(D4:D14)</f>
        <v>100</v>
      </c>
    </row>
    <row r="18" spans="1:4" x14ac:dyDescent="0.25">
      <c r="A18" s="18" t="s">
        <v>145</v>
      </c>
      <c r="B18" s="17"/>
      <c r="C18" s="16">
        <f>AVERAGE(C4:C14)</f>
        <v>12.454545454545455</v>
      </c>
      <c r="D18" s="16">
        <f>AVERAGE(D4:D14)</f>
        <v>83.545454545454547</v>
      </c>
    </row>
    <row r="19" spans="1:4" x14ac:dyDescent="0.25">
      <c r="A19" s="18" t="s">
        <v>144</v>
      </c>
      <c r="B19" s="17"/>
      <c r="C19" s="16">
        <f>MODE(C4:C14)</f>
        <v>12</v>
      </c>
      <c r="D19" s="16">
        <f>MODE(D4:D14)</f>
        <v>85</v>
      </c>
    </row>
    <row r="20" spans="1:4" x14ac:dyDescent="0.25">
      <c r="A20" s="18" t="s">
        <v>143</v>
      </c>
      <c r="B20" s="17"/>
      <c r="C20" s="16">
        <f>MEDIAN(C4:C14)</f>
        <v>12</v>
      </c>
      <c r="D20" s="16">
        <f>MEDIAN(D4:D14)</f>
        <v>85</v>
      </c>
    </row>
    <row r="21" spans="1:4" x14ac:dyDescent="0.25">
      <c r="A21" s="18" t="s">
        <v>142</v>
      </c>
      <c r="B21" s="17"/>
      <c r="C21" s="16">
        <f>COUNT(C4:C14)</f>
        <v>11</v>
      </c>
      <c r="D21" s="16">
        <f>COUNT(D4:D14)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56F3-1A38-4E44-95E4-277990A43875}">
  <dimension ref="A1:G8"/>
  <sheetViews>
    <sheetView workbookViewId="0">
      <selection activeCell="H40" sqref="H40"/>
    </sheetView>
  </sheetViews>
  <sheetFormatPr defaultRowHeight="15" x14ac:dyDescent="0.25"/>
  <cols>
    <col min="1" max="1" width="15.7109375" bestFit="1" customWidth="1"/>
    <col min="2" max="2" width="9.1406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t="s">
        <v>141</v>
      </c>
    </row>
    <row r="3" spans="1:7" x14ac:dyDescent="0.25">
      <c r="A3" t="s">
        <v>140</v>
      </c>
      <c r="B3" t="s">
        <v>139</v>
      </c>
      <c r="C3" t="s">
        <v>138</v>
      </c>
      <c r="D3" t="s">
        <v>137</v>
      </c>
      <c r="E3" t="s">
        <v>136</v>
      </c>
      <c r="F3" t="s">
        <v>135</v>
      </c>
      <c r="G3" t="s">
        <v>134</v>
      </c>
    </row>
    <row r="4" spans="1:7" x14ac:dyDescent="0.25">
      <c r="A4" t="s">
        <v>133</v>
      </c>
      <c r="B4" s="14">
        <v>2000</v>
      </c>
      <c r="C4" s="15">
        <v>0.21</v>
      </c>
      <c r="D4">
        <v>3</v>
      </c>
      <c r="E4" s="14">
        <f>B4*C4</f>
        <v>420</v>
      </c>
      <c r="F4" s="14">
        <f>E4+B4</f>
        <v>2420</v>
      </c>
      <c r="G4" s="14">
        <f>F4/D4</f>
        <v>806.66666666666663</v>
      </c>
    </row>
    <row r="5" spans="1:7" x14ac:dyDescent="0.25">
      <c r="A5" t="s">
        <v>132</v>
      </c>
      <c r="B5" s="14">
        <v>450</v>
      </c>
      <c r="C5" s="15">
        <v>0.25</v>
      </c>
      <c r="D5">
        <v>3</v>
      </c>
      <c r="E5" s="14">
        <f>B5*C5</f>
        <v>112.5</v>
      </c>
      <c r="F5" s="14">
        <f>E5+B5</f>
        <v>562.5</v>
      </c>
      <c r="G5" s="14">
        <f>F5/D5</f>
        <v>187.5</v>
      </c>
    </row>
    <row r="6" spans="1:7" x14ac:dyDescent="0.25">
      <c r="A6" t="s">
        <v>131</v>
      </c>
      <c r="B6" s="14">
        <v>975</v>
      </c>
      <c r="C6" s="15">
        <v>0.27</v>
      </c>
      <c r="D6">
        <v>3</v>
      </c>
      <c r="E6" s="14">
        <f>B6*C6</f>
        <v>263.25</v>
      </c>
      <c r="F6" s="14">
        <f>E6+B6</f>
        <v>1238.25</v>
      </c>
      <c r="G6" s="14">
        <f>F6/D6</f>
        <v>412.75</v>
      </c>
    </row>
    <row r="7" spans="1:7" x14ac:dyDescent="0.25">
      <c r="A7" t="s">
        <v>130</v>
      </c>
      <c r="B7" s="14">
        <v>1500</v>
      </c>
      <c r="C7" s="15">
        <v>0.15</v>
      </c>
      <c r="D7">
        <v>3</v>
      </c>
      <c r="E7" s="14">
        <f>B7*C7</f>
        <v>225</v>
      </c>
      <c r="F7" s="14">
        <f>E7+B7</f>
        <v>1725</v>
      </c>
      <c r="G7" s="14">
        <f>F7/D7</f>
        <v>575</v>
      </c>
    </row>
    <row r="8" spans="1:7" x14ac:dyDescent="0.25">
      <c r="A8" t="s">
        <v>129</v>
      </c>
      <c r="B8" s="14">
        <v>780</v>
      </c>
      <c r="C8" s="15">
        <v>0.25</v>
      </c>
      <c r="D8">
        <v>3</v>
      </c>
      <c r="E8" s="14">
        <f>B8*C8</f>
        <v>195</v>
      </c>
      <c r="F8" s="14">
        <f>E8+B8</f>
        <v>975</v>
      </c>
      <c r="G8" s="14">
        <f>F8/D8</f>
        <v>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D757-6117-4F49-978E-65FFB86648F5}">
  <dimension ref="A3:E114"/>
  <sheetViews>
    <sheetView tabSelected="1" workbookViewId="0">
      <selection activeCell="P27" sqref="P27"/>
    </sheetView>
  </sheetViews>
  <sheetFormatPr defaultRowHeight="15" x14ac:dyDescent="0.25"/>
  <cols>
    <col min="1" max="1" width="27" bestFit="1" customWidth="1"/>
    <col min="2" max="2" width="16.7109375" style="31" customWidth="1"/>
    <col min="3" max="4" width="16.7109375" style="30" customWidth="1"/>
    <col min="5" max="5" width="11.28515625" bestFit="1" customWidth="1"/>
  </cols>
  <sheetData>
    <row r="3" spans="1:5" x14ac:dyDescent="0.25">
      <c r="A3" s="26" t="s">
        <v>168</v>
      </c>
      <c r="B3" s="29" t="s">
        <v>169</v>
      </c>
    </row>
    <row r="4" spans="1:5" x14ac:dyDescent="0.25">
      <c r="A4" s="26" t="s">
        <v>166</v>
      </c>
      <c r="B4" s="30" t="s">
        <v>13</v>
      </c>
      <c r="C4" s="30" t="s">
        <v>31</v>
      </c>
      <c r="D4" s="30" t="s">
        <v>39</v>
      </c>
      <c r="E4" t="s">
        <v>167</v>
      </c>
    </row>
    <row r="5" spans="1:5" x14ac:dyDescent="0.25">
      <c r="A5" s="27">
        <v>40910</v>
      </c>
      <c r="B5" s="31">
        <v>1000</v>
      </c>
      <c r="C5" s="31"/>
      <c r="D5" s="31"/>
      <c r="E5" s="14">
        <v>1000</v>
      </c>
    </row>
    <row r="6" spans="1:5" x14ac:dyDescent="0.25">
      <c r="A6" s="27">
        <v>40913</v>
      </c>
      <c r="B6" s="31">
        <v>340</v>
      </c>
      <c r="C6" s="31"/>
      <c r="D6" s="31"/>
      <c r="E6" s="14">
        <v>340</v>
      </c>
    </row>
    <row r="7" spans="1:5" x14ac:dyDescent="0.25">
      <c r="A7" s="27">
        <v>40923</v>
      </c>
      <c r="B7" s="31">
        <v>80</v>
      </c>
      <c r="C7" s="31">
        <v>35</v>
      </c>
      <c r="D7" s="31"/>
      <c r="E7" s="14">
        <v>115</v>
      </c>
    </row>
    <row r="8" spans="1:5" x14ac:dyDescent="0.25">
      <c r="A8" s="27">
        <v>40924</v>
      </c>
      <c r="B8" s="31">
        <v>1392</v>
      </c>
      <c r="C8" s="31"/>
      <c r="D8" s="31">
        <v>105</v>
      </c>
      <c r="E8" s="14">
        <v>1497</v>
      </c>
    </row>
    <row r="9" spans="1:5" x14ac:dyDescent="0.25">
      <c r="A9" s="27">
        <v>40928</v>
      </c>
      <c r="B9" s="31">
        <v>20000</v>
      </c>
      <c r="C9" s="31">
        <v>-20000</v>
      </c>
      <c r="D9" s="31"/>
      <c r="E9" s="14">
        <v>0</v>
      </c>
    </row>
    <row r="10" spans="1:5" x14ac:dyDescent="0.25">
      <c r="A10" s="27">
        <v>40929</v>
      </c>
      <c r="C10" s="31"/>
      <c r="D10" s="31">
        <v>61</v>
      </c>
      <c r="E10" s="14">
        <v>61</v>
      </c>
    </row>
    <row r="11" spans="1:5" x14ac:dyDescent="0.25">
      <c r="A11" s="27">
        <v>40934</v>
      </c>
      <c r="B11" s="31">
        <v>6720</v>
      </c>
      <c r="C11" s="31">
        <v>20000</v>
      </c>
      <c r="D11" s="31"/>
      <c r="E11" s="14">
        <v>26720</v>
      </c>
    </row>
    <row r="12" spans="1:5" x14ac:dyDescent="0.25">
      <c r="A12" s="27">
        <v>40939</v>
      </c>
      <c r="B12" s="31">
        <v>738.25</v>
      </c>
      <c r="C12" s="31"/>
      <c r="D12" s="31">
        <v>-170</v>
      </c>
      <c r="E12" s="14">
        <v>568.25</v>
      </c>
    </row>
    <row r="13" spans="1:5" x14ac:dyDescent="0.25">
      <c r="A13" s="27">
        <v>40941</v>
      </c>
      <c r="B13" s="31">
        <v>1000</v>
      </c>
      <c r="C13" s="31"/>
      <c r="D13" s="31"/>
      <c r="E13" s="14">
        <v>1000</v>
      </c>
    </row>
    <row r="14" spans="1:5" x14ac:dyDescent="0.25">
      <c r="A14" s="27">
        <v>40944</v>
      </c>
      <c r="B14" s="31">
        <v>340</v>
      </c>
      <c r="C14" s="31"/>
      <c r="D14" s="31"/>
      <c r="E14" s="14">
        <v>340</v>
      </c>
    </row>
    <row r="15" spans="1:5" x14ac:dyDescent="0.25">
      <c r="A15" s="27">
        <v>40954</v>
      </c>
      <c r="B15" s="31">
        <v>80</v>
      </c>
      <c r="C15" s="31">
        <v>35</v>
      </c>
      <c r="D15" s="31"/>
      <c r="E15" s="14">
        <v>115</v>
      </c>
    </row>
    <row r="16" spans="1:5" x14ac:dyDescent="0.25">
      <c r="A16" s="27">
        <v>40959</v>
      </c>
      <c r="B16" s="31">
        <v>20000</v>
      </c>
      <c r="C16" s="31">
        <v>-20000</v>
      </c>
      <c r="D16" s="31"/>
      <c r="E16" s="14">
        <v>0</v>
      </c>
    </row>
    <row r="17" spans="1:5" x14ac:dyDescent="0.25">
      <c r="A17" s="27">
        <v>40964</v>
      </c>
      <c r="B17" s="31">
        <v>2200</v>
      </c>
      <c r="C17" s="31"/>
      <c r="D17" s="31">
        <v>75</v>
      </c>
      <c r="E17" s="14">
        <v>2275</v>
      </c>
    </row>
    <row r="18" spans="1:5" x14ac:dyDescent="0.25">
      <c r="A18" s="27">
        <v>40965</v>
      </c>
      <c r="B18" s="31">
        <v>6720</v>
      </c>
      <c r="C18" s="31">
        <v>20000</v>
      </c>
      <c r="D18" s="31"/>
      <c r="E18" s="14">
        <v>26720</v>
      </c>
    </row>
    <row r="19" spans="1:5" x14ac:dyDescent="0.25">
      <c r="A19" s="27">
        <v>40966</v>
      </c>
      <c r="B19" s="31">
        <v>514</v>
      </c>
      <c r="C19" s="31"/>
      <c r="D19" s="31"/>
      <c r="E19" s="14">
        <v>514</v>
      </c>
    </row>
    <row r="20" spans="1:5" x14ac:dyDescent="0.25">
      <c r="A20" s="27">
        <v>40968</v>
      </c>
      <c r="B20" s="31">
        <v>3770</v>
      </c>
      <c r="C20" s="31"/>
      <c r="D20" s="31">
        <v>-70</v>
      </c>
      <c r="E20" s="14">
        <v>3700</v>
      </c>
    </row>
    <row r="21" spans="1:5" x14ac:dyDescent="0.25">
      <c r="A21" s="28" t="s">
        <v>167</v>
      </c>
      <c r="B21" s="31">
        <v>64894.25</v>
      </c>
      <c r="C21" s="31">
        <v>70</v>
      </c>
      <c r="D21" s="31">
        <v>1</v>
      </c>
      <c r="E21" s="14">
        <v>64965.25</v>
      </c>
    </row>
    <row r="22" spans="1:5" x14ac:dyDescent="0.25">
      <c r="B22" s="30"/>
    </row>
    <row r="23" spans="1:5" x14ac:dyDescent="0.25">
      <c r="B23" s="30"/>
    </row>
    <row r="24" spans="1:5" x14ac:dyDescent="0.25">
      <c r="B24" s="30"/>
    </row>
    <row r="25" spans="1:5" x14ac:dyDescent="0.25">
      <c r="B25" s="30"/>
    </row>
    <row r="26" spans="1:5" x14ac:dyDescent="0.25">
      <c r="B26" s="30"/>
    </row>
    <row r="27" spans="1:5" x14ac:dyDescent="0.25">
      <c r="B27" s="30"/>
    </row>
    <row r="28" spans="1:5" x14ac:dyDescent="0.25">
      <c r="B28" s="30"/>
    </row>
    <row r="29" spans="1:5" x14ac:dyDescent="0.25">
      <c r="B29" s="30"/>
    </row>
    <row r="30" spans="1:5" x14ac:dyDescent="0.25">
      <c r="B30" s="30"/>
    </row>
    <row r="31" spans="1:5" x14ac:dyDescent="0.25">
      <c r="B31" s="30"/>
    </row>
    <row r="32" spans="1:5" x14ac:dyDescent="0.25">
      <c r="B32" s="30"/>
    </row>
    <row r="33" spans="2:2" x14ac:dyDescent="0.25">
      <c r="B33" s="30"/>
    </row>
    <row r="34" spans="2:2" x14ac:dyDescent="0.25">
      <c r="B34" s="30"/>
    </row>
    <row r="35" spans="2:2" x14ac:dyDescent="0.25">
      <c r="B35" s="30"/>
    </row>
    <row r="36" spans="2:2" x14ac:dyDescent="0.25">
      <c r="B36" s="30"/>
    </row>
    <row r="37" spans="2:2" x14ac:dyDescent="0.25">
      <c r="B37" s="30"/>
    </row>
    <row r="38" spans="2:2" x14ac:dyDescent="0.25">
      <c r="B38" s="30"/>
    </row>
    <row r="39" spans="2:2" x14ac:dyDescent="0.25">
      <c r="B39" s="30"/>
    </row>
    <row r="40" spans="2:2" x14ac:dyDescent="0.25">
      <c r="B40" s="30"/>
    </row>
    <row r="41" spans="2:2" x14ac:dyDescent="0.25">
      <c r="B41" s="30"/>
    </row>
    <row r="42" spans="2:2" x14ac:dyDescent="0.25">
      <c r="B42" s="30"/>
    </row>
    <row r="43" spans="2:2" x14ac:dyDescent="0.25">
      <c r="B43" s="30"/>
    </row>
    <row r="44" spans="2:2" x14ac:dyDescent="0.25">
      <c r="B44" s="30"/>
    </row>
    <row r="45" spans="2:2" x14ac:dyDescent="0.25">
      <c r="B45" s="30"/>
    </row>
    <row r="46" spans="2:2" x14ac:dyDescent="0.25">
      <c r="B46" s="30"/>
    </row>
    <row r="47" spans="2:2" x14ac:dyDescent="0.25">
      <c r="B47" s="30"/>
    </row>
    <row r="48" spans="2:2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  <row r="67" spans="2:2" x14ac:dyDescent="0.25">
      <c r="B67" s="30"/>
    </row>
    <row r="68" spans="2:2" x14ac:dyDescent="0.25">
      <c r="B68" s="30"/>
    </row>
    <row r="69" spans="2:2" x14ac:dyDescent="0.25">
      <c r="B69" s="30"/>
    </row>
    <row r="70" spans="2:2" x14ac:dyDescent="0.25">
      <c r="B70" s="30"/>
    </row>
    <row r="71" spans="2:2" x14ac:dyDescent="0.25">
      <c r="B71" s="30"/>
    </row>
    <row r="72" spans="2:2" x14ac:dyDescent="0.25">
      <c r="B72" s="30"/>
    </row>
    <row r="73" spans="2:2" x14ac:dyDescent="0.25">
      <c r="B73" s="30"/>
    </row>
    <row r="74" spans="2:2" x14ac:dyDescent="0.25">
      <c r="B74" s="30"/>
    </row>
    <row r="75" spans="2:2" x14ac:dyDescent="0.25">
      <c r="B75" s="30"/>
    </row>
    <row r="76" spans="2:2" x14ac:dyDescent="0.25">
      <c r="B76" s="30"/>
    </row>
    <row r="77" spans="2:2" x14ac:dyDescent="0.25">
      <c r="B77" s="30"/>
    </row>
    <row r="78" spans="2:2" x14ac:dyDescent="0.25">
      <c r="B78" s="30"/>
    </row>
    <row r="79" spans="2:2" x14ac:dyDescent="0.25">
      <c r="B79" s="30"/>
    </row>
    <row r="80" spans="2:2" x14ac:dyDescent="0.25">
      <c r="B80" s="30"/>
    </row>
    <row r="81" spans="2:2" x14ac:dyDescent="0.25">
      <c r="B81" s="30"/>
    </row>
    <row r="82" spans="2:2" x14ac:dyDescent="0.25">
      <c r="B82" s="30"/>
    </row>
    <row r="83" spans="2:2" x14ac:dyDescent="0.25">
      <c r="B83" s="30"/>
    </row>
    <row r="84" spans="2:2" x14ac:dyDescent="0.25">
      <c r="B84" s="30"/>
    </row>
    <row r="85" spans="2:2" x14ac:dyDescent="0.25">
      <c r="B85" s="30"/>
    </row>
    <row r="86" spans="2:2" x14ac:dyDescent="0.25">
      <c r="B86" s="30"/>
    </row>
    <row r="87" spans="2:2" x14ac:dyDescent="0.25">
      <c r="B87" s="30"/>
    </row>
    <row r="88" spans="2:2" x14ac:dyDescent="0.25">
      <c r="B88" s="30"/>
    </row>
    <row r="89" spans="2:2" x14ac:dyDescent="0.25">
      <c r="B89" s="30"/>
    </row>
    <row r="90" spans="2:2" x14ac:dyDescent="0.25">
      <c r="B90" s="30"/>
    </row>
    <row r="91" spans="2:2" x14ac:dyDescent="0.25">
      <c r="B91" s="30"/>
    </row>
    <row r="92" spans="2:2" x14ac:dyDescent="0.25">
      <c r="B92" s="30"/>
    </row>
    <row r="93" spans="2:2" x14ac:dyDescent="0.25">
      <c r="B93" s="30"/>
    </row>
    <row r="94" spans="2:2" x14ac:dyDescent="0.25">
      <c r="B94" s="30"/>
    </row>
    <row r="95" spans="2:2" x14ac:dyDescent="0.25">
      <c r="B95" s="30"/>
    </row>
    <row r="96" spans="2:2" x14ac:dyDescent="0.25">
      <c r="B96" s="30"/>
    </row>
    <row r="97" spans="2:2" x14ac:dyDescent="0.25">
      <c r="B97" s="30"/>
    </row>
    <row r="98" spans="2:2" x14ac:dyDescent="0.25">
      <c r="B98" s="30"/>
    </row>
    <row r="99" spans="2:2" x14ac:dyDescent="0.25">
      <c r="B99" s="30"/>
    </row>
    <row r="100" spans="2:2" x14ac:dyDescent="0.25">
      <c r="B100" s="30"/>
    </row>
    <row r="101" spans="2:2" x14ac:dyDescent="0.25">
      <c r="B101" s="30"/>
    </row>
    <row r="102" spans="2:2" x14ac:dyDescent="0.25">
      <c r="B102" s="30"/>
    </row>
    <row r="103" spans="2:2" x14ac:dyDescent="0.25">
      <c r="B103" s="30"/>
    </row>
    <row r="104" spans="2:2" x14ac:dyDescent="0.25">
      <c r="B104" s="30"/>
    </row>
    <row r="105" spans="2:2" x14ac:dyDescent="0.25">
      <c r="B105" s="30"/>
    </row>
    <row r="106" spans="2:2" x14ac:dyDescent="0.25">
      <c r="B106" s="30"/>
    </row>
    <row r="107" spans="2:2" x14ac:dyDescent="0.25">
      <c r="B107" s="30"/>
    </row>
    <row r="108" spans="2:2" x14ac:dyDescent="0.25">
      <c r="B108" s="30"/>
    </row>
    <row r="109" spans="2:2" x14ac:dyDescent="0.25">
      <c r="B109" s="30"/>
    </row>
    <row r="110" spans="2:2" x14ac:dyDescent="0.25">
      <c r="B110" s="30"/>
    </row>
    <row r="111" spans="2:2" x14ac:dyDescent="0.25">
      <c r="B111" s="30"/>
    </row>
    <row r="112" spans="2:2" x14ac:dyDescent="0.25">
      <c r="B112" s="30"/>
    </row>
    <row r="113" spans="2:2" x14ac:dyDescent="0.25">
      <c r="B113" s="30"/>
    </row>
    <row r="114" spans="2:2" x14ac:dyDescent="0.25">
      <c r="B114" s="30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ROSTER</vt:lpstr>
      <vt:lpstr>CREDIT CARD DEBT</vt:lpstr>
      <vt:lpstr>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Strawn</dc:creator>
  <cp:keywords/>
  <dc:description/>
  <cp:lastModifiedBy>Alex Strawn</cp:lastModifiedBy>
  <cp:revision/>
  <dcterms:created xsi:type="dcterms:W3CDTF">2023-04-22T13:58:31Z</dcterms:created>
  <dcterms:modified xsi:type="dcterms:W3CDTF">2023-08-03T01:46:26Z</dcterms:modified>
  <cp:category/>
  <cp:contentStatus/>
</cp:coreProperties>
</file>