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zhaopeiyao/Desktop/Visualization/HKU-7507-Visual-Analysis/data/"/>
    </mc:Choice>
  </mc:AlternateContent>
  <bookViews>
    <workbookView xWindow="940" yWindow="2300" windowWidth="25600" windowHeight="1494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4" i="1" l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K50" i="1"/>
  <c r="K51" i="1"/>
  <c r="K52" i="1"/>
  <c r="K53" i="1"/>
  <c r="K54" i="1"/>
  <c r="K55" i="1"/>
  <c r="K56" i="1"/>
  <c r="K57" i="1"/>
  <c r="K58" i="1"/>
  <c r="K59" i="1"/>
  <c r="K60" i="1"/>
  <c r="K61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0" i="1"/>
  <c r="J31" i="1"/>
  <c r="J32" i="1"/>
  <c r="J33" i="1"/>
  <c r="J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58" i="1"/>
  <c r="H59" i="1"/>
  <c r="H60" i="1"/>
  <c r="H6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<sst xmlns="http://schemas.openxmlformats.org/spreadsheetml/2006/main" count="74" uniqueCount="74">
  <si>
    <t>James Cameron</t>
  </si>
  <si>
    <t>Joss Whedon</t>
  </si>
  <si>
    <t>Peter Jackson</t>
  </si>
  <si>
    <t>James Wan</t>
  </si>
  <si>
    <t>Christopher Nolan</t>
  </si>
  <si>
    <t>Chris Buck</t>
  </si>
  <si>
    <t>Lee Unkrich</t>
  </si>
  <si>
    <t>Pete Docter</t>
  </si>
  <si>
    <t>George Lucas</t>
  </si>
  <si>
    <t>Roger Allers</t>
  </si>
  <si>
    <t>Robert Zemeckis</t>
  </si>
  <si>
    <t>Andrew Stanton</t>
  </si>
  <si>
    <t>Chris Columbus</t>
  </si>
  <si>
    <t>James Gunn</t>
  </si>
  <si>
    <t>Steven Spielberg</t>
  </si>
  <si>
    <t>Anthony Russo</t>
  </si>
  <si>
    <t>Mike Newell</t>
  </si>
  <si>
    <t>Irvin Kershner</t>
  </si>
  <si>
    <t>David Yates</t>
  </si>
  <si>
    <t>Shane Black</t>
  </si>
  <si>
    <t>Gore Verbinski</t>
  </si>
  <si>
    <t>Sam Mendes</t>
  </si>
  <si>
    <t>Chris Williams</t>
  </si>
  <si>
    <t>Francis Lawrence</t>
  </si>
  <si>
    <t>Richard Marquand</t>
  </si>
  <si>
    <t>M. Night Shyamalan</t>
  </si>
  <si>
    <t>Bryan Singer</t>
  </si>
  <si>
    <t>Tim Miller</t>
  </si>
  <si>
    <t>Pierre Coffin</t>
  </si>
  <si>
    <t>Francis Ford Coppola</t>
  </si>
  <si>
    <t>Ridley Scott</t>
  </si>
  <si>
    <t>Hayao Miyazaki</t>
  </si>
  <si>
    <t>Lilly Wachowski</t>
  </si>
  <si>
    <t>Dean DeBlois</t>
  </si>
  <si>
    <t>Frank Darabont</t>
  </si>
  <si>
    <t>David Fincher</t>
  </si>
  <si>
    <t>Jan Pinkava</t>
  </si>
  <si>
    <t>Quentin Tarantino</t>
  </si>
  <si>
    <t>Matt Reeves</t>
  </si>
  <si>
    <t>Kyle Balda</t>
  </si>
  <si>
    <t>Martin Scorsese</t>
  </si>
  <si>
    <t>Brad Bird</t>
  </si>
  <si>
    <t>Jonathan Demme</t>
  </si>
  <si>
    <t>Jon Favreau</t>
  </si>
  <si>
    <t>Byron Howard</t>
  </si>
  <si>
    <t>Peter Weir</t>
  </si>
  <si>
    <t>Andrew Adamson</t>
  </si>
  <si>
    <t>Robert Stromberg</t>
  </si>
  <si>
    <t>Victor Fleming</t>
  </si>
  <si>
    <t>Martin Campbell</t>
  </si>
  <si>
    <t>Chris Sanders</t>
  </si>
  <si>
    <t>Clint Eastwood</t>
  </si>
  <si>
    <t>Dan Scanlon</t>
  </si>
  <si>
    <t>Rob Marshall</t>
  </si>
  <si>
    <t>Morten Tyldum</t>
  </si>
  <si>
    <t>Christopher McQuarrie</t>
  </si>
  <si>
    <t>John Lasseter</t>
  </si>
  <si>
    <t>Kevin Costner</t>
  </si>
  <si>
    <t>Phil Lord</t>
  </si>
  <si>
    <t>director_id</t>
    <phoneticPr fontId="2" type="noConversion"/>
  </si>
  <si>
    <t>Alfonso Cuar</t>
    <phoneticPr fontId="2" type="noConversion"/>
  </si>
  <si>
    <t>works</t>
    <phoneticPr fontId="2" type="noConversion"/>
  </si>
  <si>
    <t>genre</t>
    <phoneticPr fontId="2" type="noConversion"/>
  </si>
  <si>
    <t>sum_r</t>
    <phoneticPr fontId="2" type="noConversion"/>
  </si>
  <si>
    <t>mean_vote</t>
    <phoneticPr fontId="2" type="noConversion"/>
  </si>
  <si>
    <t>highest_vote</t>
    <phoneticPr fontId="2" type="noConversion"/>
  </si>
  <si>
    <t>类别</t>
    <rPh sb="0" eb="1">
      <t>lei bie</t>
    </rPh>
    <phoneticPr fontId="2" type="noConversion"/>
  </si>
  <si>
    <t>min</t>
    <phoneticPr fontId="2" type="noConversion"/>
  </si>
  <si>
    <t>max</t>
    <phoneticPr fontId="2" type="noConversion"/>
  </si>
  <si>
    <t>normal_works</t>
    <phoneticPr fontId="2" type="noConversion"/>
  </si>
  <si>
    <t>normal_genre</t>
    <phoneticPr fontId="2" type="noConversion"/>
  </si>
  <si>
    <t>normal_sum_r</t>
    <phoneticPr fontId="2" type="noConversion"/>
  </si>
  <si>
    <t>normal_mean_vote</t>
    <phoneticPr fontId="2" type="noConversion"/>
  </si>
  <si>
    <t>normal_highest_vote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</si>
</sst>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0.00_);[Red]\(0.00\)"/>
    <numFmt numFmtId="177" formatCode="0.0_ "/>
    <numFmt numFmtId="178" formatCode="0.00_ "/>
  </numFmts>
  <fonts count="3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Fill="1"/>
    <xf numFmtId="177" fontId="0" fillId="0" borderId="0" xfId="0" applyNumberFormat="1"/>
    <xf numFmtId="0" fontId="0" fillId="0" borderId="0" xfId="1" applyNumberFormat="1" applyFont="1"/>
    <xf numFmtId="178" fontId="0" fillId="0" borderId="0" xfId="0" applyNumberFormat="1"/>
    <xf numFmtId="0" fontId="0" fillId="0" borderId="0" xfId="0" applyAlignment="1">
      <alignment horizontal="left"/>
    </xf>
    <xf numFmtId="178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E1" workbookViewId="0">
      <selection activeCell="H1" sqref="H1:L61"/>
    </sheetView>
  </sheetViews>
  <sheetFormatPr baseColWidth="10" defaultRowHeight="15" x14ac:dyDescent="0.15"/>
  <cols>
    <col min="1" max="1" width="25.5" customWidth="1"/>
    <col min="2" max="2" width="21.6640625" hidden="1" customWidth="1"/>
    <col min="5" max="5" width="14.83203125" style="4" customWidth="1"/>
    <col min="6" max="6" width="10.83203125" style="3"/>
    <col min="7" max="7" width="14" customWidth="1"/>
    <col min="8" max="8" width="25.83203125" customWidth="1"/>
    <col min="9" max="9" width="19.1640625" style="6" customWidth="1"/>
    <col min="10" max="10" width="24.33203125" style="5" customWidth="1"/>
    <col min="11" max="11" width="22.5" style="6" customWidth="1"/>
    <col min="12" max="12" width="19.83203125" style="7" customWidth="1"/>
  </cols>
  <sheetData>
    <row r="1" spans="1:12" x14ac:dyDescent="0.15">
      <c r="A1" t="s">
        <v>66</v>
      </c>
      <c r="B1" t="s">
        <v>59</v>
      </c>
      <c r="C1" t="s">
        <v>61</v>
      </c>
      <c r="D1" t="s">
        <v>62</v>
      </c>
      <c r="E1" s="4" t="s">
        <v>63</v>
      </c>
      <c r="F1" s="3" t="s">
        <v>64</v>
      </c>
      <c r="G1" t="s">
        <v>65</v>
      </c>
      <c r="H1" t="s">
        <v>69</v>
      </c>
      <c r="I1" s="6" t="s">
        <v>70</v>
      </c>
      <c r="J1" s="5" t="s">
        <v>71</v>
      </c>
      <c r="K1" s="6" t="s">
        <v>72</v>
      </c>
      <c r="L1" s="7" t="s">
        <v>73</v>
      </c>
    </row>
    <row r="2" spans="1:12" x14ac:dyDescent="0.15">
      <c r="A2" t="s">
        <v>14</v>
      </c>
      <c r="B2" s="2">
        <v>488</v>
      </c>
      <c r="C2">
        <v>27</v>
      </c>
      <c r="D2">
        <v>14</v>
      </c>
      <c r="E2" s="4">
        <v>9147393164</v>
      </c>
      <c r="F2" s="3">
        <v>6.9740740740740721</v>
      </c>
      <c r="G2">
        <v>8.3000000000000007</v>
      </c>
      <c r="H2" s="1">
        <f>(C2 - 1)/26</f>
        <v>1</v>
      </c>
      <c r="I2" s="7">
        <f>(D2-2)/12</f>
        <v>1</v>
      </c>
      <c r="J2" s="7">
        <f>(E2-249255415)/(9147393164-249255415)</f>
        <v>1</v>
      </c>
      <c r="K2" s="8">
        <f>(F2-5.9)/(8.2-5.9)</f>
        <v>0.46698872785829226</v>
      </c>
      <c r="L2" s="7">
        <f>(G2-6.4)/(8.5-6.4)</f>
        <v>0.9047619047619051</v>
      </c>
    </row>
    <row r="3" spans="1:12" x14ac:dyDescent="0.15">
      <c r="A3" t="s">
        <v>2</v>
      </c>
      <c r="B3" s="2">
        <v>108</v>
      </c>
      <c r="C3">
        <v>9</v>
      </c>
      <c r="D3">
        <v>4</v>
      </c>
      <c r="E3" s="4">
        <v>6498642820</v>
      </c>
      <c r="F3" s="3">
        <v>7.333333333333333</v>
      </c>
      <c r="G3">
        <v>8.1</v>
      </c>
      <c r="H3" s="1">
        <f t="shared" ref="H3:H61" si="0">(C3 - 1)/26</f>
        <v>0.30769230769230771</v>
      </c>
      <c r="I3" s="7">
        <f t="shared" ref="I3:I61" si="1">(D3-2)/12</f>
        <v>0.16666666666666666</v>
      </c>
      <c r="J3" s="7">
        <f t="shared" ref="J3:J61" si="2">(E3-249255415)/(9147393164-249255415)</f>
        <v>0.70232531584514135</v>
      </c>
      <c r="K3" s="8">
        <f t="shared" ref="K3:K61" si="3">(F3-5.9)/(8.2-5.9)</f>
        <v>0.62318840579710144</v>
      </c>
      <c r="L3" s="7">
        <f t="shared" ref="L3:L61" si="4">(G3-6.4)/(8.5-6.4)</f>
        <v>0.80952380952380931</v>
      </c>
    </row>
    <row r="4" spans="1:12" x14ac:dyDescent="0.15">
      <c r="A4" t="s">
        <v>0</v>
      </c>
      <c r="B4" s="2">
        <v>2710</v>
      </c>
      <c r="C4">
        <v>7</v>
      </c>
      <c r="D4">
        <v>8</v>
      </c>
      <c r="E4" s="4">
        <v>5883569439</v>
      </c>
      <c r="F4" s="3">
        <v>7.3285714285714283</v>
      </c>
      <c r="G4">
        <v>7.7</v>
      </c>
      <c r="H4" s="1">
        <f t="shared" si="0"/>
        <v>0.23076923076923078</v>
      </c>
      <c r="I4" s="7">
        <f t="shared" si="1"/>
        <v>0.5</v>
      </c>
      <c r="J4" s="7">
        <f t="shared" si="2"/>
        <v>0.63320148360629747</v>
      </c>
      <c r="K4" s="8">
        <f t="shared" si="3"/>
        <v>0.62111801242236031</v>
      </c>
      <c r="L4" s="7">
        <f t="shared" si="4"/>
        <v>0.61904761904761907</v>
      </c>
    </row>
    <row r="5" spans="1:12" x14ac:dyDescent="0.15">
      <c r="A5" t="s">
        <v>4</v>
      </c>
      <c r="B5" s="2">
        <v>525</v>
      </c>
      <c r="C5">
        <v>8</v>
      </c>
      <c r="D5">
        <v>8</v>
      </c>
      <c r="E5" s="4">
        <v>4227483234</v>
      </c>
      <c r="F5" s="3">
        <v>7.8</v>
      </c>
      <c r="G5">
        <v>8.1999999999999993</v>
      </c>
      <c r="H5" s="1">
        <f t="shared" si="0"/>
        <v>0.26923076923076922</v>
      </c>
      <c r="I5" s="7">
        <f t="shared" si="1"/>
        <v>0.5</v>
      </c>
      <c r="J5" s="7">
        <f t="shared" si="2"/>
        <v>0.44708543868598632</v>
      </c>
      <c r="K5" s="8">
        <f t="shared" si="3"/>
        <v>0.82608695652173925</v>
      </c>
      <c r="L5" s="7">
        <f t="shared" si="4"/>
        <v>0.85714285714285676</v>
      </c>
    </row>
    <row r="6" spans="1:12" x14ac:dyDescent="0.15">
      <c r="A6" t="s">
        <v>12</v>
      </c>
      <c r="B6" s="2">
        <v>10965</v>
      </c>
      <c r="C6">
        <v>11</v>
      </c>
      <c r="D6">
        <v>9</v>
      </c>
      <c r="E6" s="4">
        <v>3725631503</v>
      </c>
      <c r="F6" s="3">
        <v>6.5909090909090899</v>
      </c>
      <c r="G6">
        <v>7.5</v>
      </c>
      <c r="H6" s="1">
        <f t="shared" si="0"/>
        <v>0.38461538461538464</v>
      </c>
      <c r="I6" s="7">
        <f t="shared" si="1"/>
        <v>0.58333333333333337</v>
      </c>
      <c r="J6" s="7">
        <f t="shared" si="2"/>
        <v>0.39068580258725327</v>
      </c>
      <c r="K6" s="8">
        <f t="shared" si="3"/>
        <v>0.30039525691699559</v>
      </c>
      <c r="L6" s="7">
        <f t="shared" si="4"/>
        <v>0.52380952380952372</v>
      </c>
    </row>
    <row r="7" spans="1:12" x14ac:dyDescent="0.15">
      <c r="A7" t="s">
        <v>10</v>
      </c>
      <c r="B7" s="2">
        <v>24</v>
      </c>
      <c r="C7">
        <v>13</v>
      </c>
      <c r="D7">
        <v>12</v>
      </c>
      <c r="E7" s="4">
        <v>3590622002</v>
      </c>
      <c r="F7" s="3">
        <v>6.9153846153846157</v>
      </c>
      <c r="G7">
        <v>8.1999999999999993</v>
      </c>
      <c r="H7" s="1">
        <f t="shared" si="0"/>
        <v>0.46153846153846156</v>
      </c>
      <c r="I7" s="7">
        <f t="shared" si="1"/>
        <v>0.83333333333333337</v>
      </c>
      <c r="J7" s="7">
        <f t="shared" si="2"/>
        <v>0.37551302095491979</v>
      </c>
      <c r="K7" s="8">
        <f t="shared" si="3"/>
        <v>0.44147157190635472</v>
      </c>
      <c r="L7" s="7">
        <f t="shared" si="4"/>
        <v>0.85714285714285676</v>
      </c>
    </row>
    <row r="8" spans="1:12" x14ac:dyDescent="0.15">
      <c r="A8" t="s">
        <v>8</v>
      </c>
      <c r="B8" s="2">
        <v>1</v>
      </c>
      <c r="C8">
        <v>5</v>
      </c>
      <c r="D8">
        <v>5</v>
      </c>
      <c r="E8" s="4">
        <v>3339113893</v>
      </c>
      <c r="F8" s="3">
        <v>6.9599999999999991</v>
      </c>
      <c r="G8">
        <v>8.1</v>
      </c>
      <c r="H8" s="1">
        <f t="shared" si="0"/>
        <v>0.15384615384615385</v>
      </c>
      <c r="I8" s="7">
        <f t="shared" si="1"/>
        <v>0.25</v>
      </c>
      <c r="J8" s="7">
        <f t="shared" si="2"/>
        <v>0.34724776859599055</v>
      </c>
      <c r="K8" s="8">
        <f t="shared" si="3"/>
        <v>0.46086956521739098</v>
      </c>
      <c r="L8" s="7">
        <f t="shared" si="4"/>
        <v>0.80952380952380931</v>
      </c>
    </row>
    <row r="9" spans="1:12" x14ac:dyDescent="0.15">
      <c r="A9" t="s">
        <v>30</v>
      </c>
      <c r="B9" s="2">
        <v>578</v>
      </c>
      <c r="C9">
        <v>16</v>
      </c>
      <c r="D9">
        <v>11</v>
      </c>
      <c r="E9" s="4">
        <v>3189557997</v>
      </c>
      <c r="F9" s="3">
        <v>6.6937500000000014</v>
      </c>
      <c r="G9">
        <v>7.9</v>
      </c>
      <c r="H9" s="1">
        <f t="shared" si="0"/>
        <v>0.57692307692307687</v>
      </c>
      <c r="I9" s="7">
        <f t="shared" si="1"/>
        <v>0.75</v>
      </c>
      <c r="J9" s="7">
        <f t="shared" si="2"/>
        <v>0.33044021849745359</v>
      </c>
      <c r="K9" s="8">
        <f t="shared" si="3"/>
        <v>0.34510869565217456</v>
      </c>
      <c r="L9" s="7">
        <f t="shared" si="4"/>
        <v>0.71428571428571441</v>
      </c>
    </row>
    <row r="10" spans="1:12" x14ac:dyDescent="0.15">
      <c r="A10" t="s">
        <v>20</v>
      </c>
      <c r="B10" s="2">
        <v>1704</v>
      </c>
      <c r="C10">
        <v>7</v>
      </c>
      <c r="D10">
        <v>11</v>
      </c>
      <c r="E10" s="4">
        <v>3177013357</v>
      </c>
      <c r="F10" s="3">
        <v>6.5285714285714276</v>
      </c>
      <c r="G10">
        <v>7.5</v>
      </c>
      <c r="H10" s="1">
        <f t="shared" si="0"/>
        <v>0.23076923076923078</v>
      </c>
      <c r="I10" s="7">
        <f t="shared" si="1"/>
        <v>0.75</v>
      </c>
      <c r="J10" s="7">
        <f t="shared" si="2"/>
        <v>0.32903041339509836</v>
      </c>
      <c r="K10" s="8">
        <f t="shared" si="3"/>
        <v>0.27329192546583803</v>
      </c>
      <c r="L10" s="7">
        <f t="shared" si="4"/>
        <v>0.52380952380952372</v>
      </c>
    </row>
    <row r="11" spans="1:12" x14ac:dyDescent="0.15">
      <c r="A11" t="s">
        <v>1</v>
      </c>
      <c r="B11" s="2">
        <v>12891</v>
      </c>
      <c r="C11">
        <v>3</v>
      </c>
      <c r="D11">
        <v>4</v>
      </c>
      <c r="E11" s="4">
        <v>2963831068</v>
      </c>
      <c r="F11" s="3">
        <v>7.3666666666666671</v>
      </c>
      <c r="G11">
        <v>7.4</v>
      </c>
      <c r="H11" s="1">
        <f t="shared" si="0"/>
        <v>7.6923076923076927E-2</v>
      </c>
      <c r="I11" s="7">
        <f t="shared" si="1"/>
        <v>0.16666666666666666</v>
      </c>
      <c r="J11" s="7">
        <f t="shared" si="2"/>
        <v>0.30507233418645069</v>
      </c>
      <c r="K11" s="8">
        <f t="shared" si="3"/>
        <v>0.63768115942029024</v>
      </c>
      <c r="L11" s="7">
        <f t="shared" si="4"/>
        <v>0.47619047619047628</v>
      </c>
    </row>
    <row r="12" spans="1:12" x14ac:dyDescent="0.15">
      <c r="A12" t="s">
        <v>23</v>
      </c>
      <c r="B12" s="2">
        <v>10943</v>
      </c>
      <c r="C12">
        <v>5</v>
      </c>
      <c r="D12">
        <v>8</v>
      </c>
      <c r="E12" s="4">
        <v>2952457182</v>
      </c>
      <c r="F12" s="3">
        <v>6.8400000000000007</v>
      </c>
      <c r="G12">
        <v>7.4</v>
      </c>
      <c r="H12" s="1">
        <f t="shared" si="0"/>
        <v>0.15384615384615385</v>
      </c>
      <c r="I12" s="7">
        <f t="shared" si="1"/>
        <v>0.5</v>
      </c>
      <c r="J12" s="7">
        <f t="shared" si="2"/>
        <v>0.3037941020078942</v>
      </c>
      <c r="K12" s="8">
        <f t="shared" si="3"/>
        <v>0.4086956521739134</v>
      </c>
      <c r="L12" s="7">
        <f t="shared" si="4"/>
        <v>0.47619047619047628</v>
      </c>
    </row>
    <row r="13" spans="1:12" x14ac:dyDescent="0.15">
      <c r="A13" t="s">
        <v>26</v>
      </c>
      <c r="B13" s="2">
        <v>9032</v>
      </c>
      <c r="C13">
        <v>8</v>
      </c>
      <c r="D13">
        <v>10</v>
      </c>
      <c r="E13" s="4">
        <v>2808235001</v>
      </c>
      <c r="F13" s="3">
        <v>6.6499999999999995</v>
      </c>
      <c r="G13">
        <v>8.1</v>
      </c>
      <c r="H13" s="1">
        <f t="shared" si="0"/>
        <v>0.26923076923076922</v>
      </c>
      <c r="I13" s="7">
        <f t="shared" si="1"/>
        <v>0.66666666666666663</v>
      </c>
      <c r="J13" s="7">
        <f t="shared" si="2"/>
        <v>0.28758597115307483</v>
      </c>
      <c r="K13" s="8">
        <f t="shared" si="3"/>
        <v>0.32608695652173891</v>
      </c>
      <c r="L13" s="7">
        <f t="shared" si="4"/>
        <v>0.80952380952380931</v>
      </c>
    </row>
    <row r="14" spans="1:12" x14ac:dyDescent="0.15">
      <c r="A14" t="s">
        <v>21</v>
      </c>
      <c r="B14" s="2">
        <v>39</v>
      </c>
      <c r="C14">
        <v>7</v>
      </c>
      <c r="D14">
        <v>9</v>
      </c>
      <c r="E14" s="4">
        <v>2713548809</v>
      </c>
      <c r="F14" s="3">
        <v>6.9142857142857155</v>
      </c>
      <c r="G14">
        <v>7.9</v>
      </c>
      <c r="H14" s="1">
        <f t="shared" si="0"/>
        <v>0.23076923076923078</v>
      </c>
      <c r="I14" s="7">
        <f t="shared" si="1"/>
        <v>0.58333333333333337</v>
      </c>
      <c r="J14" s="7">
        <f t="shared" si="2"/>
        <v>0.2769448466087126</v>
      </c>
      <c r="K14" s="8">
        <f t="shared" si="3"/>
        <v>0.44099378881987633</v>
      </c>
      <c r="L14" s="7">
        <f t="shared" si="4"/>
        <v>0.71428571428571441</v>
      </c>
    </row>
    <row r="15" spans="1:12" x14ac:dyDescent="0.15">
      <c r="A15" t="s">
        <v>46</v>
      </c>
      <c r="B15" s="2">
        <v>5524</v>
      </c>
      <c r="C15">
        <v>5</v>
      </c>
      <c r="D15">
        <v>5</v>
      </c>
      <c r="E15" s="4">
        <v>2606859447</v>
      </c>
      <c r="F15" s="3">
        <v>6.62</v>
      </c>
      <c r="G15">
        <v>7.3</v>
      </c>
      <c r="H15" s="1">
        <f t="shared" si="0"/>
        <v>0.15384615384615385</v>
      </c>
      <c r="I15" s="7">
        <f t="shared" si="1"/>
        <v>0.25</v>
      </c>
      <c r="J15" s="7">
        <f t="shared" si="2"/>
        <v>0.26495476902062509</v>
      </c>
      <c r="K15" s="8">
        <f t="shared" si="3"/>
        <v>0.31304347826086959</v>
      </c>
      <c r="L15" s="7">
        <f t="shared" si="4"/>
        <v>0.42857142857142838</v>
      </c>
    </row>
    <row r="16" spans="1:12" x14ac:dyDescent="0.15">
      <c r="A16" t="s">
        <v>51</v>
      </c>
      <c r="B16" s="2">
        <v>190</v>
      </c>
      <c r="C16">
        <v>20</v>
      </c>
      <c r="D16">
        <v>12</v>
      </c>
      <c r="E16" s="4">
        <v>2512058888</v>
      </c>
      <c r="F16" s="3">
        <v>6.8649999999999993</v>
      </c>
      <c r="G16">
        <v>7.8</v>
      </c>
      <c r="H16" s="1">
        <f t="shared" si="0"/>
        <v>0.73076923076923073</v>
      </c>
      <c r="I16" s="7">
        <f t="shared" si="1"/>
        <v>0.83333333333333337</v>
      </c>
      <c r="J16" s="7">
        <f t="shared" si="2"/>
        <v>0.25430079156217839</v>
      </c>
      <c r="K16" s="8">
        <f t="shared" si="3"/>
        <v>0.41956521739130409</v>
      </c>
      <c r="L16" s="7">
        <f t="shared" si="4"/>
        <v>0.66666666666666652</v>
      </c>
    </row>
    <row r="17" spans="1:12" x14ac:dyDescent="0.15">
      <c r="A17" t="s">
        <v>25</v>
      </c>
      <c r="B17" s="2">
        <v>11614</v>
      </c>
      <c r="C17">
        <v>9</v>
      </c>
      <c r="D17">
        <v>7</v>
      </c>
      <c r="E17" s="4">
        <v>2452354930</v>
      </c>
      <c r="F17" s="3">
        <v>5.9</v>
      </c>
      <c r="G17">
        <v>7.7</v>
      </c>
      <c r="H17" s="1">
        <f t="shared" si="0"/>
        <v>0.30769230769230771</v>
      </c>
      <c r="I17" s="7">
        <f t="shared" si="1"/>
        <v>0.41666666666666669</v>
      </c>
      <c r="J17" s="7">
        <f t="shared" si="2"/>
        <v>0.24759107772270564</v>
      </c>
      <c r="K17" s="8">
        <f t="shared" si="3"/>
        <v>0</v>
      </c>
      <c r="L17" s="7">
        <f t="shared" si="4"/>
        <v>0.61904761904761907</v>
      </c>
    </row>
    <row r="18" spans="1:12" x14ac:dyDescent="0.15">
      <c r="A18" t="s">
        <v>43</v>
      </c>
      <c r="B18" s="2">
        <v>15277</v>
      </c>
      <c r="C18">
        <v>6</v>
      </c>
      <c r="D18">
        <v>7</v>
      </c>
      <c r="E18" s="4">
        <v>2418854232</v>
      </c>
      <c r="F18" s="3">
        <v>6.583333333333333</v>
      </c>
      <c r="G18">
        <v>7.4</v>
      </c>
      <c r="H18" s="1">
        <f t="shared" si="0"/>
        <v>0.19230769230769232</v>
      </c>
      <c r="I18" s="7">
        <f t="shared" si="1"/>
        <v>0.41666666666666669</v>
      </c>
      <c r="J18" s="7">
        <f t="shared" si="2"/>
        <v>0.24382616657556533</v>
      </c>
      <c r="K18" s="8">
        <f t="shared" si="3"/>
        <v>0.29710144927536219</v>
      </c>
      <c r="L18" s="7">
        <f t="shared" si="4"/>
        <v>0.47619047619047628</v>
      </c>
    </row>
    <row r="19" spans="1:12" x14ac:dyDescent="0.15">
      <c r="A19" t="s">
        <v>3</v>
      </c>
      <c r="B19" s="2">
        <v>2127</v>
      </c>
      <c r="C19">
        <v>7</v>
      </c>
      <c r="D19">
        <v>6</v>
      </c>
      <c r="E19" s="4">
        <v>2362314787</v>
      </c>
      <c r="F19" s="3">
        <v>6.9571428571428573</v>
      </c>
      <c r="G19">
        <v>7.4</v>
      </c>
      <c r="H19" s="1">
        <f t="shared" si="0"/>
        <v>0.23076923076923078</v>
      </c>
      <c r="I19" s="7">
        <f t="shared" si="1"/>
        <v>0.33333333333333331</v>
      </c>
      <c r="J19" s="7">
        <f t="shared" si="2"/>
        <v>0.23747209040874559</v>
      </c>
      <c r="K19" s="8">
        <f t="shared" si="3"/>
        <v>0.45962732919254673</v>
      </c>
      <c r="L19" s="7">
        <f t="shared" si="4"/>
        <v>0.47619047619047628</v>
      </c>
    </row>
    <row r="20" spans="1:12" x14ac:dyDescent="0.15">
      <c r="A20" t="s">
        <v>18</v>
      </c>
      <c r="B20" s="2">
        <v>11343</v>
      </c>
      <c r="C20">
        <v>3</v>
      </c>
      <c r="D20">
        <v>5</v>
      </c>
      <c r="E20" s="4">
        <v>2228914996</v>
      </c>
      <c r="F20" s="3">
        <v>6.7666666666666666</v>
      </c>
      <c r="G20">
        <v>7.4</v>
      </c>
      <c r="H20" s="1">
        <f>(C20 - 1)/26</f>
        <v>7.6923076923076927E-2</v>
      </c>
      <c r="I20" s="7">
        <f t="shared" si="1"/>
        <v>0.25</v>
      </c>
      <c r="J20" s="7">
        <f t="shared" si="2"/>
        <v>0.22248021292123515</v>
      </c>
      <c r="K20" s="8">
        <f t="shared" si="3"/>
        <v>0.37681159420289856</v>
      </c>
      <c r="L20" s="7">
        <f t="shared" si="4"/>
        <v>0.47619047619047628</v>
      </c>
    </row>
    <row r="21" spans="1:12" x14ac:dyDescent="0.15">
      <c r="A21" t="s">
        <v>35</v>
      </c>
      <c r="B21" s="2">
        <v>7467</v>
      </c>
      <c r="C21">
        <v>10</v>
      </c>
      <c r="D21">
        <v>8</v>
      </c>
      <c r="E21" s="4">
        <v>2139346325</v>
      </c>
      <c r="F21" s="3">
        <v>7.339999999999999</v>
      </c>
      <c r="G21">
        <v>8.3000000000000007</v>
      </c>
      <c r="H21" s="1">
        <f t="shared" si="0"/>
        <v>0.34615384615384615</v>
      </c>
      <c r="I21" s="7">
        <f t="shared" si="1"/>
        <v>0.5</v>
      </c>
      <c r="J21" s="7">
        <f t="shared" si="2"/>
        <v>0.21241421107606637</v>
      </c>
      <c r="K21" s="8">
        <f t="shared" si="3"/>
        <v>0.62608695652173885</v>
      </c>
      <c r="L21" s="7">
        <f t="shared" si="4"/>
        <v>0.9047619047619051</v>
      </c>
    </row>
    <row r="22" spans="1:12" x14ac:dyDescent="0.15">
      <c r="A22" t="s">
        <v>11</v>
      </c>
      <c r="B22" s="2">
        <v>7</v>
      </c>
      <c r="C22">
        <v>4</v>
      </c>
      <c r="D22">
        <v>6</v>
      </c>
      <c r="E22" s="4">
        <v>2109045355</v>
      </c>
      <c r="F22" s="3">
        <v>7.0750000000000002</v>
      </c>
      <c r="G22">
        <v>7.8</v>
      </c>
      <c r="H22" s="1">
        <f t="shared" si="0"/>
        <v>0.11538461538461539</v>
      </c>
      <c r="I22" s="7">
        <f t="shared" si="1"/>
        <v>0.33333333333333331</v>
      </c>
      <c r="J22" s="7">
        <f t="shared" si="2"/>
        <v>0.20900889517124063</v>
      </c>
      <c r="K22" s="8">
        <f t="shared" si="3"/>
        <v>0.51086956521739146</v>
      </c>
      <c r="L22" s="7">
        <f t="shared" si="4"/>
        <v>0.66666666666666652</v>
      </c>
    </row>
    <row r="23" spans="1:12" x14ac:dyDescent="0.15">
      <c r="A23" t="s">
        <v>15</v>
      </c>
      <c r="B23" s="2">
        <v>19271</v>
      </c>
      <c r="C23">
        <v>4</v>
      </c>
      <c r="D23">
        <v>5</v>
      </c>
      <c r="E23" s="4">
        <v>1998502435</v>
      </c>
      <c r="F23" s="3">
        <v>6.5750000000000002</v>
      </c>
      <c r="G23">
        <v>7.6</v>
      </c>
      <c r="H23" s="1">
        <f t="shared" si="0"/>
        <v>0.11538461538461539</v>
      </c>
      <c r="I23" s="7">
        <f t="shared" si="1"/>
        <v>0.25</v>
      </c>
      <c r="J23" s="7">
        <f t="shared" si="2"/>
        <v>0.19658574292093711</v>
      </c>
      <c r="K23" s="8">
        <f t="shared" si="3"/>
        <v>0.2934782608695653</v>
      </c>
      <c r="L23" s="7">
        <f t="shared" si="4"/>
        <v>0.57142857142857117</v>
      </c>
    </row>
    <row r="24" spans="1:12" x14ac:dyDescent="0.15">
      <c r="A24" t="s">
        <v>40</v>
      </c>
      <c r="B24" s="2">
        <v>1032</v>
      </c>
      <c r="C24">
        <v>20</v>
      </c>
      <c r="D24">
        <v>9</v>
      </c>
      <c r="E24" s="4">
        <v>1956635998</v>
      </c>
      <c r="F24" s="3">
        <v>7.294999999999999</v>
      </c>
      <c r="G24">
        <v>8.1999999999999993</v>
      </c>
      <c r="H24" s="1">
        <f t="shared" si="0"/>
        <v>0.73076923076923073</v>
      </c>
      <c r="I24" s="7">
        <f t="shared" si="1"/>
        <v>0.58333333333333337</v>
      </c>
      <c r="J24" s="7">
        <f t="shared" si="2"/>
        <v>0.19188066437742893</v>
      </c>
      <c r="K24" s="8">
        <f t="shared" si="3"/>
        <v>0.6065217391304345</v>
      </c>
      <c r="L24" s="7">
        <f t="shared" si="4"/>
        <v>0.85714285714285676</v>
      </c>
    </row>
    <row r="25" spans="1:12" x14ac:dyDescent="0.15">
      <c r="A25" t="s">
        <v>56</v>
      </c>
      <c r="B25" s="2">
        <v>7879</v>
      </c>
      <c r="C25">
        <v>4</v>
      </c>
      <c r="D25">
        <v>4</v>
      </c>
      <c r="E25" s="4">
        <v>1892756447</v>
      </c>
      <c r="F25" s="3">
        <v>6.85</v>
      </c>
      <c r="G25">
        <v>7.7</v>
      </c>
      <c r="H25" s="1">
        <f t="shared" si="0"/>
        <v>0.11538461538461539</v>
      </c>
      <c r="I25" s="7">
        <f t="shared" si="1"/>
        <v>0.16666666666666666</v>
      </c>
      <c r="J25" s="7">
        <f t="shared" si="2"/>
        <v>0.18470168459515046</v>
      </c>
      <c r="K25" s="8">
        <f t="shared" si="3"/>
        <v>0.41304347826086946</v>
      </c>
      <c r="L25" s="7">
        <f t="shared" si="4"/>
        <v>0.61904761904761907</v>
      </c>
    </row>
    <row r="26" spans="1:12" x14ac:dyDescent="0.15">
      <c r="A26" t="s">
        <v>49</v>
      </c>
      <c r="B26" s="2">
        <v>10702</v>
      </c>
      <c r="C26">
        <v>8</v>
      </c>
      <c r="D26">
        <v>8</v>
      </c>
      <c r="E26" s="4">
        <v>1854344952</v>
      </c>
      <c r="F26" s="3">
        <v>6.25</v>
      </c>
      <c r="G26">
        <v>7.3</v>
      </c>
      <c r="H26" s="1">
        <f t="shared" si="0"/>
        <v>0.26923076923076922</v>
      </c>
      <c r="I26" s="7">
        <f t="shared" si="1"/>
        <v>0.5</v>
      </c>
      <c r="J26" s="7">
        <f t="shared" si="2"/>
        <v>0.18038488302570782</v>
      </c>
      <c r="K26" s="8">
        <f t="shared" si="3"/>
        <v>0.15217391304347819</v>
      </c>
      <c r="L26" s="7">
        <f t="shared" si="4"/>
        <v>0.42857142857142838</v>
      </c>
    </row>
    <row r="27" spans="1:12" x14ac:dyDescent="0.15">
      <c r="A27" t="s">
        <v>53</v>
      </c>
      <c r="B27" s="2">
        <v>17633</v>
      </c>
      <c r="C27">
        <v>5</v>
      </c>
      <c r="D27">
        <v>9</v>
      </c>
      <c r="E27" s="4">
        <v>1781461383</v>
      </c>
      <c r="F27" s="3">
        <v>6.26</v>
      </c>
      <c r="G27">
        <v>7.3</v>
      </c>
      <c r="H27" s="1">
        <f t="shared" si="0"/>
        <v>0.15384615384615385</v>
      </c>
      <c r="I27" s="7">
        <f t="shared" si="1"/>
        <v>0.58333333333333337</v>
      </c>
      <c r="J27" s="7">
        <f t="shared" si="2"/>
        <v>0.17219400409621596</v>
      </c>
      <c r="K27" s="8">
        <f t="shared" si="3"/>
        <v>0.1565217391304346</v>
      </c>
      <c r="L27" s="7">
        <f t="shared" si="4"/>
        <v>0.42857142857142838</v>
      </c>
    </row>
    <row r="28" spans="1:12" x14ac:dyDescent="0.15">
      <c r="A28" t="s">
        <v>32</v>
      </c>
      <c r="B28" s="2">
        <v>9339</v>
      </c>
      <c r="C28">
        <v>6</v>
      </c>
      <c r="D28">
        <v>8</v>
      </c>
      <c r="E28" s="4">
        <v>1728062378</v>
      </c>
      <c r="F28" s="3">
        <v>6.7200000000000006</v>
      </c>
      <c r="G28">
        <v>7.9</v>
      </c>
      <c r="H28" s="1">
        <f t="shared" si="0"/>
        <v>0.19230769230769232</v>
      </c>
      <c r="I28" s="7">
        <f t="shared" si="1"/>
        <v>0.5</v>
      </c>
      <c r="J28" s="7">
        <f t="shared" si="2"/>
        <v>0.1661928602045066</v>
      </c>
      <c r="K28" s="8">
        <f>(F28-5.9)/(8.2-5.9)</f>
        <v>0.35652173913043506</v>
      </c>
      <c r="L28" s="7">
        <f t="shared" si="4"/>
        <v>0.71428571428571441</v>
      </c>
    </row>
    <row r="29" spans="1:12" x14ac:dyDescent="0.15">
      <c r="A29" t="s">
        <v>60</v>
      </c>
      <c r="B29" s="2">
        <v>11218</v>
      </c>
      <c r="C29">
        <v>4</v>
      </c>
      <c r="D29">
        <v>8</v>
      </c>
      <c r="E29" s="4">
        <v>1609773702</v>
      </c>
      <c r="F29" s="3">
        <v>7.4249999999999998</v>
      </c>
      <c r="G29">
        <v>7.7</v>
      </c>
      <c r="H29" s="1">
        <f t="shared" si="0"/>
        <v>0.11538461538461539</v>
      </c>
      <c r="I29" s="7">
        <f t="shared" si="1"/>
        <v>0.5</v>
      </c>
      <c r="J29" s="7">
        <f t="shared" si="2"/>
        <v>0.15289921614810911</v>
      </c>
      <c r="K29" s="8">
        <f t="shared" si="3"/>
        <v>0.66304347826086962</v>
      </c>
      <c r="L29" s="7">
        <f>(G29-6.4)/(8.5-6.4)</f>
        <v>0.61904761904761907</v>
      </c>
    </row>
    <row r="30" spans="1:12" x14ac:dyDescent="0.15">
      <c r="A30" t="s">
        <v>7</v>
      </c>
      <c r="B30" s="2">
        <v>12890</v>
      </c>
      <c r="C30">
        <v>2</v>
      </c>
      <c r="D30">
        <v>5</v>
      </c>
      <c r="E30" s="4">
        <v>1592710256</v>
      </c>
      <c r="F30" s="3">
        <v>7.85</v>
      </c>
      <c r="G30">
        <v>8</v>
      </c>
      <c r="H30" s="1">
        <f t="shared" si="0"/>
        <v>3.8461538461538464E-2</v>
      </c>
      <c r="I30" s="7">
        <f t="shared" si="1"/>
        <v>0.25</v>
      </c>
      <c r="J30" s="7">
        <f>(E30-249255415)/(9147393164-249255415)</f>
        <v>0.15098157377379121</v>
      </c>
      <c r="K30" s="8">
        <f t="shared" si="3"/>
        <v>0.84782608695652184</v>
      </c>
      <c r="L30" s="7">
        <f t="shared" si="4"/>
        <v>0.76190476190476186</v>
      </c>
    </row>
    <row r="31" spans="1:12" x14ac:dyDescent="0.15">
      <c r="A31" t="s">
        <v>41</v>
      </c>
      <c r="B31" s="2">
        <v>7087</v>
      </c>
      <c r="C31">
        <v>4</v>
      </c>
      <c r="D31">
        <v>7</v>
      </c>
      <c r="E31" s="4">
        <v>1558469099</v>
      </c>
      <c r="F31" s="3">
        <v>7</v>
      </c>
      <c r="G31">
        <v>7.6</v>
      </c>
      <c r="H31" s="1">
        <f t="shared" si="0"/>
        <v>0.11538461538461539</v>
      </c>
      <c r="I31" s="7">
        <f t="shared" si="1"/>
        <v>0.41666666666666669</v>
      </c>
      <c r="J31" s="7">
        <f t="shared" si="2"/>
        <v>0.14713344757414365</v>
      </c>
      <c r="K31" s="8">
        <f t="shared" si="3"/>
        <v>0.47826086956521746</v>
      </c>
      <c r="L31" s="7">
        <f t="shared" si="4"/>
        <v>0.57142857142857117</v>
      </c>
    </row>
    <row r="32" spans="1:12" x14ac:dyDescent="0.15">
      <c r="A32" t="s">
        <v>16</v>
      </c>
      <c r="B32" s="2">
        <v>10723</v>
      </c>
      <c r="C32">
        <v>7</v>
      </c>
      <c r="D32">
        <v>9</v>
      </c>
      <c r="E32" s="4">
        <v>1532339116</v>
      </c>
      <c r="F32" s="3">
        <v>6.6142857142857148</v>
      </c>
      <c r="G32">
        <v>7.5</v>
      </c>
      <c r="H32" s="1">
        <f>(C32 - 1)/26</f>
        <v>0.23076923076923078</v>
      </c>
      <c r="I32" s="7">
        <f>(D32-2)/12</f>
        <v>0.58333333333333337</v>
      </c>
      <c r="J32" s="7">
        <f t="shared" si="2"/>
        <v>0.14419687997572267</v>
      </c>
      <c r="K32" s="8">
        <f t="shared" si="3"/>
        <v>0.31055900621118032</v>
      </c>
      <c r="L32" s="7">
        <f t="shared" si="4"/>
        <v>0.52380952380952372</v>
      </c>
    </row>
    <row r="33" spans="1:12" x14ac:dyDescent="0.15">
      <c r="A33" t="s">
        <v>28</v>
      </c>
      <c r="B33" s="2">
        <v>124747</v>
      </c>
      <c r="C33">
        <v>2</v>
      </c>
      <c r="D33">
        <v>3</v>
      </c>
      <c r="E33" s="4">
        <v>1514275870</v>
      </c>
      <c r="F33" s="3">
        <v>7.05</v>
      </c>
      <c r="G33">
        <v>7.1</v>
      </c>
      <c r="H33" s="1">
        <f t="shared" si="0"/>
        <v>3.8461538461538464E-2</v>
      </c>
      <c r="I33" s="7">
        <f t="shared" si="1"/>
        <v>8.3333333333333329E-2</v>
      </c>
      <c r="J33" s="7">
        <f t="shared" si="2"/>
        <v>0.14216687701223404</v>
      </c>
      <c r="K33" s="8">
        <f t="shared" si="3"/>
        <v>0.5</v>
      </c>
      <c r="L33" s="7">
        <f t="shared" si="4"/>
        <v>0.33333333333333304</v>
      </c>
    </row>
    <row r="34" spans="1:12" x14ac:dyDescent="0.15">
      <c r="A34" t="s">
        <v>37</v>
      </c>
      <c r="B34" s="2">
        <v>138</v>
      </c>
      <c r="C34">
        <v>8</v>
      </c>
      <c r="D34">
        <v>10</v>
      </c>
      <c r="E34" s="4">
        <v>1501630797</v>
      </c>
      <c r="F34" s="3">
        <v>7.7749999999999986</v>
      </c>
      <c r="G34">
        <v>8.3000000000000007</v>
      </c>
      <c r="H34" s="1">
        <f t="shared" si="0"/>
        <v>0.26923076923076922</v>
      </c>
      <c r="I34" s="7">
        <f t="shared" si="1"/>
        <v>0.66666666666666663</v>
      </c>
      <c r="J34" s="7">
        <f t="shared" si="2"/>
        <v>0.14074578494143292</v>
      </c>
      <c r="K34" s="8">
        <f t="shared" si="3"/>
        <v>0.81521739130434745</v>
      </c>
      <c r="L34" s="7">
        <f t="shared" si="4"/>
        <v>0.9047619047619051</v>
      </c>
    </row>
    <row r="35" spans="1:12" x14ac:dyDescent="0.15">
      <c r="A35" t="s">
        <v>5</v>
      </c>
      <c r="B35" s="2">
        <v>15774</v>
      </c>
      <c r="C35">
        <v>1</v>
      </c>
      <c r="D35">
        <v>3</v>
      </c>
      <c r="E35" s="4">
        <v>1274219009</v>
      </c>
      <c r="F35" s="3">
        <v>7.3</v>
      </c>
      <c r="G35">
        <v>7.3</v>
      </c>
      <c r="H35" s="1">
        <f t="shared" si="0"/>
        <v>0</v>
      </c>
      <c r="I35" s="7">
        <f t="shared" si="1"/>
        <v>8.3333333333333329E-2</v>
      </c>
      <c r="J35" s="7">
        <f>(E35-249255415)/(9147393164-249255415)</f>
        <v>0.11518855101059641</v>
      </c>
      <c r="K35" s="8">
        <f t="shared" si="3"/>
        <v>0.60869565217391308</v>
      </c>
      <c r="L35" s="7">
        <f t="shared" si="4"/>
        <v>0.42857142857142838</v>
      </c>
    </row>
    <row r="36" spans="1:12" x14ac:dyDescent="0.15">
      <c r="A36" t="s">
        <v>19</v>
      </c>
      <c r="B36" s="2">
        <v>1108</v>
      </c>
      <c r="C36">
        <v>2</v>
      </c>
      <c r="D36">
        <v>6</v>
      </c>
      <c r="E36" s="4">
        <v>1231225142</v>
      </c>
      <c r="F36" s="3">
        <v>7</v>
      </c>
      <c r="G36">
        <v>7.2</v>
      </c>
      <c r="H36" s="1">
        <f t="shared" si="0"/>
        <v>3.8461538461538464E-2</v>
      </c>
      <c r="I36" s="7">
        <f t="shared" si="1"/>
        <v>0.33333333333333331</v>
      </c>
      <c r="J36" s="7">
        <f t="shared" si="2"/>
        <v>0.11035676842723151</v>
      </c>
      <c r="K36" s="8">
        <f t="shared" si="3"/>
        <v>0.47826086956521746</v>
      </c>
      <c r="L36" s="7">
        <f t="shared" si="4"/>
        <v>0.38095238095238093</v>
      </c>
    </row>
    <row r="37" spans="1:12" x14ac:dyDescent="0.15">
      <c r="A37" t="s">
        <v>50</v>
      </c>
      <c r="B37" s="2">
        <v>66193</v>
      </c>
      <c r="C37">
        <v>3</v>
      </c>
      <c r="D37">
        <v>5</v>
      </c>
      <c r="E37" s="4">
        <v>1225829214</v>
      </c>
      <c r="F37" s="3">
        <v>7.1333333333333329</v>
      </c>
      <c r="G37">
        <v>7.5</v>
      </c>
      <c r="H37" s="1">
        <f t="shared" si="0"/>
        <v>7.6923076923076927E-2</v>
      </c>
      <c r="I37" s="7">
        <f t="shared" si="1"/>
        <v>0.25</v>
      </c>
      <c r="J37" s="7">
        <f t="shared" si="2"/>
        <v>0.10975035749584236</v>
      </c>
      <c r="K37" s="8">
        <f t="shared" si="3"/>
        <v>0.53623188405797095</v>
      </c>
      <c r="L37" s="7">
        <f t="shared" si="4"/>
        <v>0.52380952380952372</v>
      </c>
    </row>
    <row r="38" spans="1:12" x14ac:dyDescent="0.15">
      <c r="A38" t="s">
        <v>39</v>
      </c>
      <c r="B38" s="2">
        <v>8023</v>
      </c>
      <c r="C38">
        <v>1</v>
      </c>
      <c r="D38">
        <v>4</v>
      </c>
      <c r="E38" s="4">
        <v>1156730962</v>
      </c>
      <c r="F38" s="3">
        <v>6.4</v>
      </c>
      <c r="G38">
        <v>6.4</v>
      </c>
      <c r="H38" s="1">
        <f t="shared" si="0"/>
        <v>0</v>
      </c>
      <c r="I38" s="7">
        <f t="shared" si="1"/>
        <v>0.16666666666666666</v>
      </c>
      <c r="J38" s="7">
        <f t="shared" si="2"/>
        <v>0.10198488409577441</v>
      </c>
      <c r="K38" s="8">
        <f t="shared" si="3"/>
        <v>0.21739130434782619</v>
      </c>
      <c r="L38" s="7">
        <f t="shared" si="4"/>
        <v>0</v>
      </c>
    </row>
    <row r="39" spans="1:12" x14ac:dyDescent="0.15">
      <c r="A39" t="s">
        <v>58</v>
      </c>
      <c r="B39" s="2">
        <v>107446</v>
      </c>
      <c r="C39">
        <v>4</v>
      </c>
      <c r="D39">
        <v>7</v>
      </c>
      <c r="E39" s="4">
        <v>1102176100</v>
      </c>
      <c r="F39" s="3">
        <v>6.9249999999999998</v>
      </c>
      <c r="G39">
        <v>7.5</v>
      </c>
      <c r="H39" s="1">
        <f t="shared" si="0"/>
        <v>0.11538461538461539</v>
      </c>
      <c r="I39" s="7">
        <f t="shared" si="1"/>
        <v>0.41666666666666669</v>
      </c>
      <c r="J39" s="7">
        <f t="shared" si="2"/>
        <v>9.5853841450797256E-2</v>
      </c>
      <c r="K39" s="8">
        <f t="shared" si="3"/>
        <v>0.44565217391304346</v>
      </c>
      <c r="L39" s="7">
        <f t="shared" si="4"/>
        <v>0.52380952380952372</v>
      </c>
    </row>
    <row r="40" spans="1:12" x14ac:dyDescent="0.15">
      <c r="A40" t="s">
        <v>6</v>
      </c>
      <c r="B40" s="2">
        <v>8</v>
      </c>
      <c r="C40">
        <v>1</v>
      </c>
      <c r="D40">
        <v>3</v>
      </c>
      <c r="E40" s="4">
        <v>1066969703</v>
      </c>
      <c r="F40" s="3">
        <v>7.6</v>
      </c>
      <c r="G40">
        <v>7.6</v>
      </c>
      <c r="H40" s="1">
        <f t="shared" si="0"/>
        <v>0</v>
      </c>
      <c r="I40" s="7">
        <f t="shared" si="1"/>
        <v>8.3333333333333329E-2</v>
      </c>
      <c r="J40" s="7">
        <f t="shared" si="2"/>
        <v>9.1897238620732444E-2</v>
      </c>
      <c r="K40" s="8">
        <f t="shared" si="3"/>
        <v>0.73913043478260876</v>
      </c>
      <c r="L40" s="7">
        <f t="shared" si="4"/>
        <v>0.57142857142857117</v>
      </c>
    </row>
    <row r="41" spans="1:12" x14ac:dyDescent="0.15">
      <c r="A41" t="s">
        <v>22</v>
      </c>
      <c r="B41" s="2">
        <v>70238</v>
      </c>
      <c r="C41">
        <v>2</v>
      </c>
      <c r="D41">
        <v>5</v>
      </c>
      <c r="E41" s="4">
        <v>962085437</v>
      </c>
      <c r="F41" s="3">
        <v>7.05</v>
      </c>
      <c r="G41">
        <v>7.8</v>
      </c>
      <c r="H41" s="1">
        <f t="shared" si="0"/>
        <v>3.8461538461538464E-2</v>
      </c>
      <c r="I41" s="7">
        <f t="shared" si="1"/>
        <v>0.25</v>
      </c>
      <c r="J41" s="7">
        <f t="shared" si="2"/>
        <v>8.0110023255159202E-2</v>
      </c>
      <c r="K41" s="8">
        <f t="shared" si="3"/>
        <v>0.5</v>
      </c>
      <c r="L41" s="7">
        <f t="shared" si="4"/>
        <v>0.66666666666666652</v>
      </c>
    </row>
    <row r="42" spans="1:12" x14ac:dyDescent="0.15">
      <c r="A42" t="s">
        <v>55</v>
      </c>
      <c r="B42" s="2">
        <v>9033</v>
      </c>
      <c r="C42">
        <v>3</v>
      </c>
      <c r="D42">
        <v>5</v>
      </c>
      <c r="E42" s="4">
        <v>919796135</v>
      </c>
      <c r="F42" s="3">
        <v>6.5999999999999988</v>
      </c>
      <c r="G42">
        <v>7.1</v>
      </c>
      <c r="H42" s="1">
        <f t="shared" si="0"/>
        <v>7.6923076923076927E-2</v>
      </c>
      <c r="I42" s="7">
        <f t="shared" si="1"/>
        <v>0.25</v>
      </c>
      <c r="J42" s="7">
        <f t="shared" si="2"/>
        <v>7.5357421846538333E-2</v>
      </c>
      <c r="K42" s="8">
        <f t="shared" si="3"/>
        <v>0.30434782608695599</v>
      </c>
      <c r="L42" s="7">
        <f t="shared" si="4"/>
        <v>0.33333333333333304</v>
      </c>
    </row>
    <row r="43" spans="1:12" x14ac:dyDescent="0.15">
      <c r="A43" t="s">
        <v>38</v>
      </c>
      <c r="B43" s="2">
        <v>32278</v>
      </c>
      <c r="C43">
        <v>4</v>
      </c>
      <c r="D43">
        <v>8</v>
      </c>
      <c r="E43" s="4">
        <v>905554205</v>
      </c>
      <c r="F43" s="3">
        <v>6.25</v>
      </c>
      <c r="G43">
        <v>7.3</v>
      </c>
      <c r="H43" s="1">
        <f t="shared" si="0"/>
        <v>0.11538461538461539</v>
      </c>
      <c r="I43" s="7">
        <f t="shared" si="1"/>
        <v>0.5</v>
      </c>
      <c r="J43" s="7">
        <f t="shared" si="2"/>
        <v>7.375687009045874E-2</v>
      </c>
      <c r="K43" s="8">
        <f t="shared" si="3"/>
        <v>0.15217391304347819</v>
      </c>
      <c r="L43" s="7">
        <f t="shared" si="4"/>
        <v>0.42857142857142838</v>
      </c>
    </row>
    <row r="44" spans="1:12" x14ac:dyDescent="0.15">
      <c r="A44" t="s">
        <v>29</v>
      </c>
      <c r="B44" s="2">
        <v>1776</v>
      </c>
      <c r="C44">
        <v>12</v>
      </c>
      <c r="D44">
        <v>10</v>
      </c>
      <c r="E44" s="4">
        <v>886044365</v>
      </c>
      <c r="F44" s="3">
        <v>6.9750000000000005</v>
      </c>
      <c r="G44">
        <v>8.4</v>
      </c>
      <c r="H44" s="1">
        <f t="shared" si="0"/>
        <v>0.42307692307692307</v>
      </c>
      <c r="I44" s="7">
        <f t="shared" si="1"/>
        <v>0.66666666666666663</v>
      </c>
      <c r="J44" s="7">
        <f t="shared" si="2"/>
        <v>7.1564294458305533E-2</v>
      </c>
      <c r="K44" s="8">
        <f t="shared" si="3"/>
        <v>0.46739130434782639</v>
      </c>
      <c r="L44" s="7">
        <f>(G44-6.4)/(8.5-6.4)</f>
        <v>0.95238095238095255</v>
      </c>
    </row>
    <row r="45" spans="1:12" x14ac:dyDescent="0.15">
      <c r="A45" t="s">
        <v>9</v>
      </c>
      <c r="B45" s="2">
        <v>15812</v>
      </c>
      <c r="C45">
        <v>1</v>
      </c>
      <c r="D45">
        <v>3</v>
      </c>
      <c r="E45" s="4">
        <v>788241776</v>
      </c>
      <c r="F45" s="3">
        <v>8</v>
      </c>
      <c r="G45">
        <v>8</v>
      </c>
      <c r="H45" s="1">
        <f t="shared" si="0"/>
        <v>0</v>
      </c>
      <c r="I45" s="7">
        <f>(D45-2)/12</f>
        <v>8.3333333333333329E-2</v>
      </c>
      <c r="J45" s="7">
        <f t="shared" si="2"/>
        <v>6.0572939664883578E-2</v>
      </c>
      <c r="K45" s="8">
        <f t="shared" si="3"/>
        <v>0.91304347826086985</v>
      </c>
      <c r="L45" s="7">
        <f t="shared" si="4"/>
        <v>0.76190476190476186</v>
      </c>
    </row>
    <row r="46" spans="1:12" x14ac:dyDescent="0.15">
      <c r="A46" t="s">
        <v>27</v>
      </c>
      <c r="B46" s="2">
        <v>55252</v>
      </c>
      <c r="C46">
        <v>1</v>
      </c>
      <c r="D46">
        <v>3</v>
      </c>
      <c r="E46" s="4">
        <v>783112979</v>
      </c>
      <c r="F46" s="3">
        <v>7.4</v>
      </c>
      <c r="G46">
        <v>7.4</v>
      </c>
      <c r="H46" s="1">
        <f t="shared" si="0"/>
        <v>0</v>
      </c>
      <c r="I46" s="7">
        <f t="shared" si="1"/>
        <v>8.3333333333333329E-2</v>
      </c>
      <c r="J46" s="7">
        <f t="shared" si="2"/>
        <v>5.9996549734240352E-2</v>
      </c>
      <c r="K46" s="8">
        <f t="shared" si="3"/>
        <v>0.6521739130434786</v>
      </c>
      <c r="L46" s="7">
        <f t="shared" si="4"/>
        <v>0.47619047619047628</v>
      </c>
    </row>
    <row r="47" spans="1:12" x14ac:dyDescent="0.15">
      <c r="A47" t="s">
        <v>45</v>
      </c>
      <c r="B47" s="2">
        <v>2690</v>
      </c>
      <c r="C47">
        <v>4</v>
      </c>
      <c r="D47">
        <v>6</v>
      </c>
      <c r="E47" s="4">
        <v>780696421</v>
      </c>
      <c r="F47" s="3">
        <v>7.4499999999999993</v>
      </c>
      <c r="G47">
        <v>8.1</v>
      </c>
      <c r="H47" s="1">
        <f t="shared" si="0"/>
        <v>0.11538461538461539</v>
      </c>
      <c r="I47" s="7">
        <f t="shared" si="1"/>
        <v>0.33333333333333331</v>
      </c>
      <c r="J47" s="7">
        <f t="shared" si="2"/>
        <v>5.972496953755576E-2</v>
      </c>
      <c r="K47" s="8">
        <f t="shared" si="3"/>
        <v>0.67391304347826075</v>
      </c>
      <c r="L47" s="7">
        <f t="shared" si="4"/>
        <v>0.80952380952380931</v>
      </c>
    </row>
    <row r="48" spans="1:12" x14ac:dyDescent="0.15">
      <c r="A48" t="s">
        <v>13</v>
      </c>
      <c r="B48" s="2">
        <v>15218</v>
      </c>
      <c r="C48">
        <v>3</v>
      </c>
      <c r="D48">
        <v>6</v>
      </c>
      <c r="E48" s="4">
        <v>773652767</v>
      </c>
      <c r="F48" s="3">
        <v>6.9333333333333327</v>
      </c>
      <c r="G48">
        <v>7.9</v>
      </c>
      <c r="H48" s="1">
        <f t="shared" si="0"/>
        <v>7.6923076923076927E-2</v>
      </c>
      <c r="I48" s="7">
        <f t="shared" si="1"/>
        <v>0.33333333333333331</v>
      </c>
      <c r="J48" s="7">
        <f t="shared" si="2"/>
        <v>5.8933382106714789E-2</v>
      </c>
      <c r="K48" s="8">
        <f t="shared" si="3"/>
        <v>0.44927536231884035</v>
      </c>
      <c r="L48" s="7">
        <f t="shared" si="4"/>
        <v>0.71428571428571441</v>
      </c>
    </row>
    <row r="49" spans="1:12" x14ac:dyDescent="0.15">
      <c r="A49" t="s">
        <v>47</v>
      </c>
      <c r="B49" s="2">
        <v>1032536</v>
      </c>
      <c r="C49">
        <v>1</v>
      </c>
      <c r="D49">
        <v>5</v>
      </c>
      <c r="E49" s="4">
        <v>758539785</v>
      </c>
      <c r="F49" s="3">
        <v>7</v>
      </c>
      <c r="G49">
        <v>7</v>
      </c>
      <c r="H49" s="1">
        <f t="shared" si="0"/>
        <v>0</v>
      </c>
      <c r="I49" s="7">
        <f t="shared" si="1"/>
        <v>0.25</v>
      </c>
      <c r="J49" s="7">
        <f t="shared" si="2"/>
        <v>5.7234938856418012E-2</v>
      </c>
      <c r="K49" s="8">
        <f t="shared" si="3"/>
        <v>0.47826086956521746</v>
      </c>
      <c r="L49" s="7">
        <f t="shared" si="4"/>
        <v>0.28571428571428559</v>
      </c>
    </row>
    <row r="50" spans="1:12" x14ac:dyDescent="0.15">
      <c r="A50" t="s">
        <v>52</v>
      </c>
      <c r="B50" s="2">
        <v>225976</v>
      </c>
      <c r="C50">
        <v>1</v>
      </c>
      <c r="D50">
        <v>2</v>
      </c>
      <c r="E50" s="4">
        <v>743559607</v>
      </c>
      <c r="F50" s="3">
        <v>7</v>
      </c>
      <c r="G50">
        <v>7</v>
      </c>
      <c r="H50" s="1">
        <f>(C50 - 1)/26</f>
        <v>0</v>
      </c>
      <c r="I50" s="7">
        <f t="shared" si="1"/>
        <v>0</v>
      </c>
      <c r="J50" s="7">
        <f t="shared" si="2"/>
        <v>5.5551420526789602E-2</v>
      </c>
      <c r="K50" s="8">
        <f>(F50-5.9)/(8.2-5.9)</f>
        <v>0.47826086956521746</v>
      </c>
      <c r="L50" s="7">
        <f t="shared" si="4"/>
        <v>0.28571428571428559</v>
      </c>
    </row>
    <row r="51" spans="1:12" x14ac:dyDescent="0.15">
      <c r="A51" t="s">
        <v>17</v>
      </c>
      <c r="B51" s="2">
        <v>10930</v>
      </c>
      <c r="C51">
        <v>2</v>
      </c>
      <c r="D51">
        <v>4</v>
      </c>
      <c r="E51" s="4">
        <v>698400000</v>
      </c>
      <c r="F51" s="3">
        <v>7</v>
      </c>
      <c r="G51">
        <v>8.1999999999999993</v>
      </c>
      <c r="H51" s="1">
        <f t="shared" si="0"/>
        <v>3.8461538461538464E-2</v>
      </c>
      <c r="I51" s="7">
        <f t="shared" si="1"/>
        <v>0.16666666666666666</v>
      </c>
      <c r="J51" s="7">
        <f t="shared" si="2"/>
        <v>5.0476245442533887E-2</v>
      </c>
      <c r="K51" s="8">
        <f t="shared" si="3"/>
        <v>0.47826086956521746</v>
      </c>
      <c r="L51" s="7">
        <f t="shared" si="4"/>
        <v>0.85714285714285676</v>
      </c>
    </row>
    <row r="52" spans="1:12" x14ac:dyDescent="0.15">
      <c r="A52" t="s">
        <v>31</v>
      </c>
      <c r="B52" s="2">
        <v>608</v>
      </c>
      <c r="C52">
        <v>4</v>
      </c>
      <c r="D52">
        <v>4</v>
      </c>
      <c r="E52" s="4">
        <v>669010858</v>
      </c>
      <c r="F52" s="3">
        <v>8.2333333333333325</v>
      </c>
      <c r="G52">
        <v>8.3000000000000007</v>
      </c>
      <c r="H52" s="1">
        <f t="shared" si="0"/>
        <v>0.11538461538461539</v>
      </c>
      <c r="I52" s="7">
        <f t="shared" si="1"/>
        <v>0.16666666666666666</v>
      </c>
      <c r="J52" s="7">
        <f t="shared" si="2"/>
        <v>4.7173403563815747E-2</v>
      </c>
      <c r="K52" s="8">
        <f t="shared" si="3"/>
        <v>1.0144927536231885</v>
      </c>
      <c r="L52" s="7">
        <f t="shared" si="4"/>
        <v>0.9047619047619051</v>
      </c>
    </row>
    <row r="53" spans="1:12" x14ac:dyDescent="0.15">
      <c r="A53" t="s">
        <v>36</v>
      </c>
      <c r="B53" s="2">
        <v>7930</v>
      </c>
      <c r="C53">
        <v>1</v>
      </c>
      <c r="D53">
        <v>4</v>
      </c>
      <c r="E53" s="4">
        <v>623722818</v>
      </c>
      <c r="F53" s="3">
        <v>7.5</v>
      </c>
      <c r="G53">
        <v>7.5</v>
      </c>
      <c r="H53" s="1">
        <f t="shared" si="0"/>
        <v>0</v>
      </c>
      <c r="I53" s="7">
        <f t="shared" si="1"/>
        <v>0.16666666666666666</v>
      </c>
      <c r="J53" s="7">
        <f t="shared" si="2"/>
        <v>4.2083794785272209E-2</v>
      </c>
      <c r="K53" s="8">
        <f t="shared" si="3"/>
        <v>0.69565217391304368</v>
      </c>
      <c r="L53" s="7">
        <f t="shared" si="4"/>
        <v>0.52380952380952372</v>
      </c>
    </row>
    <row r="54" spans="1:12" x14ac:dyDescent="0.15">
      <c r="A54" t="s">
        <v>33</v>
      </c>
      <c r="B54" s="2">
        <v>69797</v>
      </c>
      <c r="C54">
        <v>1</v>
      </c>
      <c r="D54">
        <v>5</v>
      </c>
      <c r="E54" s="4">
        <v>609123048</v>
      </c>
      <c r="F54" s="3">
        <v>7.6</v>
      </c>
      <c r="G54">
        <v>7.6</v>
      </c>
      <c r="H54" s="1">
        <f t="shared" si="0"/>
        <v>0</v>
      </c>
      <c r="I54" s="7">
        <f t="shared" si="1"/>
        <v>0.25</v>
      </c>
      <c r="J54" s="7">
        <f t="shared" si="2"/>
        <v>4.0443027872932517E-2</v>
      </c>
      <c r="K54" s="8">
        <f t="shared" si="3"/>
        <v>0.73913043478260876</v>
      </c>
      <c r="L54" s="7">
        <f t="shared" si="4"/>
        <v>0.57142857142857117</v>
      </c>
    </row>
    <row r="55" spans="1:12" x14ac:dyDescent="0.15">
      <c r="A55" t="s">
        <v>44</v>
      </c>
      <c r="B55" s="2">
        <v>76595</v>
      </c>
      <c r="C55">
        <v>1</v>
      </c>
      <c r="D55">
        <v>2</v>
      </c>
      <c r="E55" s="4">
        <v>591794936</v>
      </c>
      <c r="F55" s="3">
        <v>7.4</v>
      </c>
      <c r="G55">
        <v>7.4</v>
      </c>
      <c r="H55" s="1">
        <f t="shared" si="0"/>
        <v>0</v>
      </c>
      <c r="I55" s="7">
        <f t="shared" si="1"/>
        <v>0</v>
      </c>
      <c r="J55" s="7">
        <f t="shared" si="2"/>
        <v>3.8495641522125867E-2</v>
      </c>
      <c r="K55" s="8">
        <f t="shared" si="3"/>
        <v>0.6521739130434786</v>
      </c>
      <c r="L55" s="7">
        <f t="shared" si="4"/>
        <v>0.47619047619047628</v>
      </c>
    </row>
    <row r="56" spans="1:12" x14ac:dyDescent="0.15">
      <c r="A56" t="s">
        <v>42</v>
      </c>
      <c r="B56" s="2">
        <v>16294</v>
      </c>
      <c r="C56">
        <v>5</v>
      </c>
      <c r="D56">
        <v>4</v>
      </c>
      <c r="E56" s="4">
        <v>575527326</v>
      </c>
      <c r="F56" s="3">
        <v>6.7800000000000011</v>
      </c>
      <c r="G56">
        <v>8.1</v>
      </c>
      <c r="H56" s="1">
        <f t="shared" si="0"/>
        <v>0.15384615384615385</v>
      </c>
      <c r="I56" s="7">
        <f t="shared" si="1"/>
        <v>0.16666666666666666</v>
      </c>
      <c r="J56" s="7">
        <f t="shared" si="2"/>
        <v>3.6667437637349171E-2</v>
      </c>
      <c r="K56" s="8">
        <f t="shared" si="3"/>
        <v>0.38260869565217442</v>
      </c>
      <c r="L56" s="7">
        <f t="shared" si="4"/>
        <v>0.80952380952380931</v>
      </c>
    </row>
    <row r="57" spans="1:12" x14ac:dyDescent="0.15">
      <c r="A57" t="s">
        <v>24</v>
      </c>
      <c r="B57" s="2">
        <v>19800</v>
      </c>
      <c r="C57">
        <v>1</v>
      </c>
      <c r="D57">
        <v>3</v>
      </c>
      <c r="E57" s="4">
        <v>572700000</v>
      </c>
      <c r="F57" s="3">
        <v>7.9</v>
      </c>
      <c r="G57">
        <v>7.9</v>
      </c>
      <c r="H57" s="1">
        <f t="shared" si="0"/>
        <v>0</v>
      </c>
      <c r="I57" s="7">
        <f t="shared" si="1"/>
        <v>8.3333333333333329E-2</v>
      </c>
      <c r="J57" s="7">
        <f t="shared" si="2"/>
        <v>3.634969407349866E-2</v>
      </c>
      <c r="K57" s="8">
        <f t="shared" si="3"/>
        <v>0.86956521739130477</v>
      </c>
      <c r="L57" s="7">
        <f t="shared" si="4"/>
        <v>0.71428571428571441</v>
      </c>
    </row>
    <row r="58" spans="1:12" x14ac:dyDescent="0.15">
      <c r="A58" t="s">
        <v>57</v>
      </c>
      <c r="B58" s="2">
        <v>1269</v>
      </c>
      <c r="C58">
        <v>3</v>
      </c>
      <c r="D58">
        <v>3</v>
      </c>
      <c r="E58" s="4">
        <v>510131375</v>
      </c>
      <c r="F58" s="3">
        <v>6.8999999999999995</v>
      </c>
      <c r="G58">
        <v>7.6</v>
      </c>
      <c r="H58" s="1">
        <f>(C58 - 1)/26</f>
        <v>7.6923076923076927E-2</v>
      </c>
      <c r="I58" s="7">
        <f t="shared" si="1"/>
        <v>8.3333333333333329E-2</v>
      </c>
      <c r="J58" s="7">
        <f t="shared" si="2"/>
        <v>2.9318040174115989E-2</v>
      </c>
      <c r="K58" s="8">
        <f t="shared" si="3"/>
        <v>0.434782608695652</v>
      </c>
      <c r="L58" s="7">
        <f t="shared" si="4"/>
        <v>0.57142857142857117</v>
      </c>
    </row>
    <row r="59" spans="1:12" x14ac:dyDescent="0.15">
      <c r="A59" t="s">
        <v>48</v>
      </c>
      <c r="B59" s="2">
        <v>9049</v>
      </c>
      <c r="C59">
        <v>3</v>
      </c>
      <c r="D59">
        <v>6</v>
      </c>
      <c r="E59" s="4">
        <v>439294426</v>
      </c>
      <c r="F59" s="3">
        <v>7.0333333333333341</v>
      </c>
      <c r="G59">
        <v>7.7</v>
      </c>
      <c r="H59" s="1">
        <f t="shared" si="0"/>
        <v>7.6923076923076927E-2</v>
      </c>
      <c r="I59" s="7">
        <f t="shared" si="1"/>
        <v>0.33333333333333331</v>
      </c>
      <c r="J59" s="7">
        <f t="shared" si="2"/>
        <v>2.1357166674718781E-2</v>
      </c>
      <c r="K59" s="8">
        <f t="shared" si="3"/>
        <v>0.49275362318840621</v>
      </c>
      <c r="L59" s="7">
        <f t="shared" si="4"/>
        <v>0.61904761904761907</v>
      </c>
    </row>
    <row r="60" spans="1:12" x14ac:dyDescent="0.15">
      <c r="A60" t="s">
        <v>34</v>
      </c>
      <c r="B60" s="2">
        <v>4027</v>
      </c>
      <c r="C60">
        <v>4</v>
      </c>
      <c r="D60">
        <v>7</v>
      </c>
      <c r="E60" s="4">
        <v>407355217</v>
      </c>
      <c r="F60" s="3">
        <v>7.4999999999999991</v>
      </c>
      <c r="G60">
        <v>8.5</v>
      </c>
      <c r="H60" s="1">
        <f t="shared" si="0"/>
        <v>0.11538461538461539</v>
      </c>
      <c r="I60" s="7">
        <f t="shared" si="1"/>
        <v>0.41666666666666669</v>
      </c>
      <c r="J60" s="7">
        <f t="shared" si="2"/>
        <v>1.7767740448586304E-2</v>
      </c>
      <c r="K60" s="8">
        <f t="shared" si="3"/>
        <v>0.69565217391304324</v>
      </c>
      <c r="L60" s="7">
        <f t="shared" si="4"/>
        <v>1</v>
      </c>
    </row>
    <row r="61" spans="1:12" x14ac:dyDescent="0.15">
      <c r="A61" t="s">
        <v>54</v>
      </c>
      <c r="B61" s="2">
        <v>77965</v>
      </c>
      <c r="C61">
        <v>2</v>
      </c>
      <c r="D61">
        <v>5</v>
      </c>
      <c r="E61" s="4">
        <v>249255415</v>
      </c>
      <c r="F61" s="3">
        <v>7.55</v>
      </c>
      <c r="G61">
        <v>8</v>
      </c>
      <c r="H61" s="1">
        <f t="shared" si="0"/>
        <v>3.8461538461538464E-2</v>
      </c>
      <c r="I61" s="7">
        <f t="shared" si="1"/>
        <v>0.25</v>
      </c>
      <c r="J61" s="7">
        <f t="shared" si="2"/>
        <v>0</v>
      </c>
      <c r="K61" s="8">
        <f t="shared" si="3"/>
        <v>0.71739130434782616</v>
      </c>
      <c r="L61" s="7">
        <f t="shared" si="4"/>
        <v>0.76190476190476186</v>
      </c>
    </row>
    <row r="62" spans="1:12" x14ac:dyDescent="0.15">
      <c r="A62" t="s">
        <v>67</v>
      </c>
      <c r="C62">
        <v>1</v>
      </c>
      <c r="D62">
        <v>2</v>
      </c>
      <c r="E62" s="4">
        <v>249255415</v>
      </c>
      <c r="F62" s="3">
        <v>5.9</v>
      </c>
      <c r="G62">
        <v>6.4</v>
      </c>
    </row>
    <row r="63" spans="1:12" x14ac:dyDescent="0.15">
      <c r="A63" t="s">
        <v>68</v>
      </c>
      <c r="C63">
        <v>27</v>
      </c>
      <c r="D63">
        <v>14</v>
      </c>
      <c r="E63" s="4">
        <v>9147393164</v>
      </c>
      <c r="F63" s="3">
        <v>8.1999999999999993</v>
      </c>
      <c r="G63">
        <v>8.5</v>
      </c>
    </row>
  </sheetData>
  <sortState ref="A2:H66">
    <sortCondition descending="1" ref="E2:E66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2019-03-27T05:11:26Z</dcterms:created>
  <dcterms:modified xsi:type="dcterms:W3CDTF">2019-04-02T06:39:29Z</dcterms:modified>
</cp:coreProperties>
</file>