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930657E-AA5A-4D0D-9960-1B44AA3A84EC}" xr6:coauthVersionLast="45" xr6:coauthVersionMax="45" xr10:uidLastSave="{00000000-0000-0000-0000-000000000000}"/>
  <bookViews>
    <workbookView xWindow="-120" yWindow="-120" windowWidth="29040" windowHeight="15840" xr2:uid="{64BD58CD-213D-4805-B5E2-65E0ECD2E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1" i="1" l="1"/>
  <c r="N32" i="1"/>
  <c r="N33" i="1"/>
  <c r="A31" i="1"/>
  <c r="A32" i="1"/>
  <c r="A33" i="1"/>
  <c r="X1" i="1" a="1"/>
  <c r="L31" i="1"/>
  <c r="J33" i="1"/>
  <c r="K31" i="1"/>
  <c r="I33" i="1"/>
  <c r="E32" i="1"/>
  <c r="D31" i="1"/>
  <c r="F32" i="1"/>
  <c r="W1" i="1" a="1"/>
  <c r="I32" i="1"/>
  <c r="L33" i="1"/>
  <c r="H32" i="1"/>
  <c r="C31" i="1"/>
  <c r="C33" i="1"/>
  <c r="F31" i="1"/>
  <c r="B33" i="1"/>
  <c r="H31" i="1"/>
  <c r="K32" i="1"/>
  <c r="K33" i="1"/>
  <c r="J32" i="1"/>
  <c r="E31" i="1"/>
  <c r="E33" i="1"/>
  <c r="B32" i="1"/>
  <c r="D33" i="1"/>
  <c r="J31" i="1"/>
  <c r="H33" i="1"/>
  <c r="I31" i="1"/>
  <c r="L32" i="1"/>
  <c r="C32" i="1"/>
  <c r="B31" i="1"/>
  <c r="D32" i="1"/>
  <c r="F33" i="1"/>
  <c r="X1" i="1" l="1"/>
  <c r="W1" i="1"/>
  <c r="S33" i="1"/>
  <c r="S32" i="1"/>
  <c r="S31" i="1"/>
  <c r="P33" i="1"/>
  <c r="P32" i="1"/>
  <c r="P31" i="1"/>
  <c r="R33" i="1"/>
  <c r="U33" i="1" s="1"/>
  <c r="R32" i="1"/>
  <c r="U32" i="1" s="1"/>
  <c r="R31" i="1"/>
  <c r="U31" i="1" s="1"/>
  <c r="Q33" i="1"/>
  <c r="T33" i="1" s="1"/>
  <c r="Q32" i="1"/>
  <c r="T32" i="1" s="1"/>
  <c r="Q31" i="1"/>
  <c r="T31" i="1" s="1"/>
  <c r="O33" i="1"/>
  <c r="O32" i="1"/>
  <c r="O31" i="1"/>
  <c r="M31" i="1"/>
  <c r="M33" i="1"/>
  <c r="M3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K5" i="1"/>
  <c r="L8" i="1"/>
  <c r="H12" i="1"/>
  <c r="I15" i="1"/>
  <c r="J18" i="1"/>
  <c r="K21" i="1"/>
  <c r="L24" i="1"/>
  <c r="H28" i="1"/>
  <c r="I4" i="1"/>
  <c r="J7" i="1"/>
  <c r="K10" i="1"/>
  <c r="L13" i="1"/>
  <c r="H17" i="1"/>
  <c r="I20" i="1"/>
  <c r="J23" i="1"/>
  <c r="K26" i="1"/>
  <c r="H29" i="1"/>
  <c r="B3" i="1"/>
  <c r="F8" i="1"/>
  <c r="B12" i="1"/>
  <c r="C15" i="1"/>
  <c r="D18" i="1"/>
  <c r="E21" i="1"/>
  <c r="F24" i="1"/>
  <c r="B28" i="1"/>
  <c r="C6" i="1"/>
  <c r="D9" i="1"/>
  <c r="E12" i="1"/>
  <c r="F15" i="1"/>
  <c r="B19" i="1"/>
  <c r="C22" i="1"/>
  <c r="D25" i="1"/>
  <c r="H10" i="1"/>
  <c r="J16" i="1"/>
  <c r="L22" i="1"/>
  <c r="H7" i="1"/>
  <c r="J21" i="1"/>
  <c r="B10" i="1"/>
  <c r="D24" i="1"/>
  <c r="B17" i="1"/>
  <c r="F27" i="1"/>
  <c r="C3" i="1"/>
  <c r="I9" i="1"/>
  <c r="K15" i="1"/>
  <c r="H22" i="1"/>
  <c r="J28" i="1"/>
  <c r="L7" i="1"/>
  <c r="I14" i="1"/>
  <c r="K20" i="1"/>
  <c r="H27" i="1"/>
  <c r="B6" i="1"/>
  <c r="D12" i="1"/>
  <c r="F18" i="1"/>
  <c r="C25" i="1"/>
  <c r="E6" i="1"/>
  <c r="B13" i="1"/>
  <c r="D19" i="1"/>
  <c r="F25" i="1"/>
  <c r="B29" i="1"/>
  <c r="C5" i="1"/>
  <c r="E3" i="1"/>
  <c r="J5" i="1"/>
  <c r="K16" i="1"/>
  <c r="J6" i="1"/>
  <c r="L12" i="1"/>
  <c r="I19" i="1"/>
  <c r="K25" i="1"/>
  <c r="H5" i="1"/>
  <c r="J11" i="1"/>
  <c r="L17" i="1"/>
  <c r="I24" i="1"/>
  <c r="K30" i="1"/>
  <c r="E9" i="1"/>
  <c r="B16" i="1"/>
  <c r="D22" i="1"/>
  <c r="F28" i="1"/>
  <c r="C10" i="1"/>
  <c r="E16" i="1"/>
  <c r="B23" i="1"/>
  <c r="K11" i="1"/>
  <c r="J24" i="1"/>
  <c r="K24" i="1"/>
  <c r="C29" i="1"/>
  <c r="D29" i="1"/>
  <c r="L10" i="1"/>
  <c r="K23" i="1"/>
  <c r="J9" i="1"/>
  <c r="I22" i="1"/>
  <c r="E7" i="1"/>
  <c r="D20" i="1"/>
  <c r="C8" i="1"/>
  <c r="B21" i="1"/>
  <c r="F29" i="1"/>
  <c r="F3" i="1"/>
  <c r="L19" i="1"/>
  <c r="F6" i="1"/>
  <c r="D16" i="1"/>
  <c r="E27" i="1"/>
  <c r="F13" i="1"/>
  <c r="B25" i="1"/>
  <c r="F4" i="1"/>
  <c r="L4" i="1"/>
  <c r="I11" i="1"/>
  <c r="K17" i="1"/>
  <c r="H24" i="1"/>
  <c r="J30" i="1"/>
  <c r="L9" i="1"/>
  <c r="I16" i="1"/>
  <c r="K22" i="1"/>
  <c r="I30" i="1"/>
  <c r="B8" i="1"/>
  <c r="D14" i="1"/>
  <c r="F20" i="1"/>
  <c r="C27" i="1"/>
  <c r="E8" i="1"/>
  <c r="B15" i="1"/>
  <c r="D21" i="1"/>
  <c r="J8" i="1"/>
  <c r="I21" i="1"/>
  <c r="I18" i="1"/>
  <c r="C21" i="1"/>
  <c r="C26" i="1"/>
  <c r="K7" i="1"/>
  <c r="J20" i="1"/>
  <c r="I6" i="1"/>
  <c r="H19" i="1"/>
  <c r="I3" i="1"/>
  <c r="H4" i="1"/>
  <c r="J10" i="1"/>
  <c r="L16" i="1"/>
  <c r="I23" i="1"/>
  <c r="K29" i="1"/>
  <c r="H9" i="1"/>
  <c r="J15" i="1"/>
  <c r="L21" i="1"/>
  <c r="K28" i="1"/>
  <c r="C7" i="1"/>
  <c r="E13" i="1"/>
  <c r="B20" i="1"/>
  <c r="D26" i="1"/>
  <c r="F7" i="1"/>
  <c r="C14" i="1"/>
  <c r="E20" i="1"/>
  <c r="L6" i="1"/>
  <c r="K19" i="1"/>
  <c r="H15" i="1"/>
  <c r="B18" i="1"/>
  <c r="D23" i="1"/>
  <c r="H6" i="1"/>
  <c r="L18" i="1"/>
  <c r="K4" i="1"/>
  <c r="J17" i="1"/>
  <c r="L29" i="1"/>
  <c r="E15" i="1"/>
  <c r="D28" i="1"/>
  <c r="C16" i="1"/>
  <c r="D27" i="1"/>
  <c r="B5" i="1"/>
  <c r="I10" i="1"/>
  <c r="K9" i="1"/>
  <c r="J22" i="1"/>
  <c r="I8" i="1"/>
  <c r="H21" i="1"/>
  <c r="D6" i="1"/>
  <c r="C19" i="1"/>
  <c r="B7" i="1"/>
  <c r="F19" i="1"/>
  <c r="H18" i="1"/>
  <c r="C13" i="1"/>
  <c r="J4" i="1"/>
  <c r="H30" i="1"/>
  <c r="J29" i="1"/>
  <c r="F26" i="1"/>
  <c r="E26" i="1"/>
  <c r="K8" i="1"/>
  <c r="E11" i="1"/>
  <c r="D7" i="1"/>
  <c r="E28" i="1"/>
  <c r="H8" i="1"/>
  <c r="L20" i="1"/>
  <c r="K6" i="1"/>
  <c r="J19" i="1"/>
  <c r="K3" i="1"/>
  <c r="E17" i="1"/>
  <c r="D30" i="1"/>
  <c r="C18" i="1"/>
  <c r="L14" i="1"/>
  <c r="L3" i="1"/>
  <c r="E5" i="1"/>
  <c r="L26" i="1"/>
  <c r="J25" i="1"/>
  <c r="C17" i="1"/>
  <c r="B30" i="1"/>
  <c r="F17" i="1"/>
  <c r="C28" i="1"/>
  <c r="F5" i="1"/>
  <c r="J13" i="1"/>
  <c r="H3" i="1"/>
  <c r="F14" i="1"/>
  <c r="B26" i="1"/>
  <c r="E10" i="1"/>
  <c r="F21" i="1"/>
  <c r="C30" i="1"/>
  <c r="D3" i="1"/>
  <c r="I7" i="1"/>
  <c r="K13" i="1"/>
  <c r="H20" i="1"/>
  <c r="J26" i="1"/>
  <c r="L5" i="1"/>
  <c r="I12" i="1"/>
  <c r="K18" i="1"/>
  <c r="H25" i="1"/>
  <c r="J3" i="1"/>
  <c r="D10" i="1"/>
  <c r="F16" i="1"/>
  <c r="C23" i="1"/>
  <c r="E29" i="1"/>
  <c r="B11" i="1"/>
  <c r="D17" i="1"/>
  <c r="F23" i="1"/>
  <c r="I13" i="1"/>
  <c r="K27" i="1"/>
  <c r="I28" i="1"/>
  <c r="B9" i="1"/>
  <c r="B4" i="1"/>
  <c r="J12" i="1"/>
  <c r="I25" i="1"/>
  <c r="H11" i="1"/>
  <c r="L23" i="1"/>
  <c r="C9" i="1"/>
  <c r="B22" i="1"/>
  <c r="F9" i="1"/>
  <c r="E22" i="1"/>
  <c r="E30" i="1"/>
  <c r="H26" i="1"/>
  <c r="H23" i="1"/>
  <c r="H16" i="1"/>
  <c r="L28" i="1"/>
  <c r="K14" i="1"/>
  <c r="J27" i="1"/>
  <c r="F12" i="1"/>
  <c r="E25" i="1"/>
  <c r="D13" i="1"/>
  <c r="I5" i="1"/>
  <c r="L11" i="1"/>
  <c r="C20" i="1"/>
  <c r="I17" i="1"/>
  <c r="L15" i="1"/>
  <c r="B14" i="1"/>
  <c r="E14" i="1"/>
  <c r="C4" i="1"/>
  <c r="L27" i="1"/>
  <c r="F22" i="1"/>
  <c r="E18" i="1"/>
  <c r="D5" i="1"/>
  <c r="J14" i="1"/>
  <c r="I27" i="1"/>
  <c r="H13" i="1"/>
  <c r="L25" i="1"/>
  <c r="C11" i="1"/>
  <c r="B24" i="1"/>
  <c r="F11" i="1"/>
  <c r="E24" i="1"/>
  <c r="I29" i="1"/>
  <c r="C12" i="1"/>
  <c r="H14" i="1"/>
  <c r="K12" i="1"/>
  <c r="F10" i="1"/>
  <c r="E23" i="1"/>
  <c r="D11" i="1"/>
  <c r="C24" i="1"/>
  <c r="D4" i="1"/>
  <c r="L30" i="1"/>
  <c r="I26" i="1"/>
  <c r="D8" i="1"/>
  <c r="E19" i="1"/>
  <c r="F30" i="1"/>
  <c r="D15" i="1"/>
  <c r="B27" i="1"/>
  <c r="E4" i="1"/>
  <c r="S4" i="1" l="1"/>
  <c r="S21" i="1"/>
  <c r="S13" i="1"/>
  <c r="S30" i="1"/>
  <c r="S22" i="1"/>
  <c r="S14" i="1"/>
  <c r="S6" i="1"/>
  <c r="S5" i="1"/>
  <c r="S29" i="1"/>
  <c r="S25" i="1"/>
  <c r="S17" i="1"/>
  <c r="S9" i="1"/>
  <c r="S26" i="1"/>
  <c r="S18" i="1"/>
  <c r="S10" i="1"/>
  <c r="S27" i="1"/>
  <c r="S23" i="1"/>
  <c r="S19" i="1"/>
  <c r="S15" i="1"/>
  <c r="S11" i="1"/>
  <c r="S7" i="1"/>
  <c r="S28" i="1"/>
  <c r="S24" i="1"/>
  <c r="S20" i="1"/>
  <c r="S16" i="1"/>
  <c r="S12" i="1"/>
  <c r="S8" i="1"/>
  <c r="S3" i="1"/>
  <c r="P27" i="1"/>
  <c r="P25" i="1"/>
  <c r="P26" i="1"/>
  <c r="P5" i="1"/>
  <c r="P29" i="1"/>
  <c r="P21" i="1"/>
  <c r="P13" i="1"/>
  <c r="P30" i="1"/>
  <c r="P22" i="1"/>
  <c r="P14" i="1"/>
  <c r="P6" i="1"/>
  <c r="P4" i="1"/>
  <c r="P17" i="1"/>
  <c r="P9" i="1"/>
  <c r="P18" i="1"/>
  <c r="P10" i="1"/>
  <c r="P23" i="1"/>
  <c r="P19" i="1"/>
  <c r="P15" i="1"/>
  <c r="P11" i="1"/>
  <c r="P7" i="1"/>
  <c r="P28" i="1"/>
  <c r="P24" i="1"/>
  <c r="P20" i="1"/>
  <c r="P16" i="1"/>
  <c r="P12" i="1"/>
  <c r="P8" i="1"/>
  <c r="P3" i="1"/>
  <c r="R4" i="1"/>
  <c r="U4" i="1" s="1"/>
  <c r="R28" i="1"/>
  <c r="U28" i="1" s="1"/>
  <c r="R18" i="1"/>
  <c r="U18" i="1" s="1"/>
  <c r="R10" i="1"/>
  <c r="U10" i="1" s="1"/>
  <c r="R27" i="1"/>
  <c r="U27" i="1" s="1"/>
  <c r="R19" i="1"/>
  <c r="U19" i="1" s="1"/>
  <c r="R11" i="1"/>
  <c r="U11" i="1" s="1"/>
  <c r="R30" i="1"/>
  <c r="U30" i="1" s="1"/>
  <c r="R26" i="1"/>
  <c r="U26" i="1" s="1"/>
  <c r="R22" i="1"/>
  <c r="U22" i="1" s="1"/>
  <c r="R14" i="1"/>
  <c r="U14" i="1" s="1"/>
  <c r="R6" i="1"/>
  <c r="U6" i="1" s="1"/>
  <c r="R23" i="1"/>
  <c r="U23" i="1" s="1"/>
  <c r="R15" i="1"/>
  <c r="U15" i="1" s="1"/>
  <c r="R7" i="1"/>
  <c r="U7" i="1" s="1"/>
  <c r="R5" i="1"/>
  <c r="U5" i="1" s="1"/>
  <c r="R24" i="1"/>
  <c r="U24" i="1" s="1"/>
  <c r="R20" i="1"/>
  <c r="U20" i="1" s="1"/>
  <c r="R16" i="1"/>
  <c r="U16" i="1" s="1"/>
  <c r="R12" i="1"/>
  <c r="U12" i="1" s="1"/>
  <c r="R8" i="1"/>
  <c r="U8" i="1" s="1"/>
  <c r="R29" i="1"/>
  <c r="U29" i="1" s="1"/>
  <c r="R25" i="1"/>
  <c r="U25" i="1" s="1"/>
  <c r="R21" i="1"/>
  <c r="U21" i="1" s="1"/>
  <c r="R17" i="1"/>
  <c r="U17" i="1" s="1"/>
  <c r="R13" i="1"/>
  <c r="U13" i="1" s="1"/>
  <c r="R9" i="1"/>
  <c r="U9" i="1" s="1"/>
  <c r="Q30" i="1"/>
  <c r="T30" i="1" s="1"/>
  <c r="Q4" i="1"/>
  <c r="T4" i="1" s="1"/>
  <c r="Q5" i="1"/>
  <c r="T5" i="1" s="1"/>
  <c r="Q28" i="1"/>
  <c r="T28" i="1" s="1"/>
  <c r="Q24" i="1"/>
  <c r="T24" i="1" s="1"/>
  <c r="Q16" i="1"/>
  <c r="T16" i="1" s="1"/>
  <c r="Q8" i="1"/>
  <c r="T8" i="1" s="1"/>
  <c r="Q25" i="1"/>
  <c r="T25" i="1" s="1"/>
  <c r="Q17" i="1"/>
  <c r="T17" i="1" s="1"/>
  <c r="Q9" i="1"/>
  <c r="T9" i="1" s="1"/>
  <c r="Q26" i="1"/>
  <c r="T26" i="1" s="1"/>
  <c r="Q20" i="1"/>
  <c r="T20" i="1" s="1"/>
  <c r="Q12" i="1"/>
  <c r="T12" i="1" s="1"/>
  <c r="Q29" i="1"/>
  <c r="T29" i="1" s="1"/>
  <c r="Q21" i="1"/>
  <c r="T21" i="1" s="1"/>
  <c r="Q13" i="1"/>
  <c r="T13" i="1" s="1"/>
  <c r="Q22" i="1"/>
  <c r="T22" i="1" s="1"/>
  <c r="Q18" i="1"/>
  <c r="T18" i="1" s="1"/>
  <c r="Q14" i="1"/>
  <c r="T14" i="1" s="1"/>
  <c r="Q10" i="1"/>
  <c r="T10" i="1" s="1"/>
  <c r="Q6" i="1"/>
  <c r="T6" i="1" s="1"/>
  <c r="Q27" i="1"/>
  <c r="T27" i="1" s="1"/>
  <c r="Q23" i="1"/>
  <c r="T23" i="1" s="1"/>
  <c r="Q19" i="1"/>
  <c r="T19" i="1" s="1"/>
  <c r="Q15" i="1"/>
  <c r="T15" i="1" s="1"/>
  <c r="Q11" i="1"/>
  <c r="T11" i="1" s="1"/>
  <c r="Q7" i="1"/>
  <c r="T7" i="1" s="1"/>
  <c r="R3" i="1"/>
  <c r="U3" i="1" s="1"/>
  <c r="Q3" i="1"/>
  <c r="T3" i="1" s="1"/>
  <c r="O5" i="1"/>
  <c r="O15" i="1"/>
  <c r="O7" i="1"/>
  <c r="O16" i="1"/>
  <c r="O8" i="1"/>
  <c r="O4" i="1"/>
  <c r="O27" i="1"/>
  <c r="O19" i="1"/>
  <c r="O11" i="1"/>
  <c r="O28" i="1"/>
  <c r="O20" i="1"/>
  <c r="O12" i="1"/>
  <c r="O29" i="1"/>
  <c r="O23" i="1"/>
  <c r="O24" i="1"/>
  <c r="O25" i="1"/>
  <c r="O21" i="1"/>
  <c r="O17" i="1"/>
  <c r="O13" i="1"/>
  <c r="O9" i="1"/>
  <c r="O30" i="1"/>
  <c r="O26" i="1"/>
  <c r="O22" i="1"/>
  <c r="O18" i="1"/>
  <c r="O14" i="1"/>
  <c r="O10" i="1"/>
  <c r="O6" i="1"/>
  <c r="O3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M4" i="1"/>
  <c r="M29" i="1"/>
  <c r="M27" i="1"/>
  <c r="M25" i="1"/>
  <c r="M23" i="1"/>
  <c r="M21" i="1"/>
  <c r="M19" i="1"/>
  <c r="M17" i="1"/>
  <c r="M15" i="1"/>
  <c r="M13" i="1"/>
  <c r="M11" i="1"/>
  <c r="M9" i="1"/>
  <c r="M7" i="1"/>
  <c r="M5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<sst xmlns="http://schemas.openxmlformats.org/spreadsheetml/2006/main" count="24" uniqueCount="16">
  <si>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合约代码</t>
    <phoneticPr fontId="1" type="noConversion"/>
  </si>
  <si>
    <t>last_price</t>
    <phoneticPr fontId="1" type="noConversion"/>
  </si>
  <si>
    <t>bid_price_1</t>
    <phoneticPr fontId="1" type="noConversion"/>
  </si>
  <si>
    <t>bid_volume_1</t>
    <phoneticPr fontId="1" type="noConversion"/>
  </si>
  <si>
    <t>ask_price_1</t>
    <phoneticPr fontId="1" type="noConversion"/>
  </si>
  <si>
    <t>ask_volume_1</t>
    <phoneticPr fontId="1" type="noConversion"/>
  </si>
  <si>
    <t>价差</t>
    <phoneticPr fontId="1" type="noConversion"/>
  </si>
  <si>
    <t>IO2004</t>
    <phoneticPr fontId="1" type="noConversion"/>
  </si>
  <si>
    <t>合成期货</t>
    <phoneticPr fontId="1" type="noConversion"/>
  </si>
  <si>
    <t>最新价</t>
    <phoneticPr fontId="1" type="noConversion"/>
  </si>
  <si>
    <t>买价</t>
    <phoneticPr fontId="1" type="noConversion"/>
  </si>
  <si>
    <t>买量</t>
    <phoneticPr fontId="1" type="noConversion"/>
  </si>
  <si>
    <t>卖价</t>
    <phoneticPr fontId="1" type="noConversion"/>
  </si>
  <si>
    <t>卖量</t>
    <phoneticPr fontId="1" type="noConversion"/>
  </si>
  <si>
    <t>IF2004.CFFEX</t>
    <phoneticPr fontId="1" type="noConversion"/>
  </si>
  <si>
    <t>套利价差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</si>
</sst>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0</v>
        <stp/>
        <stp>{1FF26F63-6EF0-487C-864C-338FA1AF6983}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3" s="1"/>
      </tp>
      <tp>
        <v>0</v>
        <stp/>
        <stp>{223C2E52-639D-4A71-A8D2-19D9F4DE4C4E}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9" s="1"/>
      </tp>
      <tp>
        <v>0</v>
        <stp/>
        <stp>{22047B2F-3FCA-4331-97B7-E9DFBFF655CF}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8" s="1"/>
      </tp>
      <tp>
        <v>0</v>
        <stp/>
        <stp>{54C8EF9D-DE1A-4C63-8E31-AF5372CEB8EF}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2" s="1"/>
      </tp>
      <tp>
        <v>0</v>
        <stp/>
        <stp>{2CC0AE09-96C1-4637-B3E6-43C1D483004E}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6" s="1"/>
      </tp>
      <tp>
        <v>0</v>
        <stp/>
        <stp>{031D947C-B0AC-46DF-8770-4B53F998153A}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6" s="1"/>
      </tp>
      <tp>
        <v>0</v>
        <stp/>
        <stp>{FA402C4D-4760-47A8-80BE-74D64464B687}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2" s="1"/>
      </tp>
      <tp>
        <v>0</v>
        <stp/>
        <stp>{1945BC32-A384-4C75-ABA8-D2742D625C65}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1" s="1"/>
      </tp>
      <tp>
        <v>0</v>
        <stp/>
        <stp>{C1010D5C-B0A8-4836-92E8-3C503E166835}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6" s="1"/>
      </tp>
      <tp>
        <v>0</v>
        <stp/>
        <stp>{4EA713E3-0C4B-4848-803C-84BAFE77FF40}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3" s="1"/>
      </tp>
      <tp>
        <v>0</v>
        <stp/>
        <stp>{87173577-A53E-400D-8601-656F49A36A84}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1" s="1"/>
      </tp>
      <tp>
        <v>0</v>
        <stp/>
        <stp>{6512A586-712E-45AF-AEF5-99F175F6BAAA}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3" s="1"/>
      </tp>
      <tp>
        <v>0</v>
        <stp/>
        <stp>{D88D707E-03AF-4A32-95D7-83BDFFE75ACA}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3" s="1"/>
      </tp>
      <tp>
        <v>0</v>
        <stp/>
        <stp>{069E28BA-21B1-4749-9BD5-F51F28F8E6C9}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3" s="1"/>
      </tp>
      <tp>
        <v>0</v>
        <stp/>
        <stp>{1A04EE57-12C6-4D36-A7DF-906665A60908}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0" s="1"/>
      </tp>
      <tp>
        <v>0</v>
        <stp/>
        <stp>{C0E050E0-8163-4773-8EE4-CA000DCCF0F1}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5" s="1"/>
      </tp>
      <tp>
        <v>0</v>
        <stp/>
        <stp>{117A6577-2888-4279-8F0C-C0EDAD85705F}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5" s="1"/>
      </tp>
      <tp>
        <v>0</v>
        <stp/>
        <stp>{2DFF97C1-22DD-4475-9C48-E903BF55BD45}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0" s="1"/>
      </tp>
      <tp>
        <v>0</v>
        <stp/>
        <stp>{0AA20898-D235-4247-BF30-B08E8E401739}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4" s="1"/>
      </tp>
      <tp>
        <v>0</v>
        <stp/>
        <stp>{B8E90F8F-483A-47BD-A101-F230E2391E78}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4" s="1"/>
      </tp>
      <tp>
        <v>0</v>
        <stp/>
        <stp>{6121E93A-51EB-4921-BE23-0E97ECA02C7F}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8" s="1"/>
      </tp>
      <tp>
        <v>0</v>
        <stp/>
        <stp>{1567F6A9-47B6-4FD1-A665-9952B7004F59}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9" s="1"/>
      </tp>
      <tp>
        <v>0</v>
        <stp/>
        <stp>{2EE13130-BD4A-406E-B5C5-69E680A2CAE4}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1" s="1"/>
      </tp>
      <tp>
        <v>0</v>
        <stp/>
        <stp>{15A68220-8CE1-4B9C-A463-E3EB35511421}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9" s="1"/>
      </tp>
      <tp>
        <v>0</v>
        <stp/>
        <stp>{332F5EF2-EBA0-4550-ADF1-D96347D30379}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8" s="1"/>
      </tp>
      <tp>
        <v>0</v>
        <stp/>
        <stp>{582ABF8C-0396-42C6-B9A1-E718450FECBE}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0" s="1"/>
      </tp>
      <tp>
        <v>0</v>
        <stp/>
        <stp>{3106C3CB-D7F6-48DE-8335-5836D344EBF8}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6" s="1"/>
      </tp>
      <tp>
        <v>0</v>
        <stp/>
        <stp>{AA385E06-7F10-4D6F-B00A-FCD8EFEA1981}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7" s="1"/>
      </tp>
      <tp>
        <v>0</v>
        <stp/>
        <stp>{27F5AEC0-E489-49D6-8DF7-2E398C885806}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6" s="1"/>
      </tp>
      <tp>
        <v>0</v>
        <stp/>
        <stp>{CD4AFBC0-5FB9-4FD9-A6AE-F697AED6DA36}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3" s="1"/>
      </tp>
      <tp>
        <v>0</v>
        <stp/>
        <stp>{3093D817-9BC5-4258-8521-F0803D28F64D}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5" s="1"/>
      </tp>
      <tp>
        <v>0</v>
        <stp/>
        <stp>{56313001-8422-464E-BD40-30695D577BBF}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6" s="1"/>
      </tp>
      <tp>
        <v>0</v>
        <stp/>
        <stp>{CF8FDD8D-6D5D-4B79-80FA-24447673E0F3}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6" s="1"/>
      </tp>
      <tp>
        <v>0</v>
        <stp/>
        <stp>{EFCC22B5-50ED-431D-BF55-E281991DDBF8}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0" s="1"/>
      </tp>
      <tp>
        <v>0</v>
        <stp/>
        <stp>{3A71DC2A-B5F9-4122-BE8C-4400004930E7}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5" s="1"/>
      </tp>
      <tp>
        <v>0</v>
        <stp/>
        <stp>{E8D7EDEE-E8E4-4A5C-9C4B-5ECB64E51ADE}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0" s="1"/>
      </tp>
      <tp>
        <v>0</v>
        <stp/>
        <stp>{089CDB79-3BED-4076-B6D8-160B9A87E2F2}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7" s="1"/>
      </tp>
      <tp>
        <v>0</v>
        <stp/>
        <stp>{84D0EFCB-6853-44BB-AB88-73BCB50B3F5F}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7" s="1"/>
      </tp>
      <tp>
        <v>0</v>
        <stp/>
        <stp>{AFB3C294-C80A-4C23-91F6-8EB8B83AFADF}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9" s="1"/>
      </tp>
      <tp>
        <v>0</v>
        <stp/>
        <stp>{13A8C479-9880-4A6D-BF12-AC237D498271}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5" s="1"/>
      </tp>
      <tp>
        <v>0</v>
        <stp/>
        <stp>{42CC34BA-123E-4C85-8A50-408708C4FA3E}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1" s="1"/>
      </tp>
      <tp>
        <v>0</v>
        <stp/>
        <stp>{913FA689-8216-49A7-A1AB-AE35B17ADC52}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5" s="1"/>
      </tp>
      <tp>
        <v>0</v>
        <stp/>
        <stp>{FA833EE0-1178-4D2C-80E8-01C41E288807}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5" s="1"/>
      </tp>
      <tp>
        <v>0</v>
        <stp/>
        <stp>{9552F0BA-E8CB-4778-9E26-84C72E8D1D64}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5" s="1"/>
      </tp>
      <tp>
        <v>0</v>
        <stp/>
        <stp>{2646E57F-61F8-4A66-94B5-B92DAFFE3A25}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6" s="1"/>
      </tp>
      <tp>
        <v>0</v>
        <stp/>
        <stp>{95B8C159-8419-496F-B654-10796ACDAAC7}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8" s="1"/>
      </tp>
      <tp>
        <v>0</v>
        <stp/>
        <stp>{C44DF6FB-C1EA-4DCA-B76C-9C9D083DC2C4}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4" s="1"/>
      </tp>
      <tp>
        <v>0</v>
        <stp/>
        <stp>{47BE3AD9-D3D5-47C5-9573-BF8DC148B8A6}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8" s="1"/>
      </tp>
      <tp>
        <v>0</v>
        <stp/>
        <stp>{8C61A689-EA2F-4F45-941F-DA05622728A6}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" s="1"/>
      </tp>
      <tp>
        <v>0</v>
        <stp/>
        <stp>{D8411C85-BD52-483C-ABA5-5F50340B162B}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4" s="1"/>
      </tp>
      <tp>
        <v>0</v>
        <stp/>
        <stp>{31180484-31D3-4D78-A17C-4F08909D93FA}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2" s="1"/>
      </tp>
      <tp>
        <v>0</v>
        <stp/>
        <stp>{B4B7B56D-D65C-43D8-8524-6C09A5646EC3}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2" s="1"/>
      </tp>
      <tp>
        <v>0</v>
        <stp/>
        <stp>{93787DF6-E968-44C4-81CF-32342354F822}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7" s="1"/>
      </tp>
      <tp>
        <v>0</v>
        <stp/>
        <stp>{EEDB599A-59D5-4D0E-BACF-5248734F32D5}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1" s="1"/>
      </tp>
      <tp>
        <v>0</v>
        <stp/>
        <stp>{F24BE58A-39E6-4A93-A190-C4479B5154D5}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2" s="1"/>
      </tp>
      <tp>
        <v>0</v>
        <stp/>
        <stp>{0985821A-105E-4C9C-AA43-97CB3D45AB3E}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8" s="1"/>
      </tp>
      <tp>
        <v>0</v>
        <stp/>
        <stp>{C8D68F17-0846-4165-BE0C-425651B4347B}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9" s="1"/>
      </tp>
      <tp>
        <v>0</v>
        <stp/>
        <stp>{D612E6E7-474B-48B4-BCF8-994B01386271}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5" s="1"/>
      </tp>
      <tp>
        <v>0</v>
        <stp/>
        <stp>{E83FA043-2F4B-4B99-B246-B0DE9B1FE87D}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5" s="1"/>
      </tp>
      <tp>
        <v>0</v>
        <stp/>
        <stp>{6AE2F9B4-7DC4-4E55-8D76-FD4FA22B7FD6}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6" s="1"/>
      </tp>
      <tp>
        <v>0</v>
        <stp/>
        <stp>{4F649364-8104-4E8B-AF83-E10CE83DFC8D}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0" s="1"/>
      </tp>
      <tp>
        <v>0</v>
        <stp/>
        <stp>{7428BC66-4921-4BA1-8EF9-59A39133EA21}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7" s="1"/>
      </tp>
      <tp>
        <v>0</v>
        <stp/>
        <stp>{D91BD573-8C9A-41A6-A52D-215A1D0838CF}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1" s="1"/>
      </tp>
      <tp>
        <v>0</v>
        <stp/>
        <stp>{8CB7B8CB-F668-4F7D-A6B2-2F63F8FE885A}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4" s="1"/>
      </tp>
      <tp>
        <v>0</v>
        <stp/>
        <stp>{1AC2A50A-3046-4682-816D-E647F754D05B}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4" s="1"/>
      </tp>
      <tp>
        <v>0</v>
        <stp/>
        <stp>{97B9E858-2949-4DA0-87C6-5F0C3C5199BE}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1" s="1"/>
      </tp>
      <tp>
        <v>0</v>
        <stp/>
        <stp>{FCC69A72-677E-4839-A985-5F2679C998BF}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0" s="1"/>
      </tp>
      <tp>
        <v>0</v>
        <stp/>
        <stp>{8885B8F5-B738-4B21-8C16-789E713CF91B}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5" s="1"/>
      </tp>
      <tp>
        <v>0</v>
        <stp/>
        <stp>{F9535485-50EA-4178-967E-F584121F0B6E}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" s="1"/>
      </tp>
      <tp>
        <v>0</v>
        <stp/>
        <stp>{CDCF0001-9D5E-4B44-83A8-18F32E65E79E}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2" s="1"/>
      </tp>
      <tp>
        <v>0</v>
        <stp/>
        <stp>{2E8E7B3C-99B0-44F0-BC85-F45CE62E7FCD}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9" s="1"/>
      </tp>
      <tp>
        <v>0</v>
        <stp/>
        <stp>{275D8C0A-C167-40D1-85A5-97FEEF258D8F}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9" s="1"/>
      </tp>
      <tp>
        <v>0</v>
        <stp/>
        <stp>{BAA01301-B087-4CA3-8614-D388F7FDADB1}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3" s="1"/>
      </tp>
      <tp>
        <v>0</v>
        <stp/>
        <stp>{38C148A2-D584-469C-9AF7-A3907EEBCE48}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" s="1"/>
      </tp>
      <tp>
        <v>0</v>
        <stp/>
        <stp>{C628B416-8395-441D-8EC6-E34C0992CECE}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8" s="1"/>
      </tp>
      <tp>
        <v>0</v>
        <stp/>
        <stp>{AB50C126-4D04-4953-93C7-2397E0C24FE2}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0" s="1"/>
      </tp>
      <tp>
        <v>0</v>
        <stp/>
        <stp>{AA23B449-79D3-4128-B792-07F26635B024}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4" s="1"/>
      </tp>
      <tp>
        <v>0</v>
        <stp/>
        <stp>{71F7873C-C5C5-4DBF-9C56-CDC00B1B9C90}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0" s="1"/>
      </tp>
      <tp>
        <v>0</v>
        <stp/>
        <stp>{CDBD311A-3C48-4105-966F-6E4887978DDA}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7" s="1"/>
      </tp>
      <tp>
        <v>0</v>
        <stp/>
        <stp>{C6E785DB-685C-48BC-9522-A4C6DFCABE30}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2" s="1"/>
      </tp>
      <tp>
        <v>0</v>
        <stp/>
        <stp>{E6BB3CFB-DED5-4302-9032-9956B8AD3BBC}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6" s="1"/>
      </tp>
      <tp>
        <v>0</v>
        <stp/>
        <stp>{A06345DE-A6C8-4BA2-9D18-869FD1B383B6}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8" s="1"/>
      </tp>
      <tp>
        <v>0</v>
        <stp/>
        <stp>{F5E7E17A-80B7-40F6-89A7-B63D9707D926}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6" s="1"/>
      </tp>
      <tp>
        <v>0</v>
        <stp/>
        <stp>{C65E2FF0-6336-4060-A4BE-42BE10906E81}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4" s="1"/>
      </tp>
      <tp>
        <v>0</v>
        <stp/>
        <stp>{4051980A-D5EF-4FB1-B79F-3CEC3E1141D1}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9" s="1"/>
      </tp>
      <tp>
        <v>0</v>
        <stp/>
        <stp>{B345FC26-F3D0-4200-9A52-DAE9E349B20F}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7" s="1"/>
      </tp>
      <tp>
        <v>0</v>
        <stp/>
        <stp>{139AF51A-C29C-4C4C-B927-2031CF9C71D4}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3" s="1"/>
      </tp>
      <tp>
        <v>0</v>
        <stp/>
        <stp>{0C29BF6D-F715-4F12-801A-C5297C596E83}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3" s="1"/>
      </tp>
      <tp>
        <v>0</v>
        <stp/>
        <stp>{7AC27E94-2E68-4D13-A2F5-6BEAB0CD9BE9}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2" s="1"/>
      </tp>
      <tp>
        <v>0</v>
        <stp/>
        <stp>{7464601B-D303-46ED-8DCE-94E3D3EF139B}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5" s="1"/>
      </tp>
      <tp>
        <v>0</v>
        <stp/>
        <stp>{0BC88A11-F55D-4BD2-9A12-1C78FC7E86B6}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2" s="1"/>
      </tp>
      <tp>
        <v>0</v>
        <stp/>
        <stp>{E5163A64-502B-421F-8E3E-2D373B624BE4}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9" s="1"/>
      </tp>
      <tp>
        <v>0</v>
        <stp/>
        <stp>{72A58621-4E01-4815-8DD2-A7BF3486C2AB}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2" s="1"/>
      </tp>
      <tp>
        <v>0</v>
        <stp/>
        <stp>{652F8EC4-B151-40F3-A90F-E139AF27C6CB}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2" s="1"/>
      </tp>
      <tp>
        <v>0</v>
        <stp/>
        <stp>{28DA3971-2711-48A2-AD40-2B65B764705E}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5" s="1"/>
      </tp>
      <tp>
        <v>0</v>
        <stp/>
        <stp>{40574E09-7DFA-467F-A35F-5C0DBD13EFF3}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" s="1"/>
      </tp>
      <tp>
        <v>0</v>
        <stp/>
        <stp>{FE0CE654-BE9C-4A72-934F-63D381524E4E}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9" s="1"/>
      </tp>
      <tp>
        <v>0</v>
        <stp/>
        <stp>{10A6B85B-2EC1-4EDF-8F28-C0F226A5B8CE}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X1" s="1"/>
      </tp>
      <tp>
        <v>0</v>
        <stp/>
        <stp>{83F31A07-27BD-46EB-B1DF-F48A2F5DCDCD}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6" s="1"/>
      </tp>
      <tp>
        <v>0</v>
        <stp/>
        <stp>{BB651EDB-91E4-402F-A169-783491EC87E4}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6" s="1"/>
      </tp>
      <tp>
        <v>0</v>
        <stp/>
        <stp>{9E6A0842-12A8-4047-AF70-B559592CD13B}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" s="1"/>
      </tp>
      <tp>
        <v>0</v>
        <stp/>
        <stp>{F2969D60-456F-458A-BA39-B43C30C01EE2}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3" s="1"/>
      </tp>
      <tp>
        <v>0</v>
        <stp/>
        <stp>{DE18C174-5038-472D-9B59-B7B68CF09579}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4" s="1"/>
      </tp>
      <tp>
        <v>0</v>
        <stp/>
        <stp>{125531A9-D0BF-43C4-A4B2-F3BF5B8D817F}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8" s="1"/>
      </tp>
      <tp>
        <v>0</v>
        <stp/>
        <stp>{1FFCFEA1-75EA-456A-88F4-4D991453D200}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3" s="1"/>
      </tp>
      <tp>
        <v>0</v>
        <stp/>
        <stp>{2AB85BAE-7269-45B7-A551-8C14CAC90E6D}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7" s="1"/>
      </tp>
      <tp>
        <v>0</v>
        <stp/>
        <stp>{D47FB1BD-403A-4885-80AB-3B3AFD01D2C4}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0" s="1"/>
      </tp>
      <tp>
        <v>0</v>
        <stp/>
        <stp>{5E8D4C37-C49D-4F6A-A948-503554596EF0}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9" s="1"/>
      </tp>
      <tp>
        <v>0</v>
        <stp/>
        <stp>{2ECA0191-12D3-4FF1-9A3A-CEB4BB877141}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" s="1"/>
      </tp>
      <tp>
        <v>0</v>
        <stp/>
        <stp>{0265DCA5-9CE0-4840-94BE-6A92239AC939}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1" s="1"/>
      </tp>
      <tp>
        <v>0</v>
        <stp/>
        <stp>{C7415328-DE36-484F-B9AE-1DC27F9C645D}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5" s="1"/>
      </tp>
      <tp>
        <v>0</v>
        <stp/>
        <stp>{5A0555C3-F050-4E35-9347-F130AB83D166}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8" s="1"/>
      </tp>
      <tp>
        <v>0</v>
        <stp/>
        <stp>{66BC4999-B7D2-4C29-9951-165F9332A50F}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2" s="1"/>
      </tp>
      <tp>
        <v>0</v>
        <stp/>
        <stp>{75D2ED61-EB33-4EB0-AEAC-15B813E025CB}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9" s="1"/>
      </tp>
      <tp>
        <v>0</v>
        <stp/>
        <stp>{3E248A04-C050-48E5-892E-E31024B8012A}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8" s="1"/>
      </tp>
      <tp>
        <v>0</v>
        <stp/>
        <stp>{BA1E0D6C-11BF-4826-8968-85938A06C66D}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2" s="1"/>
      </tp>
      <tp>
        <v>0</v>
        <stp/>
        <stp>{9B28EE15-4082-4CFD-95B1-96E58EC69085}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4" s="1"/>
      </tp>
      <tp>
        <v>0</v>
        <stp/>
        <stp>{10C5DD0C-6F8F-4C9E-96C3-063B605A64E2}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9" s="1"/>
      </tp>
      <tp>
        <v>0</v>
        <stp/>
        <stp>{013708F7-D225-44BD-B50A-DFC85804411B}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1" s="1"/>
      </tp>
      <tp>
        <v>0</v>
        <stp/>
        <stp>{F1EC2222-3615-4A47-AE72-67894D53959E}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4" s="1"/>
      </tp>
      <tp>
        <v>0</v>
        <stp/>
        <stp>{F2208019-A1D7-4184-8C3A-664B0733A351}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7" s="1"/>
      </tp>
      <tp>
        <v>0</v>
        <stp/>
        <stp>{2063F9D7-1987-4B07-A405-D939B569EE7D}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3" s="1"/>
      </tp>
      <tp>
        <v>0</v>
        <stp/>
        <stp>{5B69418E-BCC5-4CB5-837A-3976F8FAED22}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2" s="1"/>
      </tp>
      <tp>
        <v>0</v>
        <stp/>
        <stp>{F3A71601-E698-4DB3-A342-946A9C237F84}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6" s="1"/>
      </tp>
      <tp>
        <v>0</v>
        <stp/>
        <stp>{6FB89AE8-6B7A-4B67-B12D-DA4B1053F271}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8" s="1"/>
      </tp>
      <tp>
        <v>0</v>
        <stp/>
        <stp>{681B8C79-F460-4EBF-A18E-93D856D511FE}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8" s="1"/>
      </tp>
      <tp>
        <v>0</v>
        <stp/>
        <stp>{D8DB43E9-E349-4758-8D7B-BD6F2729AEDF}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7" s="1"/>
      </tp>
      <tp>
        <v>0</v>
        <stp/>
        <stp>{C151EA9C-B0F8-4D60-A65A-9EC96170140B}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9" s="1"/>
      </tp>
      <tp>
        <v>0</v>
        <stp/>
        <stp>{460C178D-6AF8-42B5-9EC5-511776A2715B}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" s="1"/>
      </tp>
      <tp>
        <v>0</v>
        <stp/>
        <stp>{00681BB3-B4F2-4A20-9DCD-43CC3D6E4C4B}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3" s="1"/>
      </tp>
      <tp>
        <v>0</v>
        <stp/>
        <stp>{ECAB5BAB-D964-444F-82FC-534CB43BA59B}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3" s="1"/>
      </tp>
      <tp>
        <v>0</v>
        <stp/>
        <stp>{2784B799-DF03-40AD-AAE4-94B792E1C439}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9" s="1"/>
      </tp>
      <tp>
        <v>0</v>
        <stp/>
        <stp>{D484C1EA-6E2F-465B-9173-C392E37601C2}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W1" s="1"/>
      </tp>
      <tp>
        <v>0</v>
        <stp/>
        <stp>{405C7457-6E52-4609-BCA4-D14435E6C9AD}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1" s="1"/>
      </tp>
      <tp>
        <v>0</v>
        <stp/>
        <stp>{1D1A2143-74BA-4F94-BCED-DCDDF7BC9006}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4" s="1"/>
      </tp>
      <tp>
        <v>0</v>
        <stp/>
        <stp>{009E11E8-7D9C-4411-B9E5-4221FCF23D47}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5" s="1"/>
      </tp>
      <tp>
        <v>0</v>
        <stp/>
        <stp>{5E261627-05D8-4F3D-8478-73DDAD7B0061}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" s="1"/>
      </tp>
      <tp>
        <v>0</v>
        <stp/>
        <stp>{A56322EC-CBAC-4485-B634-61C7226095FD}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6" s="1"/>
      </tp>
      <tp>
        <v>0</v>
        <stp/>
        <stp>{CED28C3F-FC87-4059-918E-E69967AD541E}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6" s="1"/>
      </tp>
      <tp>
        <v>0</v>
        <stp/>
        <stp>{59E283D5-8699-456C-A2BE-ED6D277C445B}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1" s="1"/>
      </tp>
      <tp>
        <v>0</v>
        <stp/>
        <stp>{E759F3AE-D893-4BEE-BD0E-4CE3FCD33AE6}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2" s="1"/>
      </tp>
      <tp>
        <v>0</v>
        <stp/>
        <stp>{9CE87820-2C4A-4089-8DDC-D097667FAF52}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0" s="1"/>
      </tp>
      <tp>
        <v>0</v>
        <stp/>
        <stp>{993CAF9C-93D0-4E01-AA0D-0E53A0496F4E}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1" s="1"/>
      </tp>
      <tp>
        <v>0</v>
        <stp/>
        <stp>{AEFA6376-48AB-48CD-B953-2FDBB65377C6}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1" s="1"/>
      </tp>
      <tp>
        <v>0</v>
        <stp/>
        <stp>{F74287A5-C553-4EF7-B0F0-C4FFC1E77C8F}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8" s="1"/>
      </tp>
      <tp>
        <v>0</v>
        <stp/>
        <stp>{61719267-2329-408F-8D96-F87E36DB25D5}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9" s="1"/>
      </tp>
      <tp>
        <v>0</v>
        <stp/>
        <stp>{D02DE6D8-B77F-4B88-A51D-92B0D39BE9D6}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0" s="1"/>
      </tp>
      <tp>
        <v>0</v>
        <stp/>
        <stp>{7F3485A0-4B8A-4E02-A635-56F2953C9056}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7" s="1"/>
      </tp>
      <tp>
        <v>0</v>
        <stp/>
        <stp>{3D226ED5-67E9-41BD-936F-81DAE20E1358}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6" s="1"/>
      </tp>
      <tp>
        <v>0</v>
        <stp/>
        <stp>{5FEFD17D-CEA7-4F24-BBEC-0037C46A8405}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6" s="1"/>
      </tp>
      <tp>
        <v>0</v>
        <stp/>
        <stp>{AAD9C912-CB67-4E92-A377-895BDB6A70CF}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0" s="1"/>
      </tp>
      <tp>
        <v>0</v>
        <stp/>
        <stp>{D1817AFA-7914-452D-BB5D-1B7E3DA42E64}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7" s="1"/>
      </tp>
      <tp>
        <v>0</v>
        <stp/>
        <stp>{EC3B18FE-971A-4F72-B2B5-971D1BF7C2CD}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0" s="1"/>
      </tp>
      <tp>
        <v>0</v>
        <stp/>
        <stp>{6EC852F1-973E-4420-9D05-78F8926D8154}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2" s="1"/>
      </tp>
      <tp>
        <v>0</v>
        <stp/>
        <stp>{C6579EBB-727F-44EC-A94E-A2B866271B24}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8" s="1"/>
      </tp>
      <tp>
        <v>0</v>
        <stp/>
        <stp>{004A9510-B419-433F-B011-D78D3BC2000B}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5" s="1"/>
      </tp>
      <tp>
        <v>0</v>
        <stp/>
        <stp>{A3C7D8F6-D410-4AE2-888B-7A3C9F3E4791}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3" s="1"/>
      </tp>
      <tp>
        <v>0</v>
        <stp/>
        <stp>{627D52C6-A3A9-413A-873D-DDF4B78CE577}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7" s="1"/>
      </tp>
      <tp>
        <v>0</v>
        <stp/>
        <stp>{AA578339-3C18-4DAC-BF84-D40D74F5504D}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6" s="1"/>
      </tp>
      <tp>
        <v>0</v>
        <stp/>
        <stp>{8564A9A3-D276-4862-9F89-2AFD69408040}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3" s="1"/>
      </tp>
      <tp>
        <v>0</v>
        <stp/>
        <stp>{4AD274CD-D46A-4959-8462-1AF6EDF291E5}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8" s="1"/>
      </tp>
      <tp>
        <v>0</v>
        <stp/>
        <stp>{2CBFFB08-B555-4B61-B214-2975D269EB44}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1" s="1"/>
      </tp>
      <tp>
        <v>0</v>
        <stp/>
        <stp>{C5C48007-A672-4089-B44E-7967DBE8285D}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4" s="1"/>
      </tp>
      <tp>
        <v>0</v>
        <stp/>
        <stp>{886CBB5C-7A65-4134-901B-0DAAFE629C6F}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9" s="1"/>
      </tp>
      <tp>
        <v>0</v>
        <stp/>
        <stp>{86A602B8-2BCC-47A4-9CF0-7C742422B996}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3" s="1"/>
      </tp>
      <tp>
        <v>0</v>
        <stp/>
        <stp>{9F71BA78-0630-465D-916B-09F145370B67}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7" s="1"/>
      </tp>
      <tp>
        <v>0</v>
        <stp/>
        <stp>{FE8D3084-6285-4671-B95C-D6C20C4E4908}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2" s="1"/>
      </tp>
      <tp>
        <v>0</v>
        <stp/>
        <stp>{DEDA76C2-D38A-40ED-B2F1-550D02B2F9DB}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9" s="1"/>
      </tp>
      <tp>
        <v>0</v>
        <stp/>
        <stp>{DFA2892D-C883-4387-B930-5E6D54D88B6A}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3" s="1"/>
      </tp>
      <tp>
        <v>0</v>
        <stp/>
        <stp>{A79AA61F-AA3F-458F-8BDC-D9581B663208}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4" s="1"/>
      </tp>
      <tp>
        <v>0</v>
        <stp/>
        <stp>{58D58E7F-5D92-4169-AEFF-197D26017326}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8" s="1"/>
      </tp>
      <tp>
        <v>0</v>
        <stp/>
        <stp>{85571421-8C4E-46B2-A745-16B5302E82E8}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4" s="1"/>
      </tp>
      <tp>
        <v>0</v>
        <stp/>
        <stp>{C8677BB9-E8C3-4412-8834-E716116F7385}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6" s="1"/>
      </tp>
      <tp>
        <v>0</v>
        <stp/>
        <stp>{BE3022CA-7137-4AD3-8E89-A292F6C55DE8}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0" s="1"/>
      </tp>
      <tp>
        <v>0</v>
        <stp/>
        <stp>{F4452E2F-8BDA-43FE-9F40-747253337476}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4" s="1"/>
      </tp>
      <tp>
        <v>0</v>
        <stp/>
        <stp>{C3827914-4310-4071-9144-3760A1D9A619}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1" s="1"/>
      </tp>
      <tp>
        <v>0</v>
        <stp/>
        <stp>{7FE9B652-B910-486E-A6E7-E4DC04B84935}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4" s="1"/>
      </tp>
      <tp>
        <v>0</v>
        <stp/>
        <stp>{4918546C-EE35-4E93-8657-F05E5383BF22}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9" s="1"/>
      </tp>
      <tp>
        <v>0</v>
        <stp/>
        <stp>{29F4E37A-DDEB-4F5A-BB11-05E530F1E307}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9" s="1"/>
      </tp>
      <tp>
        <v>0</v>
        <stp/>
        <stp>{84A5D72B-92F6-4DC7-A8EA-F452DA8D7568}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6" s="1"/>
      </tp>
      <tp>
        <v>0</v>
        <stp/>
        <stp>{D422513B-A5A9-4D3E-9CC2-4868D199AC3A}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2" s="1"/>
      </tp>
      <tp>
        <v>0</v>
        <stp/>
        <stp>{5EF86403-219D-4D49-AB3D-EED5559F0180}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7" s="1"/>
      </tp>
      <tp>
        <v>0</v>
        <stp/>
        <stp>{2E8763FA-8C2A-4DAE-AF36-414EC3EB726C}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6" s="1"/>
      </tp>
      <tp>
        <v>0</v>
        <stp/>
        <stp>{3088BFC9-D4C9-4F45-A646-8C8618CE2A7B}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1" s="1"/>
      </tp>
      <tp>
        <v>0</v>
        <stp/>
        <stp>{89380E69-EB9E-48BC-85CA-73C0B6C6851E}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5" s="1"/>
      </tp>
      <tp>
        <v>0</v>
        <stp/>
        <stp>{88CEB67C-9CDE-4F2F-B4B8-787CE57DC78F}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9" s="1"/>
      </tp>
      <tp>
        <v>0</v>
        <stp/>
        <stp>{60992E9B-0FAD-409B-AA86-7E03AFD2752A}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4" s="1"/>
      </tp>
      <tp>
        <v>0</v>
        <stp/>
        <stp>{BEF4BF3E-6EDA-45EC-B721-8DAFD1CD88B9}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8" s="1"/>
      </tp>
      <tp>
        <v>0</v>
        <stp/>
        <stp>{02DAC057-8359-4491-A3F4-9519B3588B06}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9" s="1"/>
      </tp>
      <tp>
        <v>0</v>
        <stp/>
        <stp>{26F4D7C5-818F-449D-BFB2-74E3537B8180}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33" s="1"/>
      </tp>
      <tp>
        <v>0</v>
        <stp/>
        <stp>{1D5C981D-B3F3-46D4-800B-709B1E624F49}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7" s="1"/>
      </tp>
      <tp>
        <v>0</v>
        <stp/>
        <stp>{1E332B30-5351-4BC8-8AB8-FC441AFAEC0F}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2" s="1"/>
      </tp>
      <tp>
        <v>0</v>
        <stp/>
        <stp>{E15D8552-339E-46EE-B6F2-48EBA23390CD}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2" s="1"/>
      </tp>
      <tp>
        <v>0</v>
        <stp/>
        <stp>{493C7A7F-2333-491A-8CDC-6CE5862B641B}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4" s="1"/>
      </tp>
      <tp>
        <v>0</v>
        <stp/>
        <stp>{45F313CC-79FB-42AA-AF15-596E0511BC62}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8" s="1"/>
      </tp>
      <tp>
        <v>0</v>
        <stp/>
        <stp>{A097316C-375F-4700-B94F-06FE0788E9F9}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7" s="1"/>
      </tp>
      <tp>
        <v>0</v>
        <stp/>
        <stp>{53CF8C08-ABF1-4A83-97B3-8C6855C8B84A}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1" s="1"/>
      </tp>
      <tp>
        <v>0</v>
        <stp/>
        <stp>{B94F994F-DB0D-426B-B268-A55BB880A349}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5" s="1"/>
      </tp>
      <tp>
        <v>0</v>
        <stp/>
        <stp>{8D16B8F0-053C-4B3B-BD18-0BABDCA4905F}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8" s="1"/>
      </tp>
      <tp>
        <v>0</v>
        <stp/>
        <stp>{8E458DAF-195E-45D6-888A-7CA5DB2D7112}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9" s="1"/>
      </tp>
      <tp>
        <v>0</v>
        <stp/>
        <stp>{FC56BE66-4BBA-4160-8FB8-9AC40713A8CD}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4" s="1"/>
      </tp>
      <tp>
        <v>0</v>
        <stp/>
        <stp>{A74BDE9F-9E66-4CF6-AF79-4B0D7351D4B7}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1" s="1"/>
      </tp>
      <tp>
        <v>0</v>
        <stp/>
        <stp>{A8E70CC3-6840-4D00-910B-7570249E6CDA}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2" s="1"/>
      </tp>
      <tp>
        <v>0</v>
        <stp/>
        <stp>{9A795E88-8AD7-4495-BDC6-7D14202821F1}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7" s="1"/>
      </tp>
      <tp>
        <v>0</v>
        <stp/>
        <stp>{DC189D85-2C17-4494-8CE2-125DD86A5AC6}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9" s="1"/>
      </tp>
      <tp>
        <v>0</v>
        <stp/>
        <stp>{081DEA9A-6465-4334-8BA8-A54F440BF483}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0" s="1"/>
      </tp>
      <tp>
        <v>0</v>
        <stp/>
        <stp>{3B8F06FE-EA6A-484A-BC78-A4F0C9547E03}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5" s="1"/>
      </tp>
      <tp>
        <v>0</v>
        <stp/>
        <stp>{35329646-9023-4511-B93B-EC6E216D8E2A}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0" s="1"/>
      </tp>
      <tp>
        <v>0</v>
        <stp/>
        <stp>{990E2279-720E-447C-9756-A6CABC79F3B7}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1" s="1"/>
      </tp>
      <tp>
        <v>0</v>
        <stp/>
        <stp>{CC3BFEEC-41D6-46B4-8C8F-52A24A577ABF}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3" s="1"/>
      </tp>
      <tp>
        <v>0</v>
        <stp/>
        <stp>{9D276A64-78FB-4C11-A884-251485432764}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8" s="1"/>
      </tp>
      <tp>
        <v>0</v>
        <stp/>
        <stp>{A95ADBD7-D8F9-4E37-A235-31AF75C383D6}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1" s="1"/>
      </tp>
      <tp>
        <v>0</v>
        <stp/>
        <stp>{380EE615-BF91-4589-A08E-43A957305E4E}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4" s="1"/>
      </tp>
      <tp>
        <v>0</v>
        <stp/>
        <stp>{16CE53E3-A666-4319-BF5A-ACE90B24AEF5}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7" s="1"/>
      </tp>
      <tp>
        <v>0</v>
        <stp/>
        <stp>{F512B45F-B826-45F1-A40E-EFE9F80730E5}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" s="1"/>
      </tp>
      <tp>
        <v>0</v>
        <stp/>
        <stp>{9B654511-9614-40A6-9459-15C3405C3D5E}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8" s="1"/>
      </tp>
      <tp>
        <v>0</v>
        <stp/>
        <stp>{53ABB184-A977-41A4-9785-5C3F07FB2676}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30" s="1"/>
      </tp>
      <tp>
        <v>0</v>
        <stp/>
        <stp>{414D3A84-E796-4F25-AC9B-049403F42306}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2" s="1"/>
      </tp>
      <tp>
        <v>0</v>
        <stp/>
        <stp>{20957B4F-3669-4058-BFC7-215CD2E594BE}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4" s="1"/>
      </tp>
      <tp>
        <v>0</v>
        <stp/>
        <stp>{96881429-8C70-43C8-B787-ACB07109EE6D}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5" s="1"/>
      </tp>
      <tp>
        <v>0</v>
        <stp/>
        <stp>{9CE0C1A5-CF31-4F95-B500-1C84FB73F89F}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0" s="1"/>
      </tp>
      <tp>
        <v>0</v>
        <stp/>
        <stp>{395AB271-46CD-4EB1-92FD-0BF7074F70E2}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3" s="1"/>
      </tp>
      <tp>
        <v>0</v>
        <stp/>
        <stp>{F68E95DC-E2D4-4732-9705-31D07C35D492}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0" s="1"/>
      </tp>
      <tp>
        <v>0</v>
        <stp/>
        <stp>{97A9990F-D6A0-4F45-A061-292AEC74C1FD}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4" s="1"/>
      </tp>
      <tp>
        <v>0</v>
        <stp/>
        <stp>{805443EA-6E90-4F3F-9ACA-5235C67306FA}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4" s="1"/>
      </tp>
      <tp>
        <v>0</v>
        <stp/>
        <stp>{A57988ED-E866-4D48-9AA9-ED021ADC2616}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1" s="1"/>
      </tp>
      <tp>
        <v>0</v>
        <stp/>
        <stp>{F08CBCD5-116A-4D85-A2A8-9324DE718BFA}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2" s="1"/>
      </tp>
      <tp>
        <v>0</v>
        <stp/>
        <stp>{44BB0E13-0EFF-4201-8ED8-2C6B1A1E0481}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0" s="1"/>
      </tp>
      <tp>
        <v>0</v>
        <stp/>
        <stp>{F21BDCDC-D684-4FC4-8E00-557A361000EB}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1" s="1"/>
      </tp>
      <tp>
        <v>0</v>
        <stp/>
        <stp>{B88971D1-6D70-44F7-8F65-88AB43C8E775}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" s="1"/>
      </tp>
      <tp>
        <v>0</v>
        <stp/>
        <stp>{8747A33F-1DCD-47CF-97E3-EDC8729DFB07}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0" s="1"/>
      </tp>
      <tp>
        <v>0</v>
        <stp/>
        <stp>{F89B27CF-42CB-4EA0-80C8-019DAC65D885}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5" s="1"/>
      </tp>
      <tp>
        <v>0</v>
        <stp/>
        <stp>{0DF6EFFF-1B6B-49FF-A23D-106381610EAD}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2" s="1"/>
      </tp>
      <tp>
        <v>0</v>
        <stp/>
        <stp>{EE0A4AE0-7F0F-4E1D-82E2-CA2CBA0CB0D7}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9" s="1"/>
      </tp>
      <tp>
        <v>0</v>
        <stp/>
        <stp>{20AD7188-FBA9-469A-BFF4-8EC77B968E79}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5" s="1"/>
      </tp>
      <tp>
        <v>0</v>
        <stp/>
        <stp>{EDD67DD5-AC2E-46FD-AE32-8E3C8C7E5298}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4" s="1"/>
      </tp>
      <tp>
        <v>0</v>
        <stp/>
        <stp>{5DEECB40-4401-406A-B234-C6411A66558D}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8" s="1"/>
      </tp>
      <tp>
        <v>0</v>
        <stp/>
        <stp>{0A951C11-BC1F-445B-A6ED-088ECD0B0877}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6" s="1"/>
      </tp>
      <tp>
        <v>0</v>
        <stp/>
        <stp>{F07E2C3D-7868-4FA7-A5E1-555216C116CB}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5" s="1"/>
      </tp>
      <tp>
        <v>0</v>
        <stp/>
        <stp>{56E8804C-2305-4E49-9F7B-1E8F2D9D58D0}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9" s="1"/>
      </tp>
      <tp>
        <v>0</v>
        <stp/>
        <stp>{C6975B75-3DDD-47FE-BC2B-D3877C387CBF}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0" s="1"/>
      </tp>
      <tp>
        <v>0</v>
        <stp/>
        <stp>{D591F1A1-F2F9-4C22-B954-87CE93188BA9}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5" s="1"/>
      </tp>
      <tp>
        <v>0</v>
        <stp/>
        <stp>{FAD29547-9B9D-4FB9-93FF-588F31DA38D5}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3" s="1"/>
      </tp>
      <tp>
        <v>0</v>
        <stp/>
        <stp>{D45907BE-B8F0-4957-8A40-75781CA717BE}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8" s="1"/>
      </tp>
      <tp>
        <v>0</v>
        <stp/>
        <stp>{23D7DE57-A240-474C-823D-3729CDBEF4F9}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8" s="1"/>
      </tp>
      <tp>
        <v>0</v>
        <stp/>
        <stp>{6C33924A-6435-4D51-A6FC-957FAF33CCDD}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1" s="1"/>
      </tp>
      <tp>
        <v>0</v>
        <stp/>
        <stp>{9E1E35E0-854B-43D6-BD0F-EC5868ADB567}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9" s="1"/>
      </tp>
      <tp>
        <v>0</v>
        <stp/>
        <stp>{A1FEDF49-8705-4AAA-A98B-4F54E6ADCF7B}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5" s="1"/>
      </tp>
      <tp>
        <v>0</v>
        <stp/>
        <stp>{9BDF94C4-8541-49CD-B6BA-780C3CF2F3E4}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1" s="1"/>
      </tp>
      <tp>
        <v>0</v>
        <stp/>
        <stp>{D7735AA4-4FFE-414D-9FEF-87BAC0D0ED34}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4" s="1"/>
      </tp>
      <tp>
        <v>0</v>
        <stp/>
        <stp>{570549DF-8EA2-4269-BC6C-C62B869B6941}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28" s="1"/>
      </tp>
      <tp>
        <v>0</v>
        <stp/>
        <stp>{824DB0CF-4C2A-4BAF-BFAB-BC083A04D385}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1" s="1"/>
      </tp>
      <tp>
        <v>0</v>
        <stp/>
        <stp>{7A1B728D-0CB9-4487-8B0F-5FBDB6EB44CD}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3" s="1"/>
      </tp>
      <tp>
        <v>0</v>
        <stp/>
        <stp>{AFD850DA-2E8B-413D-A36F-4E9D724CDAED}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0" s="1"/>
      </tp>
      <tp>
        <v>0</v>
        <stp/>
        <stp>{BEBBD505-6676-4AFB-83EF-4169C5FEEE84}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8" s="1"/>
      </tp>
      <tp>
        <v>0</v>
        <stp/>
        <stp>{6D63FEE4-CE3D-4ED1-8A0E-C33F34EA3E00}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0" s="1"/>
      </tp>
      <tp>
        <v>0</v>
        <stp/>
        <stp>{422772D9-D73C-4F56-82F9-845AA1BB3087}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0" s="1"/>
      </tp>
      <tp>
        <v>0</v>
        <stp/>
        <stp>{8C6721E9-D0D0-49A7-A165-D6CFE714572D}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6" s="1"/>
      </tp>
      <tp>
        <v>0</v>
        <stp/>
        <stp>{D7683D54-1D51-4919-A997-8DE8209EA719}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32" s="1"/>
      </tp>
      <tp>
        <v>0</v>
        <stp/>
        <stp>{B21226C8-5D7B-488B-BE92-CF84084C3552}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5" s="1"/>
      </tp>
      <tp>
        <v>0</v>
        <stp/>
        <stp>{2A1E1C78-F81C-4E2B-A9EB-3B11A9A0D91D}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1" s="1"/>
      </tp>
      <tp>
        <v>0</v>
        <stp/>
        <stp>{B863F586-FC47-49CB-911B-8807D21FE368}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4" s="1"/>
      </tp>
      <tp>
        <v>0</v>
        <stp/>
        <stp>{2B3DA4BA-753A-4AB7-9364-2E8E864712D8}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3" s="1"/>
      </tp>
      <tp>
        <v>0</v>
        <stp/>
        <stp>{8BCBB213-E382-4355-83D1-DE0C55C86586}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0" s="1"/>
      </tp>
      <tp>
        <v>0</v>
        <stp/>
        <stp>{2A52A032-F4F6-45BE-BEAB-EDCAFA61E7AF}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4" s="1"/>
      </tp>
      <tp>
        <v>0</v>
        <stp/>
        <stp>{D447B7F6-27DD-46FA-9C4F-BE562BC2DB66}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0" s="1"/>
      </tp>
      <tp>
        <v>0</v>
        <stp/>
        <stp>{1A8EFFC0-5BD8-4BE7-A8A7-FE5E2D2D6DD5}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8" s="1"/>
      </tp>
      <tp>
        <v>0</v>
        <stp/>
        <stp>{21427BC5-C262-4B1E-B855-21264B986242}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0" s="1"/>
      </tp>
      <tp>
        <v>0</v>
        <stp/>
        <stp>{766046E6-7854-4B65-883E-74B81E701A54}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3" s="1"/>
      </tp>
      <tp>
        <v>0</v>
        <stp/>
        <stp>{6D5EA4E9-FA13-460C-A2B4-76F501E2862F}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17" s="1"/>
      </tp>
      <tp>
        <v>0</v>
        <stp/>
        <stp>{5CFADBBC-73ED-449E-A9A8-8CE345A62B8A}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7" s="1"/>
      </tp>
      <tp>
        <v>0</v>
        <stp/>
        <stp>{6447256B-4658-439B-B162-01594A7E2797}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7" s="1"/>
      </tp>
      <tp>
        <v>0</v>
        <stp/>
        <stp>{EFAD0C25-99D1-4DF4-A590-F684E4F2858D}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6" s="1"/>
      </tp>
      <tp>
        <v>0</v>
        <stp/>
        <stp>{08C53B77-3438-4FB1-B38D-07117FD7A71B}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5" s="1"/>
      </tp>
      <tp>
        <v>0</v>
        <stp/>
        <stp>{ECD0BBF3-C634-4FD1-B0D4-96CEE6621159}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4" s="1"/>
      </tp>
      <tp>
        <v>0</v>
        <stp/>
        <stp>{65461353-DEC0-430E-B812-1544E5B4B0B8}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7" s="1"/>
      </tp>
      <tp>
        <v>0</v>
        <stp/>
        <stp>{45C18E1B-E91A-412B-B401-9C228F701D20}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9" s="1"/>
      </tp>
      <tp>
        <v>0</v>
        <stp/>
        <stp>{36E048F2-495D-4816-ABC1-F87202A51C29}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23" s="1"/>
      </tp>
      <tp>
        <v>0</v>
        <stp/>
        <stp>{76469BF7-BE0D-4CA7-9C46-82570C82FBD3}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7" s="1"/>
      </tp>
      <tp>
        <v>0</v>
        <stp/>
        <stp>{5F399609-0FF1-4484-974E-3531F3E90AC1}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3" s="1"/>
      </tp>
      <tp>
        <v>0</v>
        <stp/>
        <stp>{F1386C37-1289-4F47-B65D-20410A7037C9}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9" s="1"/>
      </tp>
      <tp>
        <v>0</v>
        <stp/>
        <stp>{A70B8491-422C-43AC-B930-A376D68D7E56}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3" s="1"/>
      </tp>
      <tp>
        <v>0</v>
        <stp/>
        <stp>{216EA20D-B2EF-4283-A3D4-3518B72F832A}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6" s="1"/>
      </tp>
      <tp>
        <v>0</v>
        <stp/>
        <stp>{C5B07D39-9E74-4377-9618-9D8008693504}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8" s="1"/>
      </tp>
      <tp>
        <v>0</v>
        <stp/>
        <stp>{10F1B221-B657-4D77-8EEA-507261854418}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7" s="1"/>
      </tp>
      <tp>
        <v>0</v>
        <stp/>
        <stp>{626378B8-9486-43A3-BCDF-2086F1727B26}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2" s="1"/>
      </tp>
      <tp>
        <v>0</v>
        <stp/>
        <stp>{FC29EABE-E982-4D73-8A7A-7CE1BF794AA6}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28" s="1"/>
      </tp>
      <tp>
        <v>0</v>
        <stp/>
        <stp>{04950F21-5DED-4010-A6DE-040BBFFE3F90}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5" s="1"/>
      </tp>
      <tp>
        <v>0</v>
        <stp/>
        <stp>{674CDEAB-0AD6-4382-8F3D-DBFC02EDF444}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K13" s="1"/>
      </tp>
      <tp>
        <v>0</v>
        <stp/>
        <stp>{148F70D7-B753-41B5-BA73-EF8C93BB76E8}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9" s="1"/>
      </tp>
      <tp>
        <v>0</v>
        <stp/>
        <stp>{B920C84B-8698-4067-9E0A-303A283C8133}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7" s="1"/>
      </tp>
      <tp>
        <v>0</v>
        <stp/>
        <stp>{E78ABD05-4A76-46CF-95DA-15B0A15BFF7A}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6" s="1"/>
      </tp>
      <tp>
        <v>0</v>
        <stp/>
        <stp>{E629766F-1F45-4BC1-A80B-5324659891CE}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27" s="1"/>
      </tp>
      <tp>
        <v>0</v>
        <stp/>
        <stp>{73DF4D29-E3A4-4481-84B0-FE3EA5969644}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5" s="1"/>
      </tp>
      <tp>
        <v>0</v>
        <stp/>
        <stp>{39687FB1-C809-459C-9CD4-291C7455A173}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22" s="1"/>
      </tp>
      <tp>
        <v>0</v>
        <stp/>
        <stp>{F438CE68-FAAF-44E3-A338-0E02EDAF328D}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1" s="1"/>
      </tp>
      <tp>
        <v>0</v>
        <stp/>
        <stp>{4A9A50D3-54AA-403E-8FEC-0EBB879402F9}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10" s="1"/>
      </tp>
      <tp>
        <v>0</v>
        <stp/>
        <stp>{D029D6A0-A2A6-4A25-AA6C-D4F881221EFF}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3" s="1"/>
      </tp>
      <tp>
        <v>0</v>
        <stp/>
        <stp>{228C6402-7A89-440B-9F3D-32FAB3250EEE}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6" s="1"/>
      </tp>
      <tp>
        <v>0</v>
        <stp/>
        <stp>{B29B9876-FDBF-4285-B1F4-0A50DCD5290E}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4" s="1"/>
      </tp>
      <tp>
        <v>0</v>
        <stp/>
        <stp>{7CA59857-3DC8-40C0-AF18-2166E9EEBE79}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6" s="1"/>
      </tp>
      <tp>
        <v>0</v>
        <stp/>
        <stp>{4D69195F-5453-412A-8788-1F2A5ADE9262}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J32" s="1"/>
      </tp>
      <tp>
        <v>0</v>
        <stp/>
        <stp>{27C0818E-01F4-4EEC-A10A-3DDE0AFEFDB6}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I17" s="1"/>
      </tp>
      <tp>
        <v>0</v>
        <stp/>
        <stp>{A93DF860-DA67-4FF7-B338-47CF9697CE26}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31" s="1"/>
      </tp>
      <tp>
        <v>0</v>
        <stp/>
        <stp>{71498F70-8A18-47BB-AF1F-1B662BC4E9F6}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L6" s="1"/>
      </tp>
      <tp>
        <v>0</v>
        <stp/>
        <stp>{59BE6424-3EDA-48E3-BE85-0DC4C65E5BA1}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27" s="1"/>
      </tp>
      <tp>
        <v>0</v>
        <stp/>
        <stp>{3DE4E74B-B527-46E6-B065-D6B3E72F752D}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2" s="1"/>
      </tp>
      <tp>
        <v>0</v>
        <stp/>
        <stp>{B78362D3-57DC-4680-830C-02DAA22075C5}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25" s="1"/>
      </tp>
      <tp>
        <v>0</v>
        <stp/>
        <stp>{D7179172-DFE3-4D1F-A709-A0DAB624D756}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22" s="1"/>
      </tp>
      <tp>
        <v>0</v>
        <stp/>
        <stp>{0C8BF18C-F1D8-426A-842C-43E5ECE72274}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7" s="1"/>
      </tp>
      <tp>
        <v>0</v>
        <stp/>
        <stp>{5C61ADEF-AA93-49A5-83FB-6BC8DB0780D4}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1" s="1"/>
      </tp>
      <tp>
        <v>0</v>
        <stp/>
        <stp>{8FB9D239-CF57-44A3-91D4-3D8DC1C1D080}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4E10-E6B6-438D-833D-CA2F0C7115C9}">
  <dimension ref="A1:X33"/>
  <sheetViews>
    <sheetView tabSelected="1" topLeftCell="J1" zoomScale="115" zoomScaleNormal="115" workbookViewId="0">
      <selection activeCell="T3" sqref="T3"/>
    </sheetView>
  </sheetViews>
  <sheetFormatPr defaultRowHeight="14.25" x14ac:dyDescent="0.2"/>
  <cols>
    <col min="1" max="1" width="21.75" bestFit="1" customWidth="1"/>
    <col min="2" max="2" width="15" bestFit="1" customWidth="1"/>
    <col min="3" max="3" width="12.5" bestFit="1" customWidth="1"/>
    <col min="4" max="4" width="10.625" bestFit="1" customWidth="1"/>
    <col min="5" max="5" width="12.5" bestFit="1" customWidth="1"/>
    <col min="6" max="6" width="15" bestFit="1" customWidth="1"/>
    <col min="7" max="7" width="8.5" bestFit="1" customWidth="1"/>
    <col min="8" max="8" width="15" bestFit="1" customWidth="1"/>
    <col min="9" max="9" width="12.5" bestFit="1" customWidth="1"/>
    <col min="10" max="10" width="10.625" bestFit="1" customWidth="1"/>
    <col min="11" max="11" width="12.5" bestFit="1" customWidth="1"/>
    <col min="12" max="12" width="15" bestFit="1" customWidth="1"/>
    <col min="13" max="13" width="5.75" bestFit="1" customWidth="1"/>
    <col min="14" max="14" width="21.625" bestFit="1" customWidth="1"/>
    <col min="15" max="15" width="14.75" style="9" customWidth="1"/>
    <col min="16" max="16" width="9.25" style="9" customWidth="1"/>
    <col min="17" max="19" width="9" style="9"/>
    <col min="22" max="22" width="13.125" customWidth="1"/>
  </cols>
  <sheetData>
    <row r="1" spans="1:24" x14ac:dyDescent="0.2">
      <c r="O1" s="14" t="s">
        <v>8</v>
      </c>
      <c r="P1" s="14"/>
      <c r="Q1" s="14"/>
      <c r="R1" s="14"/>
      <c r="S1" s="14"/>
      <c r="T1" s="14" t="s">
        <v>15</v>
      </c>
      <c r="U1" s="14"/>
      <c r="V1" t="s">
        <v>14</v>
      </c>
      <c r="W1" s="13" cm="1">
        <f t="array" aca="1" ref="W1" ca="1">_xll.rtd_tick_data($V$1,"bid_price_1")</f>
        <v>3688.4</v>
      </c>
      <c r="X1" s="13" cm="1">
        <f t="array" aca="1" ref="X1" ca="1">_xll.rtd_tick_data($V$1,"ask_price_1")</f>
        <v>3688.8</v>
      </c>
    </row>
    <row r="2" spans="1:24" ht="16.5" x14ac:dyDescent="0.2">
      <c r="A2" s="1" t="s">
        <v>0</v>
      </c>
      <c r="B2" s="1" t="s">
        <v>3</v>
      </c>
      <c r="C2" s="1" t="s">
        <v>2</v>
      </c>
      <c r="D2" s="1" t="s">
        <v>1</v>
      </c>
      <c r="E2" s="1" t="s">
        <v>4</v>
      </c>
      <c r="F2" s="1" t="s">
        <v>5</v>
      </c>
      <c r="G2" s="1" t="s">
        <v>7</v>
      </c>
      <c r="H2" s="1" t="s">
        <v>3</v>
      </c>
      <c r="I2" s="1" t="s">
        <v>2</v>
      </c>
      <c r="J2" s="1" t="s">
        <v>1</v>
      </c>
      <c r="K2" s="1" t="s">
        <v>4</v>
      </c>
      <c r="L2" s="1" t="s">
        <v>5</v>
      </c>
      <c r="M2" s="1" t="s">
        <v>6</v>
      </c>
      <c r="N2" s="1" t="s">
        <v>0</v>
      </c>
      <c r="O2" s="8" t="s">
        <v>9</v>
      </c>
      <c r="P2" s="8" t="s">
        <v>11</v>
      </c>
      <c r="Q2" s="8" t="s">
        <v>10</v>
      </c>
      <c r="R2" s="8" t="s">
        <v>12</v>
      </c>
      <c r="S2" s="8" t="s">
        <v>13</v>
      </c>
      <c r="T2" s="8" t="s">
        <v>10</v>
      </c>
      <c r="U2" s="8" t="s">
        <v>12</v>
      </c>
    </row>
    <row r="3" spans="1:24" ht="16.5" x14ac:dyDescent="0.2">
      <c r="A3" s="2" t="str">
        <f>$G$2&amp;"-C-"&amp;G3&amp;".CFFEX"</f>
        <v>IO2004-C-3150.CFFEX</v>
      </c>
      <c r="B3" s="3">
        <f ca="1">_xll.rtd_tick_data($A3,B$2)</f>
        <v>0</v>
      </c>
      <c r="C3" s="3">
        <f ca="1">_xll.rtd_tick_data($A3,C$2)</f>
        <v>0</v>
      </c>
      <c r="D3" s="4">
        <f ca="1">_xll.rtd_tick_data($A3,D$2)</f>
        <v>0</v>
      </c>
      <c r="E3" s="5">
        <f ca="1">_xll.rtd_tick_data($A3,E$2)</f>
        <v>0</v>
      </c>
      <c r="F3" s="5">
        <f ca="1">_xll.rtd_tick_data($A3,F$2)</f>
        <v>0</v>
      </c>
      <c r="G3" s="6">
        <v>3150</v>
      </c>
      <c r="H3" s="3">
        <f ca="1">_xll.rtd_tick_data($N3,H$2)</f>
        <v>0</v>
      </c>
      <c r="I3" s="3">
        <f ca="1">_xll.rtd_tick_data($N3,I$2)</f>
        <v>4</v>
      </c>
      <c r="J3" s="7">
        <f ca="1">_xll.rtd_tick_data($N3,J$2)</f>
        <v>0</v>
      </c>
      <c r="K3" s="5">
        <f ca="1">_xll.rtd_tick_data($N3,K$2)</f>
        <v>0</v>
      </c>
      <c r="L3" s="5">
        <f ca="1">_xll.rtd_tick_data($N3,L$2)</f>
        <v>0</v>
      </c>
      <c r="M3" s="5">
        <f ca="1">K3-I3</f>
        <v>-4</v>
      </c>
      <c r="N3" s="2" t="str">
        <f>$G$2&amp;"-P-"&amp;G3&amp;".CFFEX"</f>
        <v>IO2004-P-3150.CFFEX</v>
      </c>
      <c r="O3" s="10">
        <f ca="1">D3-J3+G3</f>
        <v>3150</v>
      </c>
      <c r="P3" s="11">
        <f ca="1">MIN(B3,L3)</f>
        <v>0</v>
      </c>
      <c r="Q3" s="11">
        <f ca="1">C3-K3+G3</f>
        <v>3150</v>
      </c>
      <c r="R3" s="12">
        <f ca="1">E3-I3+G3</f>
        <v>3146</v>
      </c>
      <c r="S3" s="12">
        <f ca="1">MIN(F3,H3)</f>
        <v>0</v>
      </c>
      <c r="T3" s="15">
        <f ca="1">Q3-$X$1</f>
        <v>-538.80000000000018</v>
      </c>
      <c r="U3" s="15">
        <f ca="1">R3-$W$1</f>
        <v>-542.40000000000009</v>
      </c>
    </row>
    <row r="4" spans="1:24" ht="16.5" x14ac:dyDescent="0.2">
      <c r="A4" s="2" t="str">
        <f t="shared" ref="A4:A30" si="0">$G$2&amp;"-C-"&amp;G4&amp;".CFFEX"</f>
        <v>IO2004-C-3200.CFFEX</v>
      </c>
      <c r="B4" s="3">
        <f ca="1">_xll.rtd_tick_data($A4,B$2)</f>
        <v>0</v>
      </c>
      <c r="C4" s="3">
        <f ca="1">_xll.rtd_tick_data($A4,C$2)</f>
        <v>0</v>
      </c>
      <c r="D4" s="4">
        <f ca="1">_xll.rtd_tick_data($A4,D$2)</f>
        <v>0</v>
      </c>
      <c r="E4" s="5">
        <f ca="1">_xll.rtd_tick_data($A4,E$2)</f>
        <v>0</v>
      </c>
      <c r="F4" s="5">
        <f ca="1">_xll.rtd_tick_data($A4,F$2)</f>
        <v>0</v>
      </c>
      <c r="G4" s="6">
        <v>3200</v>
      </c>
      <c r="H4" s="3">
        <f ca="1">_xll.rtd_tick_data($N4,H$2)</f>
        <v>0</v>
      </c>
      <c r="I4" s="3">
        <f ca="1">_xll.rtd_tick_data($N4,I$2)</f>
        <v>4</v>
      </c>
      <c r="J4" s="7">
        <f ca="1">_xll.rtd_tick_data($N4,J$2)</f>
        <v>0</v>
      </c>
      <c r="K4" s="5">
        <f ca="1">_xll.rtd_tick_data($N4,K$2)</f>
        <v>0</v>
      </c>
      <c r="L4" s="5">
        <f ca="1">_xll.rtd_tick_data($N4,L$2)</f>
        <v>0</v>
      </c>
      <c r="M4" s="5">
        <f t="shared" ref="M4:M30" ca="1" si="1">K4-I4</f>
        <v>-4</v>
      </c>
      <c r="N4" s="2" t="str">
        <f t="shared" ref="N4:N30" si="2">$G$2&amp;"-P-"&amp;G4&amp;".CFFEX"</f>
        <v>IO2004-P-3200.CFFEX</v>
      </c>
      <c r="O4" s="10">
        <f t="shared" ref="O4:O33" ca="1" si="3">D4-J4+G4</f>
        <v>3200</v>
      </c>
      <c r="P4" s="11">
        <f t="shared" ref="P4:P33" ca="1" si="4">MIN(B4,L4)</f>
        <v>0</v>
      </c>
      <c r="Q4" s="11">
        <f t="shared" ref="Q4:Q33" ca="1" si="5">C4-K4+G4</f>
        <v>3200</v>
      </c>
      <c r="R4" s="12">
        <f t="shared" ref="R4:R33" ca="1" si="6">E4-I4+G4</f>
        <v>3196</v>
      </c>
      <c r="S4" s="12">
        <f t="shared" ref="S4:S33" ca="1" si="7">MIN(F4,H4)</f>
        <v>0</v>
      </c>
      <c r="T4" s="15">
        <f t="shared" ref="T4:T33" ca="1" si="8">Q4-$X$1</f>
        <v>-488.80000000000018</v>
      </c>
      <c r="U4" s="15">
        <f t="shared" ref="U4:U33" ca="1" si="9">R4-$W$1</f>
        <v>-492.40000000000009</v>
      </c>
    </row>
    <row r="5" spans="1:24" ht="16.5" x14ac:dyDescent="0.2">
      <c r="A5" s="2" t="str">
        <f t="shared" si="0"/>
        <v>IO2004-C-3250.CFFEX</v>
      </c>
      <c r="B5" s="3">
        <f ca="1">_xll.rtd_tick_data($A5,B$2)</f>
        <v>0</v>
      </c>
      <c r="C5" s="3">
        <f ca="1">_xll.rtd_tick_data($A5,C$2)</f>
        <v>0</v>
      </c>
      <c r="D5" s="4">
        <f ca="1">_xll.rtd_tick_data($A5,D$2)</f>
        <v>0</v>
      </c>
      <c r="E5" s="5">
        <f ca="1">_xll.rtd_tick_data($A5,E$2)</f>
        <v>0</v>
      </c>
      <c r="F5" s="5">
        <f ca="1">_xll.rtd_tick_data($A5,F$2)</f>
        <v>0</v>
      </c>
      <c r="G5" s="6">
        <v>3250</v>
      </c>
      <c r="H5" s="3">
        <f ca="1">_xll.rtd_tick_data($N5,H$2)</f>
        <v>0</v>
      </c>
      <c r="I5" s="3">
        <f ca="1">_xll.rtd_tick_data($N5,I$2)</f>
        <v>0</v>
      </c>
      <c r="J5" s="7">
        <f ca="1">_xll.rtd_tick_data($N5,J$2)</f>
        <v>0</v>
      </c>
      <c r="K5" s="5">
        <f ca="1">_xll.rtd_tick_data($N5,K$2)</f>
        <v>12</v>
      </c>
      <c r="L5" s="5">
        <f ca="1">_xll.rtd_tick_data($N5,L$2)</f>
        <v>0</v>
      </c>
      <c r="M5" s="5">
        <f t="shared" ca="1" si="1"/>
        <v>12</v>
      </c>
      <c r="N5" s="2" t="str">
        <f t="shared" si="2"/>
        <v>IO2004-P-3250.CFFEX</v>
      </c>
      <c r="O5" s="10">
        <f t="shared" ca="1" si="3"/>
        <v>3250</v>
      </c>
      <c r="P5" s="11">
        <f t="shared" ca="1" si="4"/>
        <v>0</v>
      </c>
      <c r="Q5" s="11">
        <f t="shared" ca="1" si="5"/>
        <v>3238</v>
      </c>
      <c r="R5" s="12">
        <f t="shared" ca="1" si="6"/>
        <v>3250</v>
      </c>
      <c r="S5" s="12">
        <f t="shared" ca="1" si="7"/>
        <v>0</v>
      </c>
      <c r="T5" s="15">
        <f t="shared" ca="1" si="8"/>
        <v>-450.80000000000018</v>
      </c>
      <c r="U5" s="15">
        <f t="shared" ca="1" si="9"/>
        <v>-438.40000000000009</v>
      </c>
    </row>
    <row r="6" spans="1:24" ht="16.5" x14ac:dyDescent="0.2">
      <c r="A6" s="2" t="str">
        <f t="shared" si="0"/>
        <v>IO2004-C-3300.CFFEX</v>
      </c>
      <c r="B6" s="3">
        <f ca="1">_xll.rtd_tick_data($A6,B$2)</f>
        <v>0</v>
      </c>
      <c r="C6" s="3">
        <f ca="1">_xll.rtd_tick_data($A6,C$2)</f>
        <v>393.8</v>
      </c>
      <c r="D6" s="4">
        <f ca="1">_xll.rtd_tick_data($A6,D$2)</f>
        <v>0</v>
      </c>
      <c r="E6" s="5">
        <f ca="1">_xll.rtd_tick_data($A6,E$2)</f>
        <v>0</v>
      </c>
      <c r="F6" s="5">
        <f ca="1">_xll.rtd_tick_data($A6,F$2)</f>
        <v>0</v>
      </c>
      <c r="G6" s="6">
        <v>3300</v>
      </c>
      <c r="H6" s="3">
        <f ca="1">_xll.rtd_tick_data($N6,H$2)</f>
        <v>0</v>
      </c>
      <c r="I6" s="3">
        <f ca="1">_xll.rtd_tick_data($N6,I$2)</f>
        <v>0</v>
      </c>
      <c r="J6" s="7">
        <f ca="1">_xll.rtd_tick_data($N6,J$2)</f>
        <v>10.8</v>
      </c>
      <c r="K6" s="5">
        <f ca="1">_xll.rtd_tick_data($N6,K$2)</f>
        <v>0</v>
      </c>
      <c r="L6" s="5">
        <f ca="1">_xll.rtd_tick_data($N6,L$2)</f>
        <v>0</v>
      </c>
      <c r="M6" s="5">
        <f t="shared" ca="1" si="1"/>
        <v>0</v>
      </c>
      <c r="N6" s="2" t="str">
        <f t="shared" si="2"/>
        <v>IO2004-P-3300.CFFEX</v>
      </c>
      <c r="O6" s="10">
        <f t="shared" ca="1" si="3"/>
        <v>3289.2</v>
      </c>
      <c r="P6" s="11">
        <f t="shared" ca="1" si="4"/>
        <v>0</v>
      </c>
      <c r="Q6" s="11">
        <f t="shared" ca="1" si="5"/>
        <v>3693.8</v>
      </c>
      <c r="R6" s="12">
        <f t="shared" ca="1" si="6"/>
        <v>3300</v>
      </c>
      <c r="S6" s="12">
        <f t="shared" ca="1" si="7"/>
        <v>0</v>
      </c>
      <c r="T6" s="15">
        <f t="shared" ca="1" si="8"/>
        <v>5</v>
      </c>
      <c r="U6" s="15">
        <f t="shared" ca="1" si="9"/>
        <v>-388.40000000000009</v>
      </c>
    </row>
    <row r="7" spans="1:24" ht="16.5" x14ac:dyDescent="0.2">
      <c r="A7" s="2" t="str">
        <f t="shared" si="0"/>
        <v>IO2004-C-3350.CFFEX</v>
      </c>
      <c r="B7" s="3">
        <f ca="1">_xll.rtd_tick_data($A7,B$2)</f>
        <v>0</v>
      </c>
      <c r="C7" s="3">
        <f ca="1">_xll.rtd_tick_data($A7,C$2)</f>
        <v>0</v>
      </c>
      <c r="D7" s="4">
        <f ca="1">_xll.rtd_tick_data($A7,D$2)</f>
        <v>0</v>
      </c>
      <c r="E7" s="5">
        <f ca="1">_xll.rtd_tick_data($A7,E$2)</f>
        <v>410</v>
      </c>
      <c r="F7" s="5">
        <f ca="1">_xll.rtd_tick_data($A7,F$2)</f>
        <v>0</v>
      </c>
      <c r="G7" s="6">
        <v>3350</v>
      </c>
      <c r="H7" s="3">
        <f ca="1">_xll.rtd_tick_data($N7,H$2)</f>
        <v>3</v>
      </c>
      <c r="I7" s="3">
        <f ca="1">_xll.rtd_tick_data($N7,I$2)</f>
        <v>0</v>
      </c>
      <c r="J7" s="7">
        <f ca="1">_xll.rtd_tick_data($N7,J$2)</f>
        <v>13.8</v>
      </c>
      <c r="K7" s="5">
        <f ca="1">_xll.rtd_tick_data($N7,K$2)</f>
        <v>0</v>
      </c>
      <c r="L7" s="5">
        <f ca="1">_xll.rtd_tick_data($N7,L$2)</f>
        <v>0</v>
      </c>
      <c r="M7" s="5">
        <f t="shared" ca="1" si="1"/>
        <v>0</v>
      </c>
      <c r="N7" s="2" t="str">
        <f t="shared" si="2"/>
        <v>IO2004-P-3350.CFFEX</v>
      </c>
      <c r="O7" s="10">
        <f t="shared" ca="1" si="3"/>
        <v>3336.2</v>
      </c>
      <c r="P7" s="11">
        <f t="shared" ca="1" si="4"/>
        <v>0</v>
      </c>
      <c r="Q7" s="11">
        <f t="shared" ca="1" si="5"/>
        <v>3350</v>
      </c>
      <c r="R7" s="12">
        <f t="shared" ca="1" si="6"/>
        <v>3760</v>
      </c>
      <c r="S7" s="12">
        <f t="shared" ca="1" si="7"/>
        <v>0</v>
      </c>
      <c r="T7" s="15">
        <f t="shared" ca="1" si="8"/>
        <v>-338.80000000000018</v>
      </c>
      <c r="U7" s="15">
        <f t="shared" ca="1" si="9"/>
        <v>71.599999999999909</v>
      </c>
    </row>
    <row r="8" spans="1:24" ht="16.5" x14ac:dyDescent="0.2">
      <c r="A8" s="2" t="str">
        <f t="shared" si="0"/>
        <v>IO2004-C-3400.CFFEX</v>
      </c>
      <c r="B8" s="3">
        <f ca="1">_xll.rtd_tick_data($A8,B$2)</f>
        <v>0</v>
      </c>
      <c r="C8" s="3">
        <f ca="1">_xll.rtd_tick_data($A8,C$2)</f>
        <v>0</v>
      </c>
      <c r="D8" s="4">
        <f ca="1">_xll.rtd_tick_data($A8,D$2)</f>
        <v>0</v>
      </c>
      <c r="E8" s="5">
        <f ca="1">_xll.rtd_tick_data($A8,E$2)</f>
        <v>0</v>
      </c>
      <c r="F8" s="5">
        <f ca="1">_xll.rtd_tick_data($A8,F$2)</f>
        <v>0</v>
      </c>
      <c r="G8" s="6">
        <v>3400</v>
      </c>
      <c r="H8" s="3">
        <f ca="1">_xll.rtd_tick_data($N8,H$2)</f>
        <v>0</v>
      </c>
      <c r="I8" s="3">
        <f ca="1">_xll.rtd_tick_data($N8,I$2)</f>
        <v>0</v>
      </c>
      <c r="J8" s="7">
        <f ca="1">_xll.rtd_tick_data($N8,J$2)</f>
        <v>0</v>
      </c>
      <c r="K8" s="5">
        <f ca="1">_xll.rtd_tick_data($N8,K$2)</f>
        <v>0</v>
      </c>
      <c r="L8" s="5">
        <f ca="1">_xll.rtd_tick_data($N8,L$2)</f>
        <v>4</v>
      </c>
      <c r="M8" s="5">
        <f t="shared" ca="1" si="1"/>
        <v>0</v>
      </c>
      <c r="N8" s="2" t="str">
        <f t="shared" si="2"/>
        <v>IO2004-P-3400.CFFEX</v>
      </c>
      <c r="O8" s="10">
        <f t="shared" ca="1" si="3"/>
        <v>3400</v>
      </c>
      <c r="P8" s="11">
        <f t="shared" ca="1" si="4"/>
        <v>0</v>
      </c>
      <c r="Q8" s="11">
        <f t="shared" ca="1" si="5"/>
        <v>3400</v>
      </c>
      <c r="R8" s="12">
        <f t="shared" ca="1" si="6"/>
        <v>3400</v>
      </c>
      <c r="S8" s="12">
        <f t="shared" ca="1" si="7"/>
        <v>0</v>
      </c>
      <c r="T8" s="15">
        <f t="shared" ca="1" si="8"/>
        <v>-288.80000000000018</v>
      </c>
      <c r="U8" s="15">
        <f t="shared" ca="1" si="9"/>
        <v>-288.40000000000009</v>
      </c>
    </row>
    <row r="9" spans="1:24" ht="16.5" x14ac:dyDescent="0.2">
      <c r="A9" s="2" t="str">
        <f t="shared" si="0"/>
        <v>IO2004-C-3450.CFFEX</v>
      </c>
      <c r="B9" s="3">
        <f ca="1">_xll.rtd_tick_data($A9,B$2)</f>
        <v>0</v>
      </c>
      <c r="C9" s="3">
        <f ca="1">_xll.rtd_tick_data($A9,C$2)</f>
        <v>0</v>
      </c>
      <c r="D9" s="4">
        <f ca="1">_xll.rtd_tick_data($A9,D$2)</f>
        <v>268.8</v>
      </c>
      <c r="E9" s="5">
        <f ca="1">_xll.rtd_tick_data($A9,E$2)</f>
        <v>0</v>
      </c>
      <c r="F9" s="5">
        <f ca="1">_xll.rtd_tick_data($A9,F$2)</f>
        <v>0</v>
      </c>
      <c r="G9" s="6">
        <v>3450</v>
      </c>
      <c r="H9" s="3">
        <f ca="1">_xll.rtd_tick_data($N9,H$2)</f>
        <v>0</v>
      </c>
      <c r="I9" s="3">
        <f ca="1">_xll.rtd_tick_data($N9,I$2)</f>
        <v>12.6</v>
      </c>
      <c r="J9" s="7">
        <f ca="1">_xll.rtd_tick_data($N9,J$2)</f>
        <v>0</v>
      </c>
      <c r="K9" s="5">
        <f ca="1">_xll.rtd_tick_data($N9,K$2)</f>
        <v>0</v>
      </c>
      <c r="L9" s="5">
        <f ca="1">_xll.rtd_tick_data($N9,L$2)</f>
        <v>0</v>
      </c>
      <c r="M9" s="5">
        <f t="shared" ca="1" si="1"/>
        <v>-12.6</v>
      </c>
      <c r="N9" s="2" t="str">
        <f t="shared" si="2"/>
        <v>IO2004-P-3450.CFFEX</v>
      </c>
      <c r="O9" s="10">
        <f t="shared" ca="1" si="3"/>
        <v>3718.8</v>
      </c>
      <c r="P9" s="11">
        <f t="shared" ca="1" si="4"/>
        <v>0</v>
      </c>
      <c r="Q9" s="11">
        <f t="shared" ca="1" si="5"/>
        <v>3450</v>
      </c>
      <c r="R9" s="12">
        <f t="shared" ca="1" si="6"/>
        <v>3437.4</v>
      </c>
      <c r="S9" s="12">
        <f t="shared" ca="1" si="7"/>
        <v>0</v>
      </c>
      <c r="T9" s="15">
        <f t="shared" ca="1" si="8"/>
        <v>-238.80000000000018</v>
      </c>
      <c r="U9" s="15">
        <f t="shared" ca="1" si="9"/>
        <v>-251</v>
      </c>
    </row>
    <row r="10" spans="1:24" ht="16.5" x14ac:dyDescent="0.2">
      <c r="A10" s="2" t="str">
        <f t="shared" si="0"/>
        <v>IO2004-C-3500.CFFEX</v>
      </c>
      <c r="B10" s="3">
        <f ca="1">_xll.rtd_tick_data($A10,B$2)</f>
        <v>3</v>
      </c>
      <c r="C10" s="3">
        <f ca="1">_xll.rtd_tick_data($A10,C$2)</f>
        <v>0</v>
      </c>
      <c r="D10" s="4">
        <f ca="1">_xll.rtd_tick_data($A10,D$2)</f>
        <v>0</v>
      </c>
      <c r="E10" s="5">
        <f ca="1">_xll.rtd_tick_data($A10,E$2)</f>
        <v>0</v>
      </c>
      <c r="F10" s="5">
        <f ca="1">_xll.rtd_tick_data($A10,F$2)</f>
        <v>0</v>
      </c>
      <c r="G10" s="6">
        <v>3500</v>
      </c>
      <c r="H10" s="3">
        <f ca="1">_xll.rtd_tick_data($N10,H$2)</f>
        <v>1</v>
      </c>
      <c r="I10" s="3">
        <f ca="1">_xll.rtd_tick_data($N10,I$2)</f>
        <v>0</v>
      </c>
      <c r="J10" s="7">
        <f ca="1">_xll.rtd_tick_data($N10,J$2)</f>
        <v>0</v>
      </c>
      <c r="K10" s="5">
        <f ca="1">_xll.rtd_tick_data($N10,K$2)</f>
        <v>35.799999999999997</v>
      </c>
      <c r="L10" s="5">
        <f ca="1">_xll.rtd_tick_data($N10,L$2)</f>
        <v>0</v>
      </c>
      <c r="M10" s="5">
        <f t="shared" ca="1" si="1"/>
        <v>35.799999999999997</v>
      </c>
      <c r="N10" s="2" t="str">
        <f t="shared" si="2"/>
        <v>IO2004-P-3500.CFFEX</v>
      </c>
      <c r="O10" s="10">
        <f t="shared" ca="1" si="3"/>
        <v>3500</v>
      </c>
      <c r="P10" s="11">
        <f t="shared" ca="1" si="4"/>
        <v>0</v>
      </c>
      <c r="Q10" s="11">
        <f t="shared" ca="1" si="5"/>
        <v>3464.2</v>
      </c>
      <c r="R10" s="12">
        <f t="shared" ca="1" si="6"/>
        <v>3500</v>
      </c>
      <c r="S10" s="12">
        <f t="shared" ca="1" si="7"/>
        <v>0</v>
      </c>
      <c r="T10" s="15">
        <f t="shared" ca="1" si="8"/>
        <v>-224.60000000000036</v>
      </c>
      <c r="U10" s="15">
        <f t="shared" ca="1" si="9"/>
        <v>-188.40000000000009</v>
      </c>
    </row>
    <row r="11" spans="1:24" ht="16.5" x14ac:dyDescent="0.2">
      <c r="A11" s="2" t="str">
        <f t="shared" si="0"/>
        <v>IO2004-C-3550.CFFEX</v>
      </c>
      <c r="B11" s="3">
        <f ca="1">_xll.rtd_tick_data($A11,B$2)</f>
        <v>0</v>
      </c>
      <c r="C11" s="3">
        <f ca="1">_xll.rtd_tick_data($A11,C$2)</f>
        <v>0</v>
      </c>
      <c r="D11" s="4">
        <f ca="1">_xll.rtd_tick_data($A11,D$2)</f>
        <v>0</v>
      </c>
      <c r="E11" s="5">
        <f ca="1">_xll.rtd_tick_data($A11,E$2)</f>
        <v>203.2</v>
      </c>
      <c r="F11" s="5">
        <f ca="1">_xll.rtd_tick_data($A11,F$2)</f>
        <v>0</v>
      </c>
      <c r="G11" s="6">
        <v>3550</v>
      </c>
      <c r="H11" s="3">
        <f ca="1">_xll.rtd_tick_data($N11,H$2)</f>
        <v>0</v>
      </c>
      <c r="I11" s="3">
        <f ca="1">_xll.rtd_tick_data($N11,I$2)</f>
        <v>0</v>
      </c>
      <c r="J11" s="7">
        <f ca="1">_xll.rtd_tick_data($N11,J$2)</f>
        <v>47</v>
      </c>
      <c r="K11" s="5">
        <f ca="1">_xll.rtd_tick_data($N11,K$2)</f>
        <v>0</v>
      </c>
      <c r="L11" s="5">
        <f ca="1">_xll.rtd_tick_data($N11,L$2)</f>
        <v>0</v>
      </c>
      <c r="M11" s="5">
        <f t="shared" ca="1" si="1"/>
        <v>0</v>
      </c>
      <c r="N11" s="2" t="str">
        <f t="shared" si="2"/>
        <v>IO2004-P-3550.CFFEX</v>
      </c>
      <c r="O11" s="10">
        <f t="shared" ca="1" si="3"/>
        <v>3503</v>
      </c>
      <c r="P11" s="11">
        <f t="shared" ca="1" si="4"/>
        <v>0</v>
      </c>
      <c r="Q11" s="11">
        <f t="shared" ca="1" si="5"/>
        <v>3550</v>
      </c>
      <c r="R11" s="12">
        <f t="shared" ca="1" si="6"/>
        <v>3753.2</v>
      </c>
      <c r="S11" s="12">
        <f t="shared" ca="1" si="7"/>
        <v>0</v>
      </c>
      <c r="T11" s="15">
        <f t="shared" ca="1" si="8"/>
        <v>-138.80000000000018</v>
      </c>
      <c r="U11" s="15">
        <f t="shared" ca="1" si="9"/>
        <v>64.799999999999727</v>
      </c>
    </row>
    <row r="12" spans="1:24" ht="16.5" x14ac:dyDescent="0.2">
      <c r="A12" s="2" t="str">
        <f t="shared" si="0"/>
        <v>IO2004-C-3600.CFFEX</v>
      </c>
      <c r="B12" s="3">
        <f ca="1">_xll.rtd_tick_data($A12,B$2)</f>
        <v>1</v>
      </c>
      <c r="C12" s="3">
        <f ca="1">_xll.rtd_tick_data($A12,C$2)</f>
        <v>0</v>
      </c>
      <c r="D12" s="4">
        <f ca="1">_xll.rtd_tick_data($A12,D$2)</f>
        <v>0</v>
      </c>
      <c r="E12" s="5">
        <f ca="1">_xll.rtd_tick_data($A12,E$2)</f>
        <v>158</v>
      </c>
      <c r="F12" s="5">
        <f ca="1">_xll.rtd_tick_data($A12,F$2)</f>
        <v>0</v>
      </c>
      <c r="G12" s="6">
        <v>3600</v>
      </c>
      <c r="H12" s="3">
        <f ca="1">_xll.rtd_tick_data($N12,H$2)</f>
        <v>1</v>
      </c>
      <c r="I12" s="3">
        <f ca="1">_xll.rtd_tick_data($N12,I$2)</f>
        <v>0</v>
      </c>
      <c r="J12" s="7">
        <f ca="1">_xll.rtd_tick_data($N12,J$2)</f>
        <v>0</v>
      </c>
      <c r="K12" s="5">
        <f ca="1">_xll.rtd_tick_data($N12,K$2)</f>
        <v>0</v>
      </c>
      <c r="L12" s="5">
        <f ca="1">_xll.rtd_tick_data($N12,L$2)</f>
        <v>0</v>
      </c>
      <c r="M12" s="5">
        <f t="shared" ca="1" si="1"/>
        <v>0</v>
      </c>
      <c r="N12" s="2" t="str">
        <f t="shared" si="2"/>
        <v>IO2004-P-3600.CFFEX</v>
      </c>
      <c r="O12" s="10">
        <f t="shared" ca="1" si="3"/>
        <v>3600</v>
      </c>
      <c r="P12" s="11">
        <f t="shared" ca="1" si="4"/>
        <v>0</v>
      </c>
      <c r="Q12" s="11">
        <f t="shared" ca="1" si="5"/>
        <v>3600</v>
      </c>
      <c r="R12" s="12">
        <f t="shared" ca="1" si="6"/>
        <v>3758</v>
      </c>
      <c r="S12" s="12">
        <f t="shared" ca="1" si="7"/>
        <v>0</v>
      </c>
      <c r="T12" s="15">
        <f t="shared" ca="1" si="8"/>
        <v>-88.800000000000182</v>
      </c>
      <c r="U12" s="15">
        <f t="shared" ca="1" si="9"/>
        <v>69.599999999999909</v>
      </c>
    </row>
    <row r="13" spans="1:24" ht="16.5" x14ac:dyDescent="0.2">
      <c r="A13" s="2" t="str">
        <f t="shared" si="0"/>
        <v>IO2004-C-3650.CFFEX</v>
      </c>
      <c r="B13" s="3">
        <f ca="1">_xll.rtd_tick_data($A13,B$2)</f>
        <v>1</v>
      </c>
      <c r="C13" s="3">
        <f ca="1">_xll.rtd_tick_data($A13,C$2)</f>
        <v>0</v>
      </c>
      <c r="D13" s="4">
        <f ca="1">_xll.rtd_tick_data($A13,D$2)</f>
        <v>0</v>
      </c>
      <c r="E13" s="5">
        <f ca="1">_xll.rtd_tick_data($A13,E$2)</f>
        <v>0</v>
      </c>
      <c r="F13" s="5">
        <f ca="1">_xll.rtd_tick_data($A13,F$2)</f>
        <v>0</v>
      </c>
      <c r="G13" s="6">
        <v>3650</v>
      </c>
      <c r="H13" s="3">
        <f ca="1">_xll.rtd_tick_data($N13,H$2)</f>
        <v>0</v>
      </c>
      <c r="I13" s="3">
        <f ca="1">_xll.rtd_tick_data($N13,I$2)</f>
        <v>0</v>
      </c>
      <c r="J13" s="7">
        <f ca="1">_xll.rtd_tick_data($N13,J$2)</f>
        <v>0</v>
      </c>
      <c r="K13" s="5">
        <f ca="1">_xll.rtd_tick_data($N13,K$2)</f>
        <v>0</v>
      </c>
      <c r="L13" s="5">
        <f ca="1">_xll.rtd_tick_data($N13,L$2)</f>
        <v>1</v>
      </c>
      <c r="M13" s="5">
        <f t="shared" ca="1" si="1"/>
        <v>0</v>
      </c>
      <c r="N13" s="2" t="str">
        <f t="shared" si="2"/>
        <v>IO2004-P-3650.CFFEX</v>
      </c>
      <c r="O13" s="10">
        <f t="shared" ca="1" si="3"/>
        <v>3650</v>
      </c>
      <c r="P13" s="11">
        <f t="shared" ca="1" si="4"/>
        <v>1</v>
      </c>
      <c r="Q13" s="11">
        <f t="shared" ca="1" si="5"/>
        <v>3650</v>
      </c>
      <c r="R13" s="12">
        <f t="shared" ca="1" si="6"/>
        <v>3650</v>
      </c>
      <c r="S13" s="12">
        <f t="shared" ca="1" si="7"/>
        <v>0</v>
      </c>
      <c r="T13" s="15">
        <f t="shared" ca="1" si="8"/>
        <v>-38.800000000000182</v>
      </c>
      <c r="U13" s="15">
        <f t="shared" ca="1" si="9"/>
        <v>-38.400000000000091</v>
      </c>
    </row>
    <row r="14" spans="1:24" ht="16.5" x14ac:dyDescent="0.2">
      <c r="A14" s="2" t="str">
        <f t="shared" si="0"/>
        <v>IO2004-C-3700.CFFEX</v>
      </c>
      <c r="B14" s="3">
        <f ca="1">_xll.rtd_tick_data($A14,B$2)</f>
        <v>0</v>
      </c>
      <c r="C14" s="3">
        <f ca="1">_xll.rtd_tick_data($A14,C$2)</f>
        <v>0</v>
      </c>
      <c r="D14" s="4">
        <f ca="1">_xll.rtd_tick_data($A14,D$2)</f>
        <v>93</v>
      </c>
      <c r="E14" s="5">
        <f ca="1">_xll.rtd_tick_data($A14,E$2)</f>
        <v>0</v>
      </c>
      <c r="F14" s="5">
        <f ca="1">_xll.rtd_tick_data($A14,F$2)</f>
        <v>0</v>
      </c>
      <c r="G14" s="6">
        <v>3700</v>
      </c>
      <c r="H14" s="3">
        <f ca="1">_xll.rtd_tick_data($N14,H$2)</f>
        <v>0</v>
      </c>
      <c r="I14" s="3">
        <f ca="1">_xll.rtd_tick_data($N14,I$2)</f>
        <v>94.8</v>
      </c>
      <c r="J14" s="7">
        <f ca="1">_xll.rtd_tick_data($N14,J$2)</f>
        <v>0</v>
      </c>
      <c r="K14" s="5">
        <f ca="1">_xll.rtd_tick_data($N14,K$2)</f>
        <v>0</v>
      </c>
      <c r="L14" s="5">
        <f ca="1">_xll.rtd_tick_data($N14,L$2)</f>
        <v>0</v>
      </c>
      <c r="M14" s="5">
        <f t="shared" ca="1" si="1"/>
        <v>-94.8</v>
      </c>
      <c r="N14" s="2" t="str">
        <f t="shared" si="2"/>
        <v>IO2004-P-3700.CFFEX</v>
      </c>
      <c r="O14" s="10">
        <f t="shared" ca="1" si="3"/>
        <v>3793</v>
      </c>
      <c r="P14" s="11">
        <f t="shared" ca="1" si="4"/>
        <v>0</v>
      </c>
      <c r="Q14" s="11">
        <f t="shared" ca="1" si="5"/>
        <v>3700</v>
      </c>
      <c r="R14" s="12">
        <f t="shared" ca="1" si="6"/>
        <v>3605.2</v>
      </c>
      <c r="S14" s="12">
        <f t="shared" ca="1" si="7"/>
        <v>0</v>
      </c>
      <c r="T14" s="15">
        <f t="shared" ca="1" si="8"/>
        <v>11.199999999999818</v>
      </c>
      <c r="U14" s="15">
        <f t="shared" ca="1" si="9"/>
        <v>-83.200000000000273</v>
      </c>
    </row>
    <row r="15" spans="1:24" ht="16.5" x14ac:dyDescent="0.2">
      <c r="A15" s="2" t="str">
        <f t="shared" si="0"/>
        <v>IO2004-C-3750.CFFEX</v>
      </c>
      <c r="B15" s="3">
        <f ca="1">_xll.rtd_tick_data($A15,B$2)</f>
        <v>0</v>
      </c>
      <c r="C15" s="3">
        <f ca="1">_xll.rtd_tick_data($A15,C$2)</f>
        <v>70.2</v>
      </c>
      <c r="D15" s="4">
        <f ca="1">_xll.rtd_tick_data($A15,D$2)</f>
        <v>0</v>
      </c>
      <c r="E15" s="5">
        <f ca="1">_xll.rtd_tick_data($A15,E$2)</f>
        <v>0</v>
      </c>
      <c r="F15" s="5">
        <f ca="1">_xll.rtd_tick_data($A15,F$2)</f>
        <v>2</v>
      </c>
      <c r="G15" s="6">
        <v>3750</v>
      </c>
      <c r="H15" s="3">
        <f ca="1">_xll.rtd_tick_data($N15,H$2)</f>
        <v>0</v>
      </c>
      <c r="I15" s="3">
        <f ca="1">_xll.rtd_tick_data($N15,I$2)</f>
        <v>80</v>
      </c>
      <c r="J15" s="7">
        <f ca="1">_xll.rtd_tick_data($N15,J$2)</f>
        <v>0</v>
      </c>
      <c r="K15" s="5">
        <f ca="1">_xll.rtd_tick_data($N15,K$2)</f>
        <v>0</v>
      </c>
      <c r="L15" s="5">
        <f ca="1">_xll.rtd_tick_data($N15,L$2)</f>
        <v>0</v>
      </c>
      <c r="M15" s="5">
        <f t="shared" ca="1" si="1"/>
        <v>-80</v>
      </c>
      <c r="N15" s="2" t="str">
        <f t="shared" si="2"/>
        <v>IO2004-P-3750.CFFEX</v>
      </c>
      <c r="O15" s="10">
        <f t="shared" ca="1" si="3"/>
        <v>3750</v>
      </c>
      <c r="P15" s="11">
        <f t="shared" ca="1" si="4"/>
        <v>0</v>
      </c>
      <c r="Q15" s="11">
        <f t="shared" ca="1" si="5"/>
        <v>3820.2</v>
      </c>
      <c r="R15" s="12">
        <f t="shared" ca="1" si="6"/>
        <v>3670</v>
      </c>
      <c r="S15" s="12">
        <f t="shared" ca="1" si="7"/>
        <v>0</v>
      </c>
      <c r="T15" s="15">
        <f t="shared" ca="1" si="8"/>
        <v>131.39999999999964</v>
      </c>
      <c r="U15" s="15">
        <f t="shared" ca="1" si="9"/>
        <v>-18.400000000000091</v>
      </c>
    </row>
    <row r="16" spans="1:24" ht="16.5" x14ac:dyDescent="0.2">
      <c r="A16" s="2" t="str">
        <f t="shared" si="0"/>
        <v>IO2004-C-3800.CFFEX</v>
      </c>
      <c r="B16" s="3">
        <f ca="1">_xll.rtd_tick_data($A16,B$2)</f>
        <v>0</v>
      </c>
      <c r="C16" s="3">
        <f ca="1">_xll.rtd_tick_data($A16,C$2)</f>
        <v>0</v>
      </c>
      <c r="D16" s="4">
        <f ca="1">_xll.rtd_tick_data($A16,D$2)</f>
        <v>0</v>
      </c>
      <c r="E16" s="5">
        <f ca="1">_xll.rtd_tick_data($A16,E$2)</f>
        <v>0</v>
      </c>
      <c r="F16" s="5">
        <f ca="1">_xll.rtd_tick_data($A16,F$2)</f>
        <v>0</v>
      </c>
      <c r="G16" s="6">
        <v>3800</v>
      </c>
      <c r="H16" s="3">
        <f ca="1">_xll.rtd_tick_data($N16,H$2)</f>
        <v>0</v>
      </c>
      <c r="I16" s="3">
        <f ca="1">_xll.rtd_tick_data($N16,I$2)</f>
        <v>0</v>
      </c>
      <c r="J16" s="7">
        <f ca="1">_xll.rtd_tick_data($N16,J$2)</f>
        <v>0</v>
      </c>
      <c r="K16" s="5">
        <f ca="1">_xll.rtd_tick_data($N16,K$2)</f>
        <v>0</v>
      </c>
      <c r="L16" s="5">
        <f ca="1">_xll.rtd_tick_data($N16,L$2)</f>
        <v>0</v>
      </c>
      <c r="M16" s="5">
        <f t="shared" ca="1" si="1"/>
        <v>0</v>
      </c>
      <c r="N16" s="2" t="str">
        <f t="shared" si="2"/>
        <v>IO2004-P-3800.CFFEX</v>
      </c>
      <c r="O16" s="10">
        <f t="shared" ca="1" si="3"/>
        <v>3800</v>
      </c>
      <c r="P16" s="11">
        <f t="shared" ca="1" si="4"/>
        <v>0</v>
      </c>
      <c r="Q16" s="11">
        <f t="shared" ca="1" si="5"/>
        <v>3800</v>
      </c>
      <c r="R16" s="12">
        <f t="shared" ca="1" si="6"/>
        <v>3800</v>
      </c>
      <c r="S16" s="12">
        <f t="shared" ca="1" si="7"/>
        <v>0</v>
      </c>
      <c r="T16" s="15">
        <f t="shared" ca="1" si="8"/>
        <v>111.19999999999982</v>
      </c>
      <c r="U16" s="15">
        <f t="shared" ca="1" si="9"/>
        <v>111.59999999999991</v>
      </c>
    </row>
    <row r="17" spans="1:21" ht="16.5" x14ac:dyDescent="0.2">
      <c r="A17" s="2" t="str">
        <f t="shared" si="0"/>
        <v>IO2004-C-3850.CFFEX</v>
      </c>
      <c r="B17" s="3">
        <f ca="1">_xll.rtd_tick_data($A17,B$2)</f>
        <v>1</v>
      </c>
      <c r="C17" s="3">
        <f ca="1">_xll.rtd_tick_data($A17,C$2)</f>
        <v>0</v>
      </c>
      <c r="D17" s="4">
        <f ca="1">_xll.rtd_tick_data($A17,D$2)</f>
        <v>0</v>
      </c>
      <c r="E17" s="5">
        <f ca="1">_xll.rtd_tick_data($A17,E$2)</f>
        <v>0</v>
      </c>
      <c r="F17" s="5">
        <f ca="1">_xll.rtd_tick_data($A17,F$2)</f>
        <v>0</v>
      </c>
      <c r="G17" s="6">
        <v>3850</v>
      </c>
      <c r="H17" s="3">
        <f ca="1">_xll.rtd_tick_data($N17,H$2)</f>
        <v>2</v>
      </c>
      <c r="I17" s="3">
        <f ca="1">_xll.rtd_tick_data($N17,I$2)</f>
        <v>0</v>
      </c>
      <c r="J17" s="7">
        <f ca="1">_xll.rtd_tick_data($N17,J$2)</f>
        <v>0</v>
      </c>
      <c r="K17" s="5">
        <f ca="1">_xll.rtd_tick_data($N17,K$2)</f>
        <v>0</v>
      </c>
      <c r="L17" s="5">
        <f ca="1">_xll.rtd_tick_data($N17,L$2)</f>
        <v>0</v>
      </c>
      <c r="M17" s="5">
        <f t="shared" ca="1" si="1"/>
        <v>0</v>
      </c>
      <c r="N17" s="2" t="str">
        <f t="shared" si="2"/>
        <v>IO2004-P-3850.CFFEX</v>
      </c>
      <c r="O17" s="10">
        <f t="shared" ca="1" si="3"/>
        <v>3850</v>
      </c>
      <c r="P17" s="11">
        <f t="shared" ca="1" si="4"/>
        <v>0</v>
      </c>
      <c r="Q17" s="11">
        <f t="shared" ca="1" si="5"/>
        <v>3850</v>
      </c>
      <c r="R17" s="12">
        <f t="shared" ca="1" si="6"/>
        <v>3850</v>
      </c>
      <c r="S17" s="12">
        <f t="shared" ca="1" si="7"/>
        <v>0</v>
      </c>
      <c r="T17" s="15">
        <f t="shared" ca="1" si="8"/>
        <v>161.19999999999982</v>
      </c>
      <c r="U17" s="15">
        <f t="shared" ca="1" si="9"/>
        <v>161.59999999999991</v>
      </c>
    </row>
    <row r="18" spans="1:21" ht="16.5" x14ac:dyDescent="0.2">
      <c r="A18" s="2" t="str">
        <f t="shared" si="0"/>
        <v>IO2004-C-3900.CFFEX</v>
      </c>
      <c r="B18" s="3">
        <f ca="1">_xll.rtd_tick_data($A18,B$2)</f>
        <v>0</v>
      </c>
      <c r="C18" s="3">
        <f ca="1">_xll.rtd_tick_data($A18,C$2)</f>
        <v>0</v>
      </c>
      <c r="D18" s="4">
        <f ca="1">_xll.rtd_tick_data($A18,D$2)</f>
        <v>26.8</v>
      </c>
      <c r="E18" s="5">
        <f ca="1">_xll.rtd_tick_data($A18,E$2)</f>
        <v>0</v>
      </c>
      <c r="F18" s="5">
        <f ca="1">_xll.rtd_tick_data($A18,F$2)</f>
        <v>0</v>
      </c>
      <c r="G18" s="6">
        <v>3900</v>
      </c>
      <c r="H18" s="3">
        <f ca="1">_xll.rtd_tick_data($N18,H$2)</f>
        <v>0</v>
      </c>
      <c r="I18" s="3">
        <f ca="1">_xll.rtd_tick_data($N18,I$2)</f>
        <v>0</v>
      </c>
      <c r="J18" s="7">
        <f ca="1">_xll.rtd_tick_data($N18,J$2)</f>
        <v>235</v>
      </c>
      <c r="K18" s="5">
        <f ca="1">_xll.rtd_tick_data($N18,K$2)</f>
        <v>0</v>
      </c>
      <c r="L18" s="5">
        <f ca="1">_xll.rtd_tick_data($N18,L$2)</f>
        <v>0</v>
      </c>
      <c r="M18" s="5">
        <f t="shared" ca="1" si="1"/>
        <v>0</v>
      </c>
      <c r="N18" s="2" t="str">
        <f t="shared" si="2"/>
        <v>IO2004-P-3900.CFFEX</v>
      </c>
      <c r="O18" s="10">
        <f t="shared" ca="1" si="3"/>
        <v>3691.8</v>
      </c>
      <c r="P18" s="11">
        <f t="shared" ca="1" si="4"/>
        <v>0</v>
      </c>
      <c r="Q18" s="11">
        <f t="shared" ca="1" si="5"/>
        <v>3900</v>
      </c>
      <c r="R18" s="12">
        <f t="shared" ca="1" si="6"/>
        <v>3900</v>
      </c>
      <c r="S18" s="12">
        <f t="shared" ca="1" si="7"/>
        <v>0</v>
      </c>
      <c r="T18" s="15">
        <f t="shared" ca="1" si="8"/>
        <v>211.19999999999982</v>
      </c>
      <c r="U18" s="15">
        <f t="shared" ca="1" si="9"/>
        <v>211.59999999999991</v>
      </c>
    </row>
    <row r="19" spans="1:21" ht="16.5" x14ac:dyDescent="0.2">
      <c r="A19" s="2" t="str">
        <f t="shared" si="0"/>
        <v>IO2004-C-3950.CFFEX</v>
      </c>
      <c r="B19" s="3">
        <f ca="1">_xll.rtd_tick_data($A19,B$2)</f>
        <v>2</v>
      </c>
      <c r="C19" s="3">
        <f ca="1">_xll.rtd_tick_data($A19,C$2)</f>
        <v>0</v>
      </c>
      <c r="D19" s="4">
        <f ca="1">_xll.rtd_tick_data($A19,D$2)</f>
        <v>0</v>
      </c>
      <c r="E19" s="5">
        <f ca="1">_xll.rtd_tick_data($A19,E$2)</f>
        <v>0</v>
      </c>
      <c r="F19" s="5">
        <f ca="1">_xll.rtd_tick_data($A19,F$2)</f>
        <v>0</v>
      </c>
      <c r="G19" s="6">
        <v>3950</v>
      </c>
      <c r="H19" s="3">
        <f ca="1">_xll.rtd_tick_data($N19,H$2)</f>
        <v>0</v>
      </c>
      <c r="I19" s="3">
        <f ca="1">_xll.rtd_tick_data($N19,I$2)</f>
        <v>145</v>
      </c>
      <c r="J19" s="7">
        <f ca="1">_xll.rtd_tick_data($N19,J$2)</f>
        <v>0</v>
      </c>
      <c r="K19" s="5">
        <f ca="1">_xll.rtd_tick_data($N19,K$2)</f>
        <v>0</v>
      </c>
      <c r="L19" s="5">
        <f ca="1">_xll.rtd_tick_data($N19,L$2)</f>
        <v>0</v>
      </c>
      <c r="M19" s="5">
        <f t="shared" ca="1" si="1"/>
        <v>-145</v>
      </c>
      <c r="N19" s="2" t="str">
        <f t="shared" si="2"/>
        <v>IO2004-P-3950.CFFEX</v>
      </c>
      <c r="O19" s="10">
        <f t="shared" ca="1" si="3"/>
        <v>3950</v>
      </c>
      <c r="P19" s="11">
        <f t="shared" ca="1" si="4"/>
        <v>0</v>
      </c>
      <c r="Q19" s="11">
        <f t="shared" ca="1" si="5"/>
        <v>3950</v>
      </c>
      <c r="R19" s="12">
        <f t="shared" ca="1" si="6"/>
        <v>3805</v>
      </c>
      <c r="S19" s="12">
        <f t="shared" ca="1" si="7"/>
        <v>0</v>
      </c>
      <c r="T19" s="15">
        <f t="shared" ca="1" si="8"/>
        <v>261.19999999999982</v>
      </c>
      <c r="U19" s="15">
        <f t="shared" ca="1" si="9"/>
        <v>116.59999999999991</v>
      </c>
    </row>
    <row r="20" spans="1:21" ht="16.5" x14ac:dyDescent="0.2">
      <c r="A20" s="2" t="str">
        <f t="shared" si="0"/>
        <v>IO2004-C-4000.CFFEX</v>
      </c>
      <c r="B20" s="3">
        <f ca="1">_xll.rtd_tick_data($A20,B$2)</f>
        <v>0</v>
      </c>
      <c r="C20" s="3">
        <f ca="1">_xll.rtd_tick_data($A20,C$2)</f>
        <v>0</v>
      </c>
      <c r="D20" s="4">
        <f ca="1">_xll.rtd_tick_data($A20,D$2)</f>
        <v>13.2</v>
      </c>
      <c r="E20" s="5">
        <f ca="1">_xll.rtd_tick_data($A20,E$2)</f>
        <v>0</v>
      </c>
      <c r="F20" s="5">
        <f ca="1">_xll.rtd_tick_data($A20,F$2)</f>
        <v>0</v>
      </c>
      <c r="G20" s="6">
        <v>4000</v>
      </c>
      <c r="H20" s="3">
        <f ca="1">_xll.rtd_tick_data($N20,H$2)</f>
        <v>0</v>
      </c>
      <c r="I20" s="3">
        <f ca="1">_xll.rtd_tick_data($N20,I$2)</f>
        <v>66.2</v>
      </c>
      <c r="J20" s="7">
        <f ca="1">_xll.rtd_tick_data($N20,J$2)</f>
        <v>0</v>
      </c>
      <c r="K20" s="5">
        <f ca="1">_xll.rtd_tick_data($N20,K$2)</f>
        <v>0</v>
      </c>
      <c r="L20" s="5">
        <f ca="1">_xll.rtd_tick_data($N20,L$2)</f>
        <v>0</v>
      </c>
      <c r="M20" s="5">
        <f t="shared" ca="1" si="1"/>
        <v>-66.2</v>
      </c>
      <c r="N20" s="2" t="str">
        <f t="shared" si="2"/>
        <v>IO2004-P-4000.CFFEX</v>
      </c>
      <c r="O20" s="10">
        <f t="shared" ca="1" si="3"/>
        <v>4013.2</v>
      </c>
      <c r="P20" s="11">
        <f t="shared" ca="1" si="4"/>
        <v>0</v>
      </c>
      <c r="Q20" s="11">
        <f t="shared" ca="1" si="5"/>
        <v>4000</v>
      </c>
      <c r="R20" s="12">
        <f t="shared" ca="1" si="6"/>
        <v>3933.8</v>
      </c>
      <c r="S20" s="12">
        <f t="shared" ca="1" si="7"/>
        <v>0</v>
      </c>
      <c r="T20" s="15">
        <f t="shared" ca="1" si="8"/>
        <v>311.19999999999982</v>
      </c>
      <c r="U20" s="15">
        <f t="shared" ca="1" si="9"/>
        <v>245.40000000000009</v>
      </c>
    </row>
    <row r="21" spans="1:21" ht="16.5" x14ac:dyDescent="0.2">
      <c r="A21" s="2" t="str">
        <f t="shared" si="0"/>
        <v>IO2004-C-4050.CFFEX</v>
      </c>
      <c r="B21" s="3">
        <f ca="1">_xll.rtd_tick_data($A21,B$2)</f>
        <v>0</v>
      </c>
      <c r="C21" s="3">
        <f ca="1">_xll.rtd_tick_data($A21,C$2)</f>
        <v>0</v>
      </c>
      <c r="D21" s="4">
        <f ca="1">_xll.rtd_tick_data($A21,D$2)</f>
        <v>0</v>
      </c>
      <c r="E21" s="5">
        <f ca="1">_xll.rtd_tick_data($A21,E$2)</f>
        <v>9</v>
      </c>
      <c r="F21" s="5">
        <f ca="1">_xll.rtd_tick_data($A21,F$2)</f>
        <v>0</v>
      </c>
      <c r="G21" s="6">
        <v>4050</v>
      </c>
      <c r="H21" s="3">
        <f ca="1">_xll.rtd_tick_data($N21,H$2)</f>
        <v>0</v>
      </c>
      <c r="I21" s="3">
        <f ca="1">_xll.rtd_tick_data($N21,I$2)</f>
        <v>0</v>
      </c>
      <c r="J21" s="7">
        <f ca="1">_xll.rtd_tick_data($N21,J$2)</f>
        <v>368.8</v>
      </c>
      <c r="K21" s="5">
        <f ca="1">_xll.rtd_tick_data($N21,K$2)</f>
        <v>395.4</v>
      </c>
      <c r="L21" s="5">
        <f ca="1">_xll.rtd_tick_data($N21,L$2)</f>
        <v>0</v>
      </c>
      <c r="M21" s="5">
        <f t="shared" ca="1" si="1"/>
        <v>395.4</v>
      </c>
      <c r="N21" s="2" t="str">
        <f t="shared" si="2"/>
        <v>IO2004-P-4050.CFFEX</v>
      </c>
      <c r="O21" s="10">
        <f t="shared" ca="1" si="3"/>
        <v>3681.2</v>
      </c>
      <c r="P21" s="11">
        <f t="shared" ca="1" si="4"/>
        <v>0</v>
      </c>
      <c r="Q21" s="11">
        <f t="shared" ca="1" si="5"/>
        <v>3654.6</v>
      </c>
      <c r="R21" s="12">
        <f t="shared" ca="1" si="6"/>
        <v>4059</v>
      </c>
      <c r="S21" s="12">
        <f t="shared" ca="1" si="7"/>
        <v>0</v>
      </c>
      <c r="T21" s="15">
        <f t="shared" ca="1" si="8"/>
        <v>-34.200000000000273</v>
      </c>
      <c r="U21" s="15">
        <f t="shared" ca="1" si="9"/>
        <v>370.59999999999991</v>
      </c>
    </row>
    <row r="22" spans="1:21" ht="16.5" x14ac:dyDescent="0.2">
      <c r="A22" s="2" t="str">
        <f t="shared" si="0"/>
        <v>IO2004-C-4100.CFFEX</v>
      </c>
      <c r="B22" s="3">
        <f ca="1">_xll.rtd_tick_data($A22,B$2)</f>
        <v>0</v>
      </c>
      <c r="C22" s="3">
        <f ca="1">_xll.rtd_tick_data($A22,C$2)</f>
        <v>6</v>
      </c>
      <c r="D22" s="4">
        <f ca="1">_xll.rtd_tick_data($A22,D$2)</f>
        <v>0</v>
      </c>
      <c r="E22" s="5">
        <f ca="1">_xll.rtd_tick_data($A22,E$2)</f>
        <v>0</v>
      </c>
      <c r="F22" s="5">
        <f ca="1">_xll.rtd_tick_data($A22,F$2)</f>
        <v>0</v>
      </c>
      <c r="G22" s="6">
        <v>4100</v>
      </c>
      <c r="H22" s="3">
        <f ca="1">_xll.rtd_tick_data($N22,H$2)</f>
        <v>1</v>
      </c>
      <c r="I22" s="3">
        <f ca="1">_xll.rtd_tick_data($N22,I$2)</f>
        <v>0</v>
      </c>
      <c r="J22" s="7">
        <f ca="1">_xll.rtd_tick_data($N22,J$2)</f>
        <v>0</v>
      </c>
      <c r="K22" s="5">
        <f ca="1">_xll.rtd_tick_data($N22,K$2)</f>
        <v>0</v>
      </c>
      <c r="L22" s="5">
        <f ca="1">_xll.rtd_tick_data($N22,L$2)</f>
        <v>0</v>
      </c>
      <c r="M22" s="5">
        <f t="shared" ca="1" si="1"/>
        <v>0</v>
      </c>
      <c r="N22" s="2" t="str">
        <f t="shared" si="2"/>
        <v>IO2004-P-4100.CFFEX</v>
      </c>
      <c r="O22" s="10">
        <f t="shared" ca="1" si="3"/>
        <v>4100</v>
      </c>
      <c r="P22" s="11">
        <f t="shared" ca="1" si="4"/>
        <v>0</v>
      </c>
      <c r="Q22" s="11">
        <f t="shared" ca="1" si="5"/>
        <v>4106</v>
      </c>
      <c r="R22" s="12">
        <f t="shared" ca="1" si="6"/>
        <v>4100</v>
      </c>
      <c r="S22" s="12">
        <f t="shared" ca="1" si="7"/>
        <v>0</v>
      </c>
      <c r="T22" s="15">
        <f t="shared" ca="1" si="8"/>
        <v>417.19999999999982</v>
      </c>
      <c r="U22" s="15">
        <f t="shared" ca="1" si="9"/>
        <v>411.59999999999991</v>
      </c>
    </row>
    <row r="23" spans="1:21" ht="16.5" x14ac:dyDescent="0.2">
      <c r="A23" s="2" t="str">
        <f t="shared" si="0"/>
        <v>IO2004-C-4150.CFFEX</v>
      </c>
      <c r="B23" s="3">
        <f ca="1">_xll.rtd_tick_data($A23,B$2)</f>
        <v>2</v>
      </c>
      <c r="C23" s="3">
        <f ca="1">_xll.rtd_tick_data($A23,C$2)</f>
        <v>0</v>
      </c>
      <c r="D23" s="4">
        <f ca="1">_xll.rtd_tick_data($A23,D$2)</f>
        <v>0</v>
      </c>
      <c r="E23" s="5">
        <f ca="1">_xll.rtd_tick_data($A23,E$2)</f>
        <v>0</v>
      </c>
      <c r="F23" s="5">
        <f ca="1">_xll.rtd_tick_data($A23,F$2)</f>
        <v>0</v>
      </c>
      <c r="G23" s="6">
        <v>4150</v>
      </c>
      <c r="H23" s="3">
        <f ca="1">_xll.rtd_tick_data($N23,H$2)</f>
        <v>0</v>
      </c>
      <c r="I23" s="3">
        <f ca="1">_xll.rtd_tick_data($N23,I$2)</f>
        <v>0</v>
      </c>
      <c r="J23" s="7">
        <f ca="1">_xll.rtd_tick_data($N23,J$2)</f>
        <v>466.2</v>
      </c>
      <c r="K23" s="5">
        <f ca="1">_xll.rtd_tick_data($N23,K$2)</f>
        <v>0</v>
      </c>
      <c r="L23" s="5">
        <f ca="1">_xll.rtd_tick_data($N23,L$2)</f>
        <v>0</v>
      </c>
      <c r="M23" s="5">
        <f t="shared" ca="1" si="1"/>
        <v>0</v>
      </c>
      <c r="N23" s="2" t="str">
        <f t="shared" si="2"/>
        <v>IO2004-P-4150.CFFEX</v>
      </c>
      <c r="O23" s="10">
        <f t="shared" ca="1" si="3"/>
        <v>3683.8</v>
      </c>
      <c r="P23" s="11">
        <f t="shared" ca="1" si="4"/>
        <v>0</v>
      </c>
      <c r="Q23" s="11">
        <f t="shared" ca="1" si="5"/>
        <v>4150</v>
      </c>
      <c r="R23" s="12">
        <f t="shared" ca="1" si="6"/>
        <v>4150</v>
      </c>
      <c r="S23" s="12">
        <f t="shared" ca="1" si="7"/>
        <v>0</v>
      </c>
      <c r="T23" s="15">
        <f t="shared" ca="1" si="8"/>
        <v>461.19999999999982</v>
      </c>
      <c r="U23" s="15">
        <f t="shared" ca="1" si="9"/>
        <v>461.59999999999991</v>
      </c>
    </row>
    <row r="24" spans="1:21" ht="16.5" x14ac:dyDescent="0.2">
      <c r="A24" s="2" t="str">
        <f t="shared" si="0"/>
        <v>IO2004-C-4200.CFFEX</v>
      </c>
      <c r="B24" s="3">
        <f ca="1">_xll.rtd_tick_data($A24,B$2)</f>
        <v>0</v>
      </c>
      <c r="C24" s="3">
        <f ca="1">_xll.rtd_tick_data($A24,C$2)</f>
        <v>0</v>
      </c>
      <c r="D24" s="4">
        <f ca="1">_xll.rtd_tick_data($A24,D$2)</f>
        <v>3.2</v>
      </c>
      <c r="E24" s="5">
        <f ca="1">_xll.rtd_tick_data($A24,E$2)</f>
        <v>0</v>
      </c>
      <c r="F24" s="5">
        <f ca="1">_xll.rtd_tick_data($A24,F$2)</f>
        <v>12</v>
      </c>
      <c r="G24" s="6">
        <v>4200</v>
      </c>
      <c r="H24" s="3">
        <f ca="1">_xll.rtd_tick_data($N24,H$2)</f>
        <v>0</v>
      </c>
      <c r="I24" s="3">
        <f ca="1">_xll.rtd_tick_data($N24,I$2)</f>
        <v>0</v>
      </c>
      <c r="J24" s="7">
        <f ca="1">_xll.rtd_tick_data($N24,J$2)</f>
        <v>0</v>
      </c>
      <c r="K24" s="5">
        <f ca="1">_xll.rtd_tick_data($N24,K$2)</f>
        <v>0</v>
      </c>
      <c r="L24" s="5">
        <f ca="1">_xll.rtd_tick_data($N24,L$2)</f>
        <v>0</v>
      </c>
      <c r="M24" s="5">
        <f t="shared" ca="1" si="1"/>
        <v>0</v>
      </c>
      <c r="N24" s="2" t="str">
        <f t="shared" si="2"/>
        <v>IO2004-P-4200.CFFEX</v>
      </c>
      <c r="O24" s="10">
        <f t="shared" ca="1" si="3"/>
        <v>4203.2</v>
      </c>
      <c r="P24" s="11">
        <f t="shared" ca="1" si="4"/>
        <v>0</v>
      </c>
      <c r="Q24" s="11">
        <f t="shared" ca="1" si="5"/>
        <v>4200</v>
      </c>
      <c r="R24" s="12">
        <f t="shared" ca="1" si="6"/>
        <v>4200</v>
      </c>
      <c r="S24" s="12">
        <f t="shared" ca="1" si="7"/>
        <v>0</v>
      </c>
      <c r="T24" s="15">
        <f t="shared" ca="1" si="8"/>
        <v>511.19999999999982</v>
      </c>
      <c r="U24" s="15">
        <f t="shared" ca="1" si="9"/>
        <v>511.59999999999991</v>
      </c>
    </row>
    <row r="25" spans="1:21" ht="16.5" x14ac:dyDescent="0.2">
      <c r="A25" s="2" t="str">
        <f t="shared" si="0"/>
        <v>IO2004-C-4250.CFFEX</v>
      </c>
      <c r="B25" s="3">
        <f ca="1">_xll.rtd_tick_data($A25,B$2)</f>
        <v>0</v>
      </c>
      <c r="C25" s="3">
        <f ca="1">_xll.rtd_tick_data($A25,C$2)</f>
        <v>0</v>
      </c>
      <c r="D25" s="4">
        <f ca="1">_xll.rtd_tick_data($A25,D$2)</f>
        <v>2.2000000000000002</v>
      </c>
      <c r="E25" s="5">
        <f ca="1">_xll.rtd_tick_data($A25,E$2)</f>
        <v>0</v>
      </c>
      <c r="F25" s="5">
        <f ca="1">_xll.rtd_tick_data($A25,F$2)</f>
        <v>0</v>
      </c>
      <c r="G25" s="6">
        <v>4250</v>
      </c>
      <c r="H25" s="3">
        <f ca="1">_xll.rtd_tick_data($N25,H$2)</f>
        <v>0</v>
      </c>
      <c r="I25" s="3">
        <f ca="1">_xll.rtd_tick_data($N25,I$2)</f>
        <v>0</v>
      </c>
      <c r="J25" s="7">
        <f ca="1">_xll.rtd_tick_data($N25,J$2)</f>
        <v>0</v>
      </c>
      <c r="K25" s="5">
        <f ca="1">_xll.rtd_tick_data($N25,K$2)</f>
        <v>0</v>
      </c>
      <c r="L25" s="5">
        <f ca="1">_xll.rtd_tick_data($N25,L$2)</f>
        <v>0</v>
      </c>
      <c r="M25" s="5">
        <f t="shared" ca="1" si="1"/>
        <v>0</v>
      </c>
      <c r="N25" s="2" t="str">
        <f t="shared" si="2"/>
        <v>IO2004-P-4250.CFFEX</v>
      </c>
      <c r="O25" s="10">
        <f t="shared" ca="1" si="3"/>
        <v>4252.2</v>
      </c>
      <c r="P25" s="11">
        <f t="shared" ca="1" si="4"/>
        <v>0</v>
      </c>
      <c r="Q25" s="11">
        <f t="shared" ca="1" si="5"/>
        <v>4250</v>
      </c>
      <c r="R25" s="12">
        <f t="shared" ca="1" si="6"/>
        <v>4250</v>
      </c>
      <c r="S25" s="12">
        <f t="shared" ca="1" si="7"/>
        <v>0</v>
      </c>
      <c r="T25" s="15">
        <f t="shared" ca="1" si="8"/>
        <v>561.19999999999982</v>
      </c>
      <c r="U25" s="15">
        <f t="shared" ca="1" si="9"/>
        <v>561.59999999999991</v>
      </c>
    </row>
    <row r="26" spans="1:21" ht="16.5" x14ac:dyDescent="0.2">
      <c r="A26" s="2" t="str">
        <f t="shared" si="0"/>
        <v>IO2004-C-4300.CFFEX</v>
      </c>
      <c r="B26" s="3">
        <f ca="1">_xll.rtd_tick_data($A26,B$2)</f>
        <v>0</v>
      </c>
      <c r="C26" s="3">
        <f ca="1">_xll.rtd_tick_data($A26,C$2)</f>
        <v>1.2</v>
      </c>
      <c r="D26" s="4">
        <f ca="1">_xll.rtd_tick_data($A26,D$2)</f>
        <v>0</v>
      </c>
      <c r="E26" s="5">
        <f ca="1">_xll.rtd_tick_data($A26,E$2)</f>
        <v>0</v>
      </c>
      <c r="F26" s="5">
        <f ca="1">_xll.rtd_tick_data($A26,F$2)</f>
        <v>0</v>
      </c>
      <c r="G26" s="6">
        <v>4300</v>
      </c>
      <c r="H26" s="3">
        <f ca="1">_xll.rtd_tick_data($N26,H$2)</f>
        <v>0</v>
      </c>
      <c r="I26" s="3">
        <f ca="1">_xll.rtd_tick_data($N26,I$2)</f>
        <v>0</v>
      </c>
      <c r="J26" s="7">
        <f ca="1">_xll.rtd_tick_data($N26,J$2)</f>
        <v>0</v>
      </c>
      <c r="K26" s="5">
        <f ca="1">_xll.rtd_tick_data($N26,K$2)</f>
        <v>0</v>
      </c>
      <c r="L26" s="5">
        <f ca="1">_xll.rtd_tick_data($N26,L$2)</f>
        <v>0</v>
      </c>
      <c r="M26" s="5">
        <f t="shared" ca="1" si="1"/>
        <v>0</v>
      </c>
      <c r="N26" s="2" t="str">
        <f t="shared" si="2"/>
        <v>IO2004-P-4300.CFFEX</v>
      </c>
      <c r="O26" s="10">
        <f t="shared" ca="1" si="3"/>
        <v>4300</v>
      </c>
      <c r="P26" s="11">
        <f t="shared" ca="1" si="4"/>
        <v>0</v>
      </c>
      <c r="Q26" s="11">
        <f t="shared" ca="1" si="5"/>
        <v>4301.2</v>
      </c>
      <c r="R26" s="12">
        <f t="shared" ca="1" si="6"/>
        <v>4300</v>
      </c>
      <c r="S26" s="12">
        <f t="shared" ca="1" si="7"/>
        <v>0</v>
      </c>
      <c r="T26" s="15">
        <f t="shared" ca="1" si="8"/>
        <v>612.39999999999964</v>
      </c>
      <c r="U26" s="15">
        <f t="shared" ca="1" si="9"/>
        <v>611.59999999999991</v>
      </c>
    </row>
    <row r="27" spans="1:21" ht="16.5" x14ac:dyDescent="0.2">
      <c r="A27" s="2" t="str">
        <f t="shared" si="0"/>
        <v>IO2004-C-4350.CFFEX</v>
      </c>
      <c r="B27" s="3">
        <f ca="1">_xll.rtd_tick_data($A27,B$2)</f>
        <v>0</v>
      </c>
      <c r="C27" s="3">
        <f ca="1">_xll.rtd_tick_data($A27,C$2)</f>
        <v>0</v>
      </c>
      <c r="D27" s="4">
        <f ca="1">_xll.rtd_tick_data($A27,D$2)</f>
        <v>0</v>
      </c>
      <c r="E27" s="5">
        <f ca="1">_xll.rtd_tick_data($A27,E$2)</f>
        <v>0</v>
      </c>
      <c r="F27" s="5">
        <f ca="1">_xll.rtd_tick_data($A27,F$2)</f>
        <v>1</v>
      </c>
      <c r="G27" s="6">
        <v>4350</v>
      </c>
      <c r="H27" s="3">
        <f ca="1">_xll.rtd_tick_data($N27,H$2)</f>
        <v>0</v>
      </c>
      <c r="I27" s="3">
        <f ca="1">_xll.rtd_tick_data($N27,I$2)</f>
        <v>0</v>
      </c>
      <c r="J27" s="7">
        <f ca="1">_xll.rtd_tick_data($N27,J$2)</f>
        <v>0</v>
      </c>
      <c r="K27" s="5">
        <f ca="1">_xll.rtd_tick_data($N27,K$2)</f>
        <v>0</v>
      </c>
      <c r="L27" s="5">
        <f ca="1">_xll.rtd_tick_data($N27,L$2)</f>
        <v>0</v>
      </c>
      <c r="M27" s="5">
        <f t="shared" ca="1" si="1"/>
        <v>0</v>
      </c>
      <c r="N27" s="2" t="str">
        <f t="shared" si="2"/>
        <v>IO2004-P-4350.CFFEX</v>
      </c>
      <c r="O27" s="10">
        <f t="shared" ca="1" si="3"/>
        <v>4350</v>
      </c>
      <c r="P27" s="11">
        <f t="shared" ca="1" si="4"/>
        <v>0</v>
      </c>
      <c r="Q27" s="11">
        <f t="shared" ca="1" si="5"/>
        <v>4350</v>
      </c>
      <c r="R27" s="12">
        <f t="shared" ca="1" si="6"/>
        <v>4350</v>
      </c>
      <c r="S27" s="12">
        <f t="shared" ca="1" si="7"/>
        <v>0</v>
      </c>
      <c r="T27" s="15">
        <f t="shared" ca="1" si="8"/>
        <v>661.19999999999982</v>
      </c>
      <c r="U27" s="15">
        <f t="shared" ca="1" si="9"/>
        <v>661.59999999999991</v>
      </c>
    </row>
    <row r="28" spans="1:21" ht="16.5" x14ac:dyDescent="0.2">
      <c r="A28" s="2" t="str">
        <f t="shared" si="0"/>
        <v>IO2004-C-4400.CFFEX</v>
      </c>
      <c r="B28" s="3">
        <f ca="1">_xll.rtd_tick_data($A28,B$2)</f>
        <v>15</v>
      </c>
      <c r="C28" s="3">
        <f ca="1">_xll.rtd_tick_data($A28,C$2)</f>
        <v>0</v>
      </c>
      <c r="D28" s="4">
        <f ca="1">_xll.rtd_tick_data($A28,D$2)</f>
        <v>0</v>
      </c>
      <c r="E28" s="5">
        <f ca="1">_xll.rtd_tick_data($A28,E$2)</f>
        <v>0</v>
      </c>
      <c r="F28" s="5">
        <f ca="1">_xll.rtd_tick_data($A28,F$2)</f>
        <v>0</v>
      </c>
      <c r="G28" s="6">
        <v>4400</v>
      </c>
      <c r="H28" s="3">
        <f ca="1">_xll.rtd_tick_data($N28,H$2)</f>
        <v>0</v>
      </c>
      <c r="I28" s="3">
        <f ca="1">_xll.rtd_tick_data($N28,I$2)</f>
        <v>0</v>
      </c>
      <c r="J28" s="7">
        <f ca="1">_xll.rtd_tick_data($N28,J$2)</f>
        <v>0</v>
      </c>
      <c r="K28" s="5">
        <f ca="1">_xll.rtd_tick_data($N28,K$2)</f>
        <v>0</v>
      </c>
      <c r="L28" s="5">
        <f ca="1">_xll.rtd_tick_data($N28,L$2)</f>
        <v>0</v>
      </c>
      <c r="M28" s="5">
        <f t="shared" ca="1" si="1"/>
        <v>0</v>
      </c>
      <c r="N28" s="2" t="str">
        <f t="shared" si="2"/>
        <v>IO2004-P-4400.CFFEX</v>
      </c>
      <c r="O28" s="10">
        <f t="shared" ca="1" si="3"/>
        <v>4400</v>
      </c>
      <c r="P28" s="11">
        <f t="shared" ca="1" si="4"/>
        <v>0</v>
      </c>
      <c r="Q28" s="11">
        <f t="shared" ca="1" si="5"/>
        <v>4400</v>
      </c>
      <c r="R28" s="12">
        <f t="shared" ca="1" si="6"/>
        <v>4400</v>
      </c>
      <c r="S28" s="12">
        <f t="shared" ca="1" si="7"/>
        <v>0</v>
      </c>
      <c r="T28" s="15">
        <f t="shared" ca="1" si="8"/>
        <v>711.19999999999982</v>
      </c>
      <c r="U28" s="15">
        <f t="shared" ca="1" si="9"/>
        <v>711.59999999999991</v>
      </c>
    </row>
    <row r="29" spans="1:21" ht="16.5" x14ac:dyDescent="0.2">
      <c r="A29" s="2" t="str">
        <f t="shared" si="0"/>
        <v>IO2004-C-4450.CFFEX</v>
      </c>
      <c r="B29" s="3">
        <f ca="1">_xll.rtd_tick_data($A29,B$2)</f>
        <v>5</v>
      </c>
      <c r="C29" s="3">
        <f ca="1">_xll.rtd_tick_data($A29,C$2)</f>
        <v>0</v>
      </c>
      <c r="D29" s="4">
        <f ca="1">_xll.rtd_tick_data($A29,D$2)</f>
        <v>0</v>
      </c>
      <c r="E29" s="5">
        <f ca="1">_xll.rtd_tick_data($A29,E$2)</f>
        <v>0</v>
      </c>
      <c r="F29" s="5">
        <f ca="1">_xll.rtd_tick_data($A29,F$2)</f>
        <v>0</v>
      </c>
      <c r="G29" s="6">
        <v>4450</v>
      </c>
      <c r="H29" s="3">
        <f ca="1">_xll.rtd_tick_data($N29,H$2)</f>
        <v>0</v>
      </c>
      <c r="I29" s="3">
        <f ca="1">_xll.rtd_tick_data($N29,I$2)</f>
        <v>0</v>
      </c>
      <c r="J29" s="7">
        <f ca="1">_xll.rtd_tick_data($N29,J$2)</f>
        <v>0</v>
      </c>
      <c r="K29" s="5">
        <f ca="1">_xll.rtd_tick_data($N29,K$2)</f>
        <v>0</v>
      </c>
      <c r="L29" s="5">
        <f ca="1">_xll.rtd_tick_data($N29,L$2)</f>
        <v>0</v>
      </c>
      <c r="M29" s="5">
        <f t="shared" ca="1" si="1"/>
        <v>0</v>
      </c>
      <c r="N29" s="2" t="str">
        <f t="shared" si="2"/>
        <v>IO2004-P-4450.CFFEX</v>
      </c>
      <c r="O29" s="10">
        <f t="shared" ca="1" si="3"/>
        <v>4450</v>
      </c>
      <c r="P29" s="11">
        <f t="shared" ca="1" si="4"/>
        <v>0</v>
      </c>
      <c r="Q29" s="11">
        <f t="shared" ca="1" si="5"/>
        <v>4450</v>
      </c>
      <c r="R29" s="12">
        <f t="shared" ca="1" si="6"/>
        <v>4450</v>
      </c>
      <c r="S29" s="12">
        <f t="shared" ca="1" si="7"/>
        <v>0</v>
      </c>
      <c r="T29" s="15">
        <f t="shared" ca="1" si="8"/>
        <v>761.19999999999982</v>
      </c>
      <c r="U29" s="15">
        <f t="shared" ca="1" si="9"/>
        <v>761.59999999999991</v>
      </c>
    </row>
    <row r="30" spans="1:21" ht="16.5" x14ac:dyDescent="0.2">
      <c r="A30" s="2" t="str">
        <f t="shared" si="0"/>
        <v>IO2004-C-4500.CFFEX</v>
      </c>
      <c r="B30" s="3">
        <f ca="1">_xll.rtd_tick_data($A30,B$2)</f>
        <v>1</v>
      </c>
      <c r="C30" s="3">
        <f ca="1">_xll.rtd_tick_data($A30,C$2)</f>
        <v>0</v>
      </c>
      <c r="D30" s="4">
        <f ca="1">_xll.rtd_tick_data($A30,D$2)</f>
        <v>0.6</v>
      </c>
      <c r="E30" s="5">
        <f ca="1">_xll.rtd_tick_data($A30,E$2)</f>
        <v>0</v>
      </c>
      <c r="F30" s="5">
        <f ca="1">_xll.rtd_tick_data($A30,F$2)</f>
        <v>0</v>
      </c>
      <c r="G30" s="6">
        <v>4500</v>
      </c>
      <c r="H30" s="3">
        <f ca="1">_xll.rtd_tick_data($N30,H$2)</f>
        <v>0</v>
      </c>
      <c r="I30" s="3">
        <f ca="1">_xll.rtd_tick_data($N30,I$2)</f>
        <v>0</v>
      </c>
      <c r="J30" s="7">
        <f ca="1">_xll.rtd_tick_data($N30,J$2)</f>
        <v>0</v>
      </c>
      <c r="K30" s="5">
        <f ca="1">_xll.rtd_tick_data($N30,K$2)</f>
        <v>0</v>
      </c>
      <c r="L30" s="5">
        <f ca="1">_xll.rtd_tick_data($N30,L$2)</f>
        <v>0</v>
      </c>
      <c r="M30" s="5">
        <f t="shared" ca="1" si="1"/>
        <v>0</v>
      </c>
      <c r="N30" s="2" t="str">
        <f t="shared" si="2"/>
        <v>IO2004-P-4500.CFFEX</v>
      </c>
      <c r="O30" s="10">
        <f t="shared" ca="1" si="3"/>
        <v>4500.6000000000004</v>
      </c>
      <c r="P30" s="11">
        <f t="shared" ca="1" si="4"/>
        <v>0</v>
      </c>
      <c r="Q30" s="11">
        <f t="shared" ca="1" si="5"/>
        <v>4500</v>
      </c>
      <c r="R30" s="12">
        <f t="shared" ca="1" si="6"/>
        <v>4500</v>
      </c>
      <c r="S30" s="12">
        <f t="shared" ca="1" si="7"/>
        <v>0</v>
      </c>
      <c r="T30" s="15">
        <f t="shared" ca="1" si="8"/>
        <v>811.19999999999982</v>
      </c>
      <c r="U30" s="15">
        <f t="shared" ca="1" si="9"/>
        <v>811.59999999999991</v>
      </c>
    </row>
    <row r="31" spans="1:21" ht="16.5" x14ac:dyDescent="0.2">
      <c r="A31" s="2" t="str">
        <f t="shared" ref="A31:A33" si="10">$G$2&amp;"-C-"&amp;G31&amp;".CFFEX"</f>
        <v>IO2004-C-4550.CFFEX</v>
      </c>
      <c r="B31" s="3">
        <f ca="1">_xll.rtd_tick_data($A31,B$2)</f>
        <v>0</v>
      </c>
      <c r="C31" s="3">
        <f ca="1">_xll.rtd_tick_data($A31,C$2)</f>
        <v>0.4</v>
      </c>
      <c r="D31" s="4">
        <f ca="1">_xll.rtd_tick_data($A31,D$2)</f>
        <v>0.6</v>
      </c>
      <c r="E31" s="5">
        <f ca="1">_xll.rtd_tick_data($A31,E$2)</f>
        <v>0</v>
      </c>
      <c r="F31" s="5">
        <f ca="1">_xll.rtd_tick_data($A31,F$2)</f>
        <v>6</v>
      </c>
      <c r="G31" s="6">
        <v>4550</v>
      </c>
      <c r="H31" s="3">
        <f ca="1">_xll.rtd_tick_data($N31,H$2)</f>
        <v>0</v>
      </c>
      <c r="I31" s="3">
        <f ca="1">_xll.rtd_tick_data($N31,I$2)</f>
        <v>0</v>
      </c>
      <c r="J31" s="7">
        <f ca="1">_xll.rtd_tick_data($N31,J$2)</f>
        <v>0</v>
      </c>
      <c r="K31" s="5">
        <f ca="1">_xll.rtd_tick_data($N31,K$2)</f>
        <v>0</v>
      </c>
      <c r="L31" s="5">
        <f ca="1">_xll.rtd_tick_data($N31,L$2)</f>
        <v>0</v>
      </c>
      <c r="M31" s="5">
        <f t="shared" ref="M31:M33" ca="1" si="11">K31-I31</f>
        <v>0</v>
      </c>
      <c r="N31" s="2" t="str">
        <f t="shared" ref="N31:N33" si="12">$G$2&amp;"-P-"&amp;G31&amp;".CFFEX"</f>
        <v>IO2004-P-4550.CFFEX</v>
      </c>
      <c r="O31" s="10">
        <f t="shared" ca="1" si="3"/>
        <v>4550.6000000000004</v>
      </c>
      <c r="P31" s="11">
        <f t="shared" ca="1" si="4"/>
        <v>0</v>
      </c>
      <c r="Q31" s="11">
        <f t="shared" ca="1" si="5"/>
        <v>4550.3999999999996</v>
      </c>
      <c r="R31" s="12">
        <f t="shared" ca="1" si="6"/>
        <v>4550</v>
      </c>
      <c r="S31" s="12">
        <f t="shared" ca="1" si="7"/>
        <v>0</v>
      </c>
      <c r="T31" s="15">
        <f t="shared" ca="1" si="8"/>
        <v>861.59999999999945</v>
      </c>
      <c r="U31" s="15">
        <f t="shared" ca="1" si="9"/>
        <v>861.59999999999991</v>
      </c>
    </row>
    <row r="32" spans="1:21" ht="16.5" x14ac:dyDescent="0.2">
      <c r="A32" s="2" t="str">
        <f t="shared" si="10"/>
        <v>IO2004-C-4600.CFFEX</v>
      </c>
      <c r="B32" s="3">
        <f ca="1">_xll.rtd_tick_data($A32,B$2)</f>
        <v>0</v>
      </c>
      <c r="C32" s="3">
        <f ca="1">_xll.rtd_tick_data($A32,C$2)</f>
        <v>0</v>
      </c>
      <c r="D32" s="4">
        <f ca="1">_xll.rtd_tick_data($A32,D$2)</f>
        <v>0</v>
      </c>
      <c r="E32" s="5">
        <f ca="1">_xll.rtd_tick_data($A32,E$2)</f>
        <v>0.6</v>
      </c>
      <c r="F32" s="5">
        <f ca="1">_xll.rtd_tick_data($A32,F$2)</f>
        <v>3</v>
      </c>
      <c r="G32" s="6">
        <v>4600</v>
      </c>
      <c r="H32" s="3">
        <f ca="1">_xll.rtd_tick_data($N32,H$2)</f>
        <v>0</v>
      </c>
      <c r="I32" s="3">
        <f ca="1">_xll.rtd_tick_data($N32,I$2)</f>
        <v>0</v>
      </c>
      <c r="J32" s="7">
        <f ca="1">_xll.rtd_tick_data($N32,J$2)</f>
        <v>0</v>
      </c>
      <c r="K32" s="5">
        <f ca="1">_xll.rtd_tick_data($N32,K$2)</f>
        <v>0</v>
      </c>
      <c r="L32" s="5">
        <f ca="1">_xll.rtd_tick_data($N32,L$2)</f>
        <v>0</v>
      </c>
      <c r="M32" s="5">
        <f t="shared" ca="1" si="11"/>
        <v>0</v>
      </c>
      <c r="N32" s="2" t="str">
        <f t="shared" si="12"/>
        <v>IO2004-P-4600.CFFEX</v>
      </c>
      <c r="O32" s="10">
        <f t="shared" ca="1" si="3"/>
        <v>4600</v>
      </c>
      <c r="P32" s="11">
        <f t="shared" ca="1" si="4"/>
        <v>0</v>
      </c>
      <c r="Q32" s="11">
        <f t="shared" ca="1" si="5"/>
        <v>4600</v>
      </c>
      <c r="R32" s="12">
        <f t="shared" ca="1" si="6"/>
        <v>4600.6000000000004</v>
      </c>
      <c r="S32" s="12">
        <f t="shared" ca="1" si="7"/>
        <v>0</v>
      </c>
      <c r="T32" s="15">
        <f t="shared" ca="1" si="8"/>
        <v>911.19999999999982</v>
      </c>
      <c r="U32" s="15">
        <f t="shared" ca="1" si="9"/>
        <v>912.20000000000027</v>
      </c>
    </row>
    <row r="33" spans="1:21" ht="16.5" x14ac:dyDescent="0.2">
      <c r="A33" s="2" t="str">
        <f t="shared" si="10"/>
        <v>IO2004-C-4650.CFFEX</v>
      </c>
      <c r="B33" s="3">
        <f ca="1">_xll.rtd_tick_data($A33,B$2)</f>
        <v>6</v>
      </c>
      <c r="C33" s="3">
        <f ca="1">_xll.rtd_tick_data($A33,C$2)</f>
        <v>0.6</v>
      </c>
      <c r="D33" s="4">
        <f ca="1">_xll.rtd_tick_data($A33,D$2)</f>
        <v>0.8</v>
      </c>
      <c r="E33" s="5">
        <f ca="1">_xll.rtd_tick_data($A33,E$2)</f>
        <v>0.8</v>
      </c>
      <c r="F33" s="5">
        <f ca="1">_xll.rtd_tick_data($A33,F$2)</f>
        <v>10</v>
      </c>
      <c r="G33" s="6">
        <v>4650</v>
      </c>
      <c r="H33" s="3">
        <f ca="1">_xll.rtd_tick_data($N33,H$2)</f>
        <v>0</v>
      </c>
      <c r="I33" s="3">
        <f ca="1">_xll.rtd_tick_data($N33,I$2)</f>
        <v>0</v>
      </c>
      <c r="J33" s="7">
        <f ca="1">_xll.rtd_tick_data($N33,J$2)</f>
        <v>938.8</v>
      </c>
      <c r="K33" s="5">
        <f ca="1">_xll.rtd_tick_data($N33,K$2)</f>
        <v>0</v>
      </c>
      <c r="L33" s="5">
        <f ca="1">_xll.rtd_tick_data($N33,L$2)</f>
        <v>0</v>
      </c>
      <c r="M33" s="5">
        <f t="shared" ca="1" si="11"/>
        <v>0</v>
      </c>
      <c r="N33" s="2" t="str">
        <f t="shared" si="12"/>
        <v>IO2004-P-4650.CFFEX</v>
      </c>
      <c r="O33" s="10">
        <f t="shared" ca="1" si="3"/>
        <v>3712</v>
      </c>
      <c r="P33" s="11">
        <f t="shared" ca="1" si="4"/>
        <v>0</v>
      </c>
      <c r="Q33" s="11">
        <f t="shared" ca="1" si="5"/>
        <v>4650.6000000000004</v>
      </c>
      <c r="R33" s="12">
        <f t="shared" ca="1" si="6"/>
        <v>4650.8</v>
      </c>
      <c r="S33" s="12">
        <f t="shared" ca="1" si="7"/>
        <v>0</v>
      </c>
      <c r="T33" s="15">
        <f t="shared" ca="1" si="8"/>
        <v>961.80000000000018</v>
      </c>
      <c r="U33" s="15">
        <f t="shared" ca="1" si="9"/>
        <v>962.40000000000009</v>
      </c>
    </row>
  </sheetData>
  <mergeCells count="2">
    <mergeCell ref="O1:S1"/>
    <mergeCell ref="T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2020-03-06T05:18:43Z</dcterms:created>
  <dcterms:modified xsi:type="dcterms:W3CDTF">2020-04-01T04:18:13Z</dcterms:modified>
</cp:coreProperties>
</file>