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8_{9B5DE05C-8D6C-4F56-A136-FE2622C5C21B}"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1" l="1"/>
  <c r="H49" i="11"/>
  <c r="H18" i="11"/>
  <c r="E9" i="11"/>
  <c r="E16" i="11"/>
  <c r="F16" i="11" s="1"/>
  <c r="F12" i="11"/>
  <c r="E13" i="11" s="1"/>
  <c r="F13" i="11" s="1"/>
  <c r="E14" i="11" s="1"/>
  <c r="E15" i="11"/>
  <c r="H12" i="11" l="1"/>
  <c r="E56" i="11" l="1"/>
  <c r="H55" i="11"/>
  <c r="F56" i="11" l="1"/>
  <c r="H56" i="11" s="1"/>
  <c r="H45" i="11" l="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<sst xmlns="http://schemas.openxmlformats.org/spreadsheetml/2006/main" count="137" uniqueCount="98">
  <si>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</si>
  <si>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</si>
  <si>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</si>
  <si>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</si>
  <si>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</si>
  <si>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</si>
  <si>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</si>
  <si>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</si>
  <si>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</si>
  <si>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</si>
  <si>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</si>
  <si>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</si>
  <si>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</si>
  <si>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</si>
  <si>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</si>
  <si>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</si>
  <si>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</si>
  <si>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</si>
  <si>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</si>
  <si>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</si>
  <si>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</si>
  <si>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</si>
  <si>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</si>
  <si>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</si>
  <si>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</si>
  <si>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</si>
  <si>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</si>
  <si>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</si>
  <si>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</si>
  <si>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</si>
  <si>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</si>
  <si>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</si>
  <si>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</si>
  <si>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</si>
  <si>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</si>
  <si>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</si>
  <si>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</si>
  <si>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</si>
  <si>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</si>
  <si>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</si>
  <si>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</si>
  <si>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</si>
  <si>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</si>
  <si>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</si>
  <si>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</si>
  <si>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</si>
  <si>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</si>
  <si>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</si>
  <si>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</si>
  <si>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</si>
  <si>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</si>
  <si>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</si>
  <si>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</si>
  <si>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</si>
  <si>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</si>
  <si>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</si>
  <si>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</si>
  <si>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</si>
  <si>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</si>
  <si>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</si>
  <si>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Thống kê sản phẩm</t>
  </si>
  <si>
    <t xml:space="preserve">Thống kê chi </t>
  </si>
  <si>
    <t>In hóa đơn</t>
  </si>
  <si>
    <t>Thống kê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</si>
  <si>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</si>
  <si>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</si>
  <si>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</si>
  <si>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</si>
  <si>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</si>
  <si>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</si>
  <si>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</si>
  <si>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</si>
  <si>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</si>
  <si>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</si>
  <si>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</si>
  <si>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</si>
  <si>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</si>
  <si>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</si>
  <si>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</si>
  <si>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</si>
  <si>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</si>
  <si>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</si>
  <si>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</si>
  <si>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</si>
  <si>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</si>
  <si>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</si>
  <si>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</si>
  <si>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</si>
  <si>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</si>
  <si>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</si>
  <si>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</si>
  <si>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</si>
  <si>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</si>
  <si>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</si>
  <si>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</si>
  <si>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</si>
  <si>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Hoàng Tân</t>
  </si>
  <si>
    <t>Danh sách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</si>
</sst>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70" zoomScaleNormal="70" zoomScalePageLayoutView="70" workbookViewId="0">
      <pane ySplit="6" topLeftCell="A31" activePane="bottomLeft" state="frozen"/>
      <selection pane="bottomLeft" activeCell="F39" sqref="F39"/>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88" t="s">
        <v>0</v>
      </c>
      <c r="D3" s="89"/>
      <c r="E3" s="94">
        <v>44117</v>
      </c>
      <c r="F3" s="94"/>
    </row>
    <row r="4" spans="1:64" ht="30" customHeight="1">
      <c r="A4" s="40" t="s">
        <v>30</v>
      </c>
      <c r="B4" s="64" t="s">
        <v>37</v>
      </c>
      <c r="C4" s="88" t="s">
        <v>7</v>
      </c>
      <c r="D4" s="89"/>
      <c r="E4" s="6">
        <v>1</v>
      </c>
      <c r="I4" s="91">
        <f>I5</f>
        <v>44116</v>
      </c>
      <c r="J4" s="92"/>
      <c r="K4" s="92"/>
      <c r="L4" s="92"/>
      <c r="M4" s="92"/>
      <c r="N4" s="92"/>
      <c r="O4" s="93"/>
      <c r="P4" s="91">
        <f>P5</f>
        <v>44123</v>
      </c>
      <c r="Q4" s="92"/>
      <c r="R4" s="92"/>
      <c r="S4" s="92"/>
      <c r="T4" s="92"/>
      <c r="U4" s="92"/>
      <c r="V4" s="93"/>
      <c r="W4" s="91">
        <f>W5</f>
        <v>44130</v>
      </c>
      <c r="X4" s="92"/>
      <c r="Y4" s="92"/>
      <c r="Z4" s="92"/>
      <c r="AA4" s="92"/>
      <c r="AB4" s="92"/>
      <c r="AC4" s="93"/>
      <c r="AD4" s="91">
        <f>AD5</f>
        <v>44137</v>
      </c>
      <c r="AE4" s="92"/>
      <c r="AF4" s="92"/>
      <c r="AG4" s="92"/>
      <c r="AH4" s="92"/>
      <c r="AI4" s="92"/>
      <c r="AJ4" s="93"/>
      <c r="AK4" s="91">
        <f>AK5</f>
        <v>44144</v>
      </c>
      <c r="AL4" s="92"/>
      <c r="AM4" s="92"/>
      <c r="AN4" s="92"/>
      <c r="AO4" s="92"/>
      <c r="AP4" s="92"/>
      <c r="AQ4" s="93"/>
      <c r="AR4" s="91">
        <f>AR5</f>
        <v>44151</v>
      </c>
      <c r="AS4" s="92"/>
      <c r="AT4" s="92"/>
      <c r="AU4" s="92"/>
      <c r="AV4" s="92"/>
      <c r="AW4" s="92"/>
      <c r="AX4" s="93"/>
      <c r="AY4" s="91">
        <f>AY5</f>
        <v>44158</v>
      </c>
      <c r="AZ4" s="92"/>
      <c r="BA4" s="92"/>
      <c r="BB4" s="92"/>
      <c r="BC4" s="92"/>
      <c r="BD4" s="92"/>
      <c r="BE4" s="93"/>
      <c r="BF4" s="91">
        <f>BF5</f>
        <v>44165</v>
      </c>
      <c r="BG4" s="92"/>
      <c r="BH4" s="92"/>
      <c r="BI4" s="92"/>
      <c r="BJ4" s="92"/>
      <c r="BK4" s="92"/>
      <c r="BL4" s="93"/>
    </row>
    <row r="5" spans="1:64" ht="15" customHeight="1">
      <c r="A5" s="40" t="s">
        <v>31</v>
      </c>
      <c r="B5" s="90"/>
      <c r="C5" s="90"/>
      <c r="D5" s="90"/>
      <c r="E5" s="90"/>
      <c r="F5" s="90"/>
      <c r="G5" s="90"/>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81</v>
      </c>
      <c r="C9" s="47" t="s">
        <v>47</v>
      </c>
      <c r="D9" s="19">
        <v>1</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82</v>
      </c>
      <c r="C10" s="47" t="s">
        <v>47</v>
      </c>
      <c r="D10" s="19">
        <v>1</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1</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1</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85</v>
      </c>
      <c r="C14" s="49" t="s">
        <v>47</v>
      </c>
      <c r="D14" s="19">
        <v>1</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62</v>
      </c>
      <c r="C15" s="49" t="s">
        <v>47</v>
      </c>
      <c r="D15" s="19">
        <v>1</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84</v>
      </c>
      <c r="C16" s="49" t="s">
        <v>47</v>
      </c>
      <c r="D16" s="19">
        <v>1</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69</v>
      </c>
      <c r="C18" s="51" t="s">
        <v>45</v>
      </c>
      <c r="D18" s="19">
        <v>1</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1</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80</v>
      </c>
      <c r="C20" s="51" t="s">
        <v>45</v>
      </c>
      <c r="D20" s="19">
        <v>1</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83</v>
      </c>
      <c r="C21" s="51" t="s">
        <v>45</v>
      </c>
      <c r="D21" s="19">
        <v>1</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67</v>
      </c>
      <c r="C22" s="51" t="s">
        <v>45</v>
      </c>
      <c r="D22" s="19">
        <v>1</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1</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60</v>
      </c>
      <c r="C25" s="53" t="s">
        <v>45</v>
      </c>
      <c r="D25" s="19">
        <v>1</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63</v>
      </c>
      <c r="C26" s="53" t="s">
        <v>45</v>
      </c>
      <c r="D26" s="19">
        <v>1</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61</v>
      </c>
      <c r="C27" s="53" t="s">
        <v>45</v>
      </c>
      <c r="D27" s="19">
        <v>1</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1</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96</v>
      </c>
      <c r="D30" s="19">
        <v>1</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72</v>
      </c>
      <c r="C31" s="53" t="s">
        <v>96</v>
      </c>
      <c r="D31" s="19">
        <v>1</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96</v>
      </c>
      <c r="D32" s="19">
        <v>1</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64</v>
      </c>
      <c r="C33" s="53" t="s">
        <v>96</v>
      </c>
      <c r="D33" s="19">
        <v>1</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65</v>
      </c>
      <c r="C34" s="53" t="s">
        <v>96</v>
      </c>
      <c r="D34" s="19">
        <v>1</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73</v>
      </c>
      <c r="C36" s="53" t="s">
        <v>96</v>
      </c>
      <c r="D36" s="19">
        <v>1</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96</v>
      </c>
      <c r="D37" s="19">
        <v>1</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70</v>
      </c>
      <c r="C38" s="53" t="s">
        <v>96</v>
      </c>
      <c r="D38" s="19">
        <v>1</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8" t="s">
        <v>97</v>
      </c>
      <c r="C39" s="67" t="s">
        <v>96</v>
      </c>
      <c r="D39" s="19">
        <v>1</v>
      </c>
      <c r="E39" s="82">
        <v>44160</v>
      </c>
      <c r="F39" s="82">
        <v>44164</v>
      </c>
      <c r="G39" s="65"/>
      <c r="H39" s="65"/>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row>
    <row r="40" spans="1:64" ht="30" customHeight="1" thickBot="1">
      <c r="B40" s="54" t="s">
        <v>68</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90</v>
      </c>
      <c r="C41" s="53" t="s">
        <v>46</v>
      </c>
      <c r="D41" s="19">
        <v>1</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91</v>
      </c>
      <c r="C42" s="53" t="s">
        <v>46</v>
      </c>
      <c r="D42" s="19">
        <v>1</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93</v>
      </c>
      <c r="C43" s="67" t="s">
        <v>46</v>
      </c>
      <c r="D43" s="19">
        <v>1</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92</v>
      </c>
      <c r="C44" s="53" t="s">
        <v>46</v>
      </c>
      <c r="D44" s="19">
        <v>1</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66</v>
      </c>
      <c r="C45" s="55"/>
      <c r="D45" s="56"/>
      <c r="E45" s="84"/>
      <c r="F45" s="85"/>
      <c r="G45" s="14"/>
      <c r="H45" s="14" t="str">
        <f t="shared" ref="H45"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74</v>
      </c>
      <c r="C46" s="67" t="s">
        <v>46</v>
      </c>
      <c r="D46" s="19">
        <v>1</v>
      </c>
      <c r="E46" s="82">
        <v>44148</v>
      </c>
      <c r="F46" s="82">
        <v>44152</v>
      </c>
      <c r="G46" s="14"/>
      <c r="H46" s="14"/>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56</v>
      </c>
      <c r="C47" s="67" t="s">
        <v>46</v>
      </c>
      <c r="D47" s="19">
        <v>1</v>
      </c>
      <c r="E47" s="82">
        <v>44155</v>
      </c>
      <c r="F47" s="82">
        <v>44158</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9" t="s">
        <v>75</v>
      </c>
      <c r="C48" s="70"/>
      <c r="D48" s="71"/>
      <c r="E48" s="86"/>
      <c r="F48" s="87"/>
      <c r="G48" s="65"/>
      <c r="H48" s="65" t="s">
        <v>76</v>
      </c>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8" t="s">
        <v>77</v>
      </c>
      <c r="C49" s="67" t="s">
        <v>48</v>
      </c>
      <c r="D49" s="19">
        <v>1</v>
      </c>
      <c r="E49" s="82">
        <v>44117</v>
      </c>
      <c r="F49" s="82">
        <v>44120</v>
      </c>
      <c r="G49" s="65"/>
      <c r="H49" s="65">
        <f t="shared" ref="H49" si="9">IF(OR(ISBLANK(task_start),ISBLANK(task_end)),"",task_end-task_start+1)</f>
        <v>4</v>
      </c>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row>
    <row r="50" spans="2:64" ht="30" customHeight="1" thickBot="1">
      <c r="B50" s="68" t="s">
        <v>78</v>
      </c>
      <c r="C50" s="67" t="s">
        <v>48</v>
      </c>
      <c r="D50" s="19">
        <v>1</v>
      </c>
      <c r="E50" s="82">
        <v>44123</v>
      </c>
      <c r="F50" s="82">
        <v>44127</v>
      </c>
      <c r="G50" s="65"/>
      <c r="H50" s="65"/>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94</v>
      </c>
      <c r="C51" s="67" t="s">
        <v>48</v>
      </c>
      <c r="D51" s="19">
        <v>1</v>
      </c>
      <c r="E51" s="82">
        <v>44127</v>
      </c>
      <c r="F51" s="82">
        <v>44130</v>
      </c>
      <c r="G51" s="65"/>
      <c r="H51" s="65"/>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79</v>
      </c>
      <c r="C52" s="67" t="s">
        <v>48</v>
      </c>
      <c r="D52" s="19">
        <v>1</v>
      </c>
      <c r="E52" s="82">
        <v>44132</v>
      </c>
      <c r="F52" s="82">
        <v>44136</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71</v>
      </c>
      <c r="C53" s="67" t="s">
        <v>48</v>
      </c>
      <c r="D53" s="19">
        <v>1</v>
      </c>
      <c r="E53" s="82">
        <v>44142</v>
      </c>
      <c r="F53" s="82">
        <v>44145</v>
      </c>
      <c r="G53" s="65"/>
      <c r="H53" s="65">
        <f t="shared" ref="H53" si="10">IF(OR(ISBLANK(task_start),ISBLANK(task_end)),"",task_end-task_start+1)</f>
        <v>4</v>
      </c>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51</v>
      </c>
      <c r="C54" s="67" t="s">
        <v>48</v>
      </c>
      <c r="D54" s="19">
        <v>1</v>
      </c>
      <c r="E54" s="82">
        <v>44148</v>
      </c>
      <c r="F54" s="82">
        <v>44152</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54" t="s">
        <v>87</v>
      </c>
      <c r="C55" s="55"/>
      <c r="D55" s="56"/>
      <c r="E55" s="84"/>
      <c r="F55" s="85"/>
      <c r="G55" s="65"/>
      <c r="H55" s="65" t="str">
        <f t="shared" ref="H55" si="11">IF(OR(ISBLANK(task_start),ISBLANK(task_end)),"",task_end-task_start+1)</f>
        <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59" t="s">
        <v>86</v>
      </c>
      <c r="C56" s="72" t="s">
        <v>48</v>
      </c>
      <c r="D56" s="19">
        <v>1</v>
      </c>
      <c r="E56" s="79">
        <f>E46+15</f>
        <v>44163</v>
      </c>
      <c r="F56" s="79">
        <f>E56+5</f>
        <v>44168</v>
      </c>
      <c r="G56" s="65"/>
      <c r="H56" s="65">
        <f>IF(OR(ISBLANK(task_start),ISBLANK(task_end)),"",task_end-task_start+1)</f>
        <v>6</v>
      </c>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59" t="s">
        <v>89</v>
      </c>
      <c r="C57" s="72" t="s">
        <v>48</v>
      </c>
      <c r="D57" s="19">
        <v>1</v>
      </c>
      <c r="E57" s="82">
        <v>44148</v>
      </c>
      <c r="F57" s="82">
        <v>44152</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9" t="s">
        <v>95</v>
      </c>
      <c r="C58" s="72" t="s">
        <v>48</v>
      </c>
      <c r="D58" s="19">
        <v>1</v>
      </c>
      <c r="E58" s="82">
        <v>44155</v>
      </c>
      <c r="F58" s="82">
        <v>44158</v>
      </c>
      <c r="G58" s="65"/>
      <c r="H58" s="65"/>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68" t="s">
        <v>88</v>
      </c>
      <c r="C59" s="67" t="s">
        <v>48</v>
      </c>
      <c r="D59" s="19">
        <v>1</v>
      </c>
      <c r="E59" s="82">
        <v>44132</v>
      </c>
      <c r="F59" s="82">
        <v>44136</v>
      </c>
      <c r="G59" s="65"/>
      <c r="H59" s="65"/>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4 D17 D19:D25 D28 D37 D46:D47 D56:D58">
    <cfRule type="dataBar" priority="3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6:BL46">
    <cfRule type="expression" dxfId="116" priority="399">
      <formula>AND(TODAY()&gt;=I$5,TODAY()&lt;J$5)</formula>
    </cfRule>
  </conditionalFormatting>
  <conditionalFormatting sqref="I37:BL37 I28:BL28 I31:BL31 I7:BL11 I17:BL17 I13:BL14 I19:BL19 I21:BL25 I46:BL46">
    <cfRule type="expression" dxfId="115" priority="393">
      <formula>AND(task_start&lt;=I$5,ROUNDDOWN((task_end-task_start+1)*task_progress,0)+task_start-1&gt;=I$5)</formula>
    </cfRule>
    <cfRule type="expression" dxfId="114" priority="394" stopIfTrue="1">
      <formula>AND(task_end&gt;=I$5,task_start&lt;J$5)</formula>
    </cfRule>
  </conditionalFormatting>
  <conditionalFormatting sqref="D29">
    <cfRule type="dataBar" priority="363">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66">
      <formula>AND(TODAY()&gt;=I$5,TODAY()&lt;J$5)</formula>
    </cfRule>
  </conditionalFormatting>
  <conditionalFormatting sqref="I29:BL29">
    <cfRule type="expression" dxfId="112" priority="364">
      <formula>AND(task_start&lt;=I$5,ROUNDDOWN((task_end-task_start+1)*task_progress,0)+task_start-1&gt;=I$5)</formula>
    </cfRule>
    <cfRule type="expression" dxfId="111" priority="365" stopIfTrue="1">
      <formula>AND(task_end&gt;=I$5,task_start&lt;J$5)</formula>
    </cfRule>
  </conditionalFormatting>
  <conditionalFormatting sqref="I34:BL34">
    <cfRule type="expression" dxfId="110" priority="346">
      <formula>AND(TODAY()&gt;=I$5,TODAY()&lt;J$5)</formula>
    </cfRule>
  </conditionalFormatting>
  <conditionalFormatting sqref="I34:BL34">
    <cfRule type="expression" dxfId="109" priority="344">
      <formula>AND(task_start&lt;=I$5,ROUNDDOWN((task_end-task_start+1)*task_progress,0)+task_start-1&gt;=I$5)</formula>
    </cfRule>
    <cfRule type="expression" dxfId="108" priority="345" stopIfTrue="1">
      <formula>AND(task_end&gt;=I$5,task_start&lt;J$5)</formula>
    </cfRule>
  </conditionalFormatting>
  <conditionalFormatting sqref="D35">
    <cfRule type="dataBar" priority="311">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314">
      <formula>AND(TODAY()&gt;=I$5,TODAY()&lt;J$5)</formula>
    </cfRule>
  </conditionalFormatting>
  <conditionalFormatting sqref="I35:BL35">
    <cfRule type="expression" dxfId="106" priority="312">
      <formula>AND(task_start&lt;=I$5,ROUNDDOWN((task_end-task_start+1)*task_progress,0)+task_start-1&gt;=I$5)</formula>
    </cfRule>
    <cfRule type="expression" dxfId="105" priority="313" stopIfTrue="1">
      <formula>AND(task_end&gt;=I$5,task_start&lt;J$5)</formula>
    </cfRule>
  </conditionalFormatting>
  <conditionalFormatting sqref="I36:BL36">
    <cfRule type="expression" dxfId="104" priority="310">
      <formula>AND(TODAY()&gt;=I$5,TODAY()&lt;J$5)</formula>
    </cfRule>
  </conditionalFormatting>
  <conditionalFormatting sqref="I36:BL36">
    <cfRule type="expression" dxfId="103" priority="308">
      <formula>AND(task_start&lt;=I$5,ROUNDDOWN((task_end-task_start+1)*task_progress,0)+task_start-1&gt;=I$5)</formula>
    </cfRule>
    <cfRule type="expression" dxfId="102" priority="309" stopIfTrue="1">
      <formula>AND(task_end&gt;=I$5,task_start&lt;J$5)</formula>
    </cfRule>
  </conditionalFormatting>
  <conditionalFormatting sqref="I38:BL38">
    <cfRule type="expression" dxfId="101" priority="306">
      <formula>AND(TODAY()&gt;=I$5,TODAY()&lt;J$5)</formula>
    </cfRule>
  </conditionalFormatting>
  <conditionalFormatting sqref="I38:BL38">
    <cfRule type="expression" dxfId="100" priority="304">
      <formula>AND(task_start&lt;=I$5,ROUNDDOWN((task_end-task_start+1)*task_progress,0)+task_start-1&gt;=I$5)</formula>
    </cfRule>
    <cfRule type="expression" dxfId="99" priority="305" stopIfTrue="1">
      <formula>AND(task_end&gt;=I$5,task_start&lt;J$5)</formula>
    </cfRule>
  </conditionalFormatting>
  <conditionalFormatting sqref="I30:BL30">
    <cfRule type="expression" dxfId="98" priority="298">
      <formula>AND(TODAY()&gt;=I$5,TODAY()&lt;J$5)</formula>
    </cfRule>
  </conditionalFormatting>
  <conditionalFormatting sqref="I30:BL30">
    <cfRule type="expression" dxfId="97" priority="296">
      <formula>AND(task_start&lt;=I$5,ROUNDDOWN((task_end-task_start+1)*task_progress,0)+task_start-1&gt;=I$5)</formula>
    </cfRule>
    <cfRule type="expression" dxfId="96" priority="297" stopIfTrue="1">
      <formula>AND(task_end&gt;=I$5,task_start&lt;J$5)</formula>
    </cfRule>
  </conditionalFormatting>
  <conditionalFormatting sqref="I27:BL27">
    <cfRule type="expression" dxfId="92" priority="282">
      <formula>AND(TODAY()&gt;=I$5,TODAY()&lt;J$5)</formula>
    </cfRule>
  </conditionalFormatting>
  <conditionalFormatting sqref="I27:BL27">
    <cfRule type="expression" dxfId="91" priority="280">
      <formula>AND(task_start&lt;=I$5,ROUNDDOWN((task_end-task_start+1)*task_progress,0)+task_start-1&gt;=I$5)</formula>
    </cfRule>
    <cfRule type="expression" dxfId="90" priority="281" stopIfTrue="1">
      <formula>AND(task_end&gt;=I$5,task_start&lt;J$5)</formula>
    </cfRule>
  </conditionalFormatting>
  <conditionalFormatting sqref="I15:M15 R15:BL15">
    <cfRule type="expression" dxfId="89" priority="278">
      <formula>AND(TODAY()&gt;=I$5,TODAY()&lt;J$5)</formula>
    </cfRule>
  </conditionalFormatting>
  <conditionalFormatting sqref="I15:M15 R15:BL15">
    <cfRule type="expression" dxfId="88" priority="276">
      <formula>AND(task_start&lt;=I$5,ROUNDDOWN((task_end-task_start+1)*task_progress,0)+task_start-1&gt;=I$5)</formula>
    </cfRule>
    <cfRule type="expression" dxfId="87" priority="277" stopIfTrue="1">
      <formula>AND(task_end&gt;=I$5,task_start&lt;J$5)</formula>
    </cfRule>
  </conditionalFormatting>
  <conditionalFormatting sqref="I16:BL16">
    <cfRule type="expression" dxfId="86" priority="274">
      <formula>AND(TODAY()&gt;=I$5,TODAY()&lt;J$5)</formula>
    </cfRule>
  </conditionalFormatting>
  <conditionalFormatting sqref="I16:BL16">
    <cfRule type="expression" dxfId="85" priority="272">
      <formula>AND(task_start&lt;=I$5,ROUNDDOWN((task_end-task_start+1)*task_progress,0)+task_start-1&gt;=I$5)</formula>
    </cfRule>
    <cfRule type="expression" dxfId="84" priority="273" stopIfTrue="1">
      <formula>AND(task_end&gt;=I$5,task_start&lt;J$5)</formula>
    </cfRule>
  </conditionalFormatting>
  <conditionalFormatting sqref="I26:BL26">
    <cfRule type="expression" dxfId="83" priority="270">
      <formula>AND(TODAY()&gt;=I$5,TODAY()&lt;J$5)</formula>
    </cfRule>
  </conditionalFormatting>
  <conditionalFormatting sqref="I26:BL26">
    <cfRule type="expression" dxfId="82" priority="268">
      <formula>AND(task_start&lt;=I$5,ROUNDDOWN((task_end-task_start+1)*task_progress,0)+task_start-1&gt;=I$5)</formula>
    </cfRule>
    <cfRule type="expression" dxfId="81" priority="269" stopIfTrue="1">
      <formula>AND(task_end&gt;=I$5,task_start&lt;J$5)</formula>
    </cfRule>
  </conditionalFormatting>
  <conditionalFormatting sqref="I33:BL33">
    <cfRule type="expression" dxfId="80" priority="258">
      <formula>AND(TODAY()&gt;=I$5,TODAY()&lt;J$5)</formula>
    </cfRule>
  </conditionalFormatting>
  <conditionalFormatting sqref="I33:BL33">
    <cfRule type="expression" dxfId="79" priority="256">
      <formula>AND(task_start&lt;=I$5,ROUNDDOWN((task_end-task_start+1)*task_progress,0)+task_start-1&gt;=I$5)</formula>
    </cfRule>
    <cfRule type="expression" dxfId="78" priority="257" stopIfTrue="1">
      <formula>AND(task_end&gt;=I$5,task_start&lt;J$5)</formula>
    </cfRule>
  </conditionalFormatting>
  <conditionalFormatting sqref="I20:V20 AC20:BL20">
    <cfRule type="expression" dxfId="77" priority="250">
      <formula>AND(TODAY()&gt;=I$5,TODAY()&lt;J$5)</formula>
    </cfRule>
  </conditionalFormatting>
  <conditionalFormatting sqref="I20:V20 AC20:BL20">
    <cfRule type="expression" dxfId="76" priority="248">
      <formula>AND(task_start&lt;=I$5,ROUNDDOWN((task_end-task_start+1)*task_progress,0)+task_start-1&gt;=I$5)</formula>
    </cfRule>
    <cfRule type="expression" dxfId="75" priority="249" stopIfTrue="1">
      <formula>AND(task_end&gt;=I$5,task_start&lt;J$5)</formula>
    </cfRule>
  </conditionalFormatting>
  <conditionalFormatting sqref="D40">
    <cfRule type="dataBar" priority="239">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242">
      <formula>AND(TODAY()&gt;=I$5,TODAY()&lt;J$5)</formula>
    </cfRule>
  </conditionalFormatting>
  <conditionalFormatting sqref="I40:BL40">
    <cfRule type="expression" dxfId="73" priority="240">
      <formula>AND(task_start&lt;=I$5,ROUNDDOWN((task_end-task_start+1)*task_progress,0)+task_start-1&gt;=I$5)</formula>
    </cfRule>
    <cfRule type="expression" dxfId="72" priority="241" stopIfTrue="1">
      <formula>AND(task_end&gt;=I$5,task_start&lt;J$5)</formula>
    </cfRule>
  </conditionalFormatting>
  <conditionalFormatting sqref="I41:BL41">
    <cfRule type="expression" dxfId="71" priority="238">
      <formula>AND(TODAY()&gt;=I$5,TODAY()&lt;J$5)</formula>
    </cfRule>
  </conditionalFormatting>
  <conditionalFormatting sqref="I41:BL41">
    <cfRule type="expression" dxfId="70" priority="236">
      <formula>AND(task_start&lt;=I$5,ROUNDDOWN((task_end-task_start+1)*task_progress,0)+task_start-1&gt;=I$5)</formula>
    </cfRule>
    <cfRule type="expression" dxfId="69" priority="237" stopIfTrue="1">
      <formula>AND(task_end&gt;=I$5,task_start&lt;J$5)</formula>
    </cfRule>
  </conditionalFormatting>
  <conditionalFormatting sqref="I42:BL42">
    <cfRule type="expression" dxfId="68" priority="234">
      <formula>AND(TODAY()&gt;=I$5,TODAY()&lt;J$5)</formula>
    </cfRule>
  </conditionalFormatting>
  <conditionalFormatting sqref="I42:BL42">
    <cfRule type="expression" dxfId="67" priority="232">
      <formula>AND(task_start&lt;=I$5,ROUNDDOWN((task_end-task_start+1)*task_progress,0)+task_start-1&gt;=I$5)</formula>
    </cfRule>
    <cfRule type="expression" dxfId="66" priority="233" stopIfTrue="1">
      <formula>AND(task_end&gt;=I$5,task_start&lt;J$5)</formula>
    </cfRule>
  </conditionalFormatting>
  <conditionalFormatting sqref="I44:BL44">
    <cfRule type="expression" dxfId="65" priority="230">
      <formula>AND(TODAY()&gt;=I$5,TODAY()&lt;J$5)</formula>
    </cfRule>
  </conditionalFormatting>
  <conditionalFormatting sqref="I44:BL44">
    <cfRule type="expression" dxfId="64" priority="228">
      <formula>AND(task_start&lt;=I$5,ROUNDDOWN((task_end-task_start+1)*task_progress,0)+task_start-1&gt;=I$5)</formula>
    </cfRule>
    <cfRule type="expression" dxfId="63" priority="229" stopIfTrue="1">
      <formula>AND(task_end&gt;=I$5,task_start&lt;J$5)</formula>
    </cfRule>
  </conditionalFormatting>
  <conditionalFormatting sqref="D45">
    <cfRule type="dataBar" priority="215">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218">
      <formula>AND(TODAY()&gt;=I$5,TODAY()&lt;J$5)</formula>
    </cfRule>
  </conditionalFormatting>
  <conditionalFormatting sqref="I45:BL45">
    <cfRule type="expression" dxfId="61" priority="216">
      <formula>AND(task_start&lt;=I$5,ROUNDDOWN((task_end-task_start+1)*task_progress,0)+task_start-1&gt;=I$5)</formula>
    </cfRule>
    <cfRule type="expression" dxfId="60" priority="217" stopIfTrue="1">
      <formula>AND(task_end&gt;=I$5,task_start&lt;J$5)</formula>
    </cfRule>
  </conditionalFormatting>
  <conditionalFormatting sqref="I47:BL47">
    <cfRule type="expression" dxfId="59" priority="210">
      <formula>AND(TODAY()&gt;=I$5,TODAY()&lt;J$5)</formula>
    </cfRule>
  </conditionalFormatting>
  <conditionalFormatting sqref="I47:BL47">
    <cfRule type="expression" dxfId="58" priority="208">
      <formula>AND(task_start&lt;=I$5,ROUNDDOWN((task_end-task_start+1)*task_progress,0)+task_start-1&gt;=I$5)</formula>
    </cfRule>
    <cfRule type="expression" dxfId="57" priority="209" stopIfTrue="1">
      <formula>AND(task_end&gt;=I$5,task_start&lt;J$5)</formula>
    </cfRule>
  </conditionalFormatting>
  <conditionalFormatting sqref="D55">
    <cfRule type="dataBar" priority="172">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5:BL55">
    <cfRule type="expression" dxfId="56" priority="175">
      <formula>AND(TODAY()&gt;=I$5,TODAY()&lt;J$5)</formula>
    </cfRule>
  </conditionalFormatting>
  <conditionalFormatting sqref="I55:BL55">
    <cfRule type="expression" dxfId="55" priority="173">
      <formula>AND(task_start&lt;=I$5,ROUNDDOWN((task_end-task_start+1)*task_progress,0)+task_start-1&gt;=I$5)</formula>
    </cfRule>
    <cfRule type="expression" dxfId="54" priority="174" stopIfTrue="1">
      <formula>AND(task_end&gt;=I$5,task_start&lt;J$5)</formula>
    </cfRule>
  </conditionalFormatting>
  <conditionalFormatting sqref="I56:BL56">
    <cfRule type="expression" dxfId="53" priority="159">
      <formula>AND(TODAY()&gt;=I$5,TODAY()&lt;J$5)</formula>
    </cfRule>
  </conditionalFormatting>
  <conditionalFormatting sqref="I56:BL56">
    <cfRule type="expression" dxfId="52" priority="157">
      <formula>AND(task_start&lt;=I$5,ROUNDDOWN((task_end-task_start+1)*task_progress,0)+task_start-1&gt;=I$5)</formula>
    </cfRule>
    <cfRule type="expression" dxfId="51" priority="158" stopIfTrue="1">
      <formula>AND(task_end&gt;=I$5,task_start&lt;J$5)</formula>
    </cfRule>
  </conditionalFormatting>
  <conditionalFormatting sqref="I12:BL12">
    <cfRule type="expression" dxfId="50" priority="149">
      <formula>AND(TODAY()&gt;=I$5,TODAY()&lt;J$5)</formula>
    </cfRule>
  </conditionalFormatting>
  <conditionalFormatting sqref="I12:BL12">
    <cfRule type="expression" dxfId="49" priority="147">
      <formula>AND(task_start&lt;=I$5,ROUNDDOWN((task_end-task_start+1)*task_progress,0)+task_start-1&gt;=I$5)</formula>
    </cfRule>
    <cfRule type="expression" dxfId="48" priority="148" stopIfTrue="1">
      <formula>AND(task_end&gt;=I$5,task_start&lt;J$5)</formula>
    </cfRule>
  </conditionalFormatting>
  <conditionalFormatting sqref="N15:Q15">
    <cfRule type="expression" dxfId="47" priority="146">
      <formula>AND(TODAY()&gt;=N$5,TODAY()&lt;O$5)</formula>
    </cfRule>
  </conditionalFormatting>
  <conditionalFormatting sqref="N15:Q15">
    <cfRule type="expression" dxfId="46" priority="144">
      <formula>AND(task_start&lt;=N$5,ROUNDDOWN((task_end-task_start+1)*task_progress,0)+task_start-1&gt;=N$5)</formula>
    </cfRule>
    <cfRule type="expression" dxfId="45" priority="145" stopIfTrue="1">
      <formula>AND(task_end&gt;=N$5,task_start&lt;O$5)</formula>
    </cfRule>
  </conditionalFormatting>
  <conditionalFormatting sqref="W20:AB20">
    <cfRule type="expression" dxfId="44" priority="143">
      <formula>AND(TODAY()&gt;=W$5,TODAY()&lt;X$5)</formula>
    </cfRule>
  </conditionalFormatting>
  <conditionalFormatting sqref="W20:AB20">
    <cfRule type="expression" dxfId="43" priority="141">
      <formula>AND(task_start&lt;=W$5,ROUNDDOWN((task_end-task_start+1)*task_progress,0)+task_start-1&gt;=W$5)</formula>
    </cfRule>
    <cfRule type="expression" dxfId="42" priority="142" stopIfTrue="1">
      <formula>AND(task_end&gt;=W$5,task_start&lt;X$5)</formula>
    </cfRule>
  </conditionalFormatting>
  <conditionalFormatting sqref="I18:BL18">
    <cfRule type="expression" dxfId="41" priority="128">
      <formula>AND(TODAY()&gt;=I$5,TODAY()&lt;J$5)</formula>
    </cfRule>
  </conditionalFormatting>
  <conditionalFormatting sqref="I18:BL18">
    <cfRule type="expression" dxfId="40" priority="126">
      <formula>AND(task_start&lt;=I$5,ROUNDDOWN((task_end-task_start+1)*task_progress,0)+task_start-1&gt;=I$5)</formula>
    </cfRule>
    <cfRule type="expression" dxfId="39" priority="127" stopIfTrue="1">
      <formula>AND(task_end&gt;=I$5,task_start&lt;J$5)</formula>
    </cfRule>
  </conditionalFormatting>
  <conditionalFormatting sqref="I32:BL32">
    <cfRule type="expression" dxfId="38" priority="121">
      <formula>AND(TODAY()&gt;=I$5,TODAY()&lt;J$5)</formula>
    </cfRule>
  </conditionalFormatting>
  <conditionalFormatting sqref="I32:BL32">
    <cfRule type="expression" dxfId="37" priority="119">
      <formula>AND(task_start&lt;=I$5,ROUNDDOWN((task_end-task_start+1)*task_progress,0)+task_start-1&gt;=I$5)</formula>
    </cfRule>
    <cfRule type="expression" dxfId="36" priority="120" stopIfTrue="1">
      <formula>AND(task_end&gt;=I$5,task_start&lt;J$5)</formula>
    </cfRule>
  </conditionalFormatting>
  <conditionalFormatting sqref="I43:BL43">
    <cfRule type="expression" dxfId="35" priority="118">
      <formula>AND(TODAY()&gt;=I$5,TODAY()&lt;J$5)</formula>
    </cfRule>
  </conditionalFormatting>
  <conditionalFormatting sqref="I43:BL43">
    <cfRule type="expression" dxfId="34" priority="116">
      <formula>AND(task_start&lt;=I$5,ROUNDDOWN((task_end-task_start+1)*task_progress,0)+task_start-1&gt;=I$5)</formula>
    </cfRule>
    <cfRule type="expression" dxfId="33" priority="117" stopIfTrue="1">
      <formula>AND(task_end&gt;=I$5,task_start&lt;J$5)</formula>
    </cfRule>
  </conditionalFormatting>
  <conditionalFormatting sqref="I49:BL49">
    <cfRule type="expression" dxfId="32" priority="113">
      <formula>AND(TODAY()&gt;=I$5,TODAY()&lt;J$5)</formula>
    </cfRule>
  </conditionalFormatting>
  <conditionalFormatting sqref="I49:BL49">
    <cfRule type="expression" dxfId="31" priority="111">
      <formula>AND(task_start&lt;=I$5,ROUNDDOWN((task_end-task_start+1)*task_progress,0)+task_start-1&gt;=I$5)</formula>
    </cfRule>
    <cfRule type="expression" dxfId="30" priority="112" stopIfTrue="1">
      <formula>AND(task_end&gt;=I$5,task_start&lt;J$5)</formula>
    </cfRule>
  </conditionalFormatting>
  <conditionalFormatting sqref="I50:BL50">
    <cfRule type="expression" dxfId="29" priority="110">
      <formula>AND(TODAY()&gt;=I$5,TODAY()&lt;J$5)</formula>
    </cfRule>
  </conditionalFormatting>
  <conditionalFormatting sqref="I50:BL50">
    <cfRule type="expression" dxfId="28" priority="108">
      <formula>AND(task_start&lt;=I$5,ROUNDDOWN((task_end-task_start+1)*task_progress,0)+task_start-1&gt;=I$5)</formula>
    </cfRule>
    <cfRule type="expression" dxfId="27" priority="109" stopIfTrue="1">
      <formula>AND(task_end&gt;=I$5,task_start&lt;J$5)</formula>
    </cfRule>
  </conditionalFormatting>
  <conditionalFormatting sqref="I52:BL52">
    <cfRule type="expression" dxfId="26" priority="107">
      <formula>AND(TODAY()&gt;=I$5,TODAY()&lt;J$5)</formula>
    </cfRule>
  </conditionalFormatting>
  <conditionalFormatting sqref="I52:BL52">
    <cfRule type="expression" dxfId="25" priority="105">
      <formula>AND(task_start&lt;=I$5,ROUNDDOWN((task_end-task_start+1)*task_progress,0)+task_start-1&gt;=I$5)</formula>
    </cfRule>
    <cfRule type="expression" dxfId="24" priority="106" stopIfTrue="1">
      <formula>AND(task_end&gt;=I$5,task_start&lt;J$5)</formula>
    </cfRule>
  </conditionalFormatting>
  <conditionalFormatting sqref="I51:BL51">
    <cfRule type="expression" dxfId="23" priority="104">
      <formula>AND(TODAY()&gt;=I$5,TODAY()&lt;J$5)</formula>
    </cfRule>
  </conditionalFormatting>
  <conditionalFormatting sqref="I51:BL51">
    <cfRule type="expression" dxfId="22" priority="102">
      <formula>AND(task_start&lt;=I$5,ROUNDDOWN((task_end-task_start+1)*task_progress,0)+task_start-1&gt;=I$5)</formula>
    </cfRule>
    <cfRule type="expression" dxfId="21" priority="103" stopIfTrue="1">
      <formula>AND(task_end&gt;=I$5,task_start&lt;J$5)</formula>
    </cfRule>
  </conditionalFormatting>
  <conditionalFormatting sqref="I54:BL54">
    <cfRule type="expression" dxfId="20" priority="101">
      <formula>AND(TODAY()&gt;=I$5,TODAY()&lt;J$5)</formula>
    </cfRule>
  </conditionalFormatting>
  <conditionalFormatting sqref="I54:BL54">
    <cfRule type="expression" dxfId="19" priority="99">
      <formula>AND(task_start&lt;=I$5,ROUNDDOWN((task_end-task_start+1)*task_progress,0)+task_start-1&gt;=I$5)</formula>
    </cfRule>
    <cfRule type="expression" dxfId="18" priority="100" stopIfTrue="1">
      <formula>AND(task_end&gt;=I$5,task_start&lt;J$5)</formula>
    </cfRule>
  </conditionalFormatting>
  <conditionalFormatting sqref="I53:BL53">
    <cfRule type="expression" dxfId="17" priority="98">
      <formula>AND(TODAY()&gt;=I$5,TODAY()&lt;J$5)</formula>
    </cfRule>
  </conditionalFormatting>
  <conditionalFormatting sqref="I53:BL53">
    <cfRule type="expression" dxfId="16" priority="96">
      <formula>AND(task_start&lt;=I$5,ROUNDDOWN((task_end-task_start+1)*task_progress,0)+task_start-1&gt;=I$5)</formula>
    </cfRule>
    <cfRule type="expression" dxfId="15" priority="97" stopIfTrue="1">
      <formula>AND(task_end&gt;=I$5,task_start&lt;J$5)</formula>
    </cfRule>
  </conditionalFormatting>
  <conditionalFormatting sqref="I57:BL57">
    <cfRule type="expression" dxfId="14" priority="92">
      <formula>AND(TODAY()&gt;=I$5,TODAY()&lt;J$5)</formula>
    </cfRule>
  </conditionalFormatting>
  <conditionalFormatting sqref="I57:BL57">
    <cfRule type="expression" dxfId="13" priority="90">
      <formula>AND(task_start&lt;=I$5,ROUNDDOWN((task_end-task_start+1)*task_progress,0)+task_start-1&gt;=I$5)</formula>
    </cfRule>
    <cfRule type="expression" dxfId="12" priority="91" stopIfTrue="1">
      <formula>AND(task_end&gt;=I$5,task_start&lt;J$5)</formula>
    </cfRule>
  </conditionalFormatting>
  <conditionalFormatting sqref="I58:BL58">
    <cfRule type="expression" dxfId="11" priority="89">
      <formula>AND(TODAY()&gt;=I$5,TODAY()&lt;J$5)</formula>
    </cfRule>
  </conditionalFormatting>
  <conditionalFormatting sqref="I58:BL58">
    <cfRule type="expression" dxfId="10" priority="87">
      <formula>AND(task_start&lt;=I$5,ROUNDDOWN((task_end-task_start+1)*task_progress,0)+task_start-1&gt;=I$5)</formula>
    </cfRule>
    <cfRule type="expression" dxfId="9" priority="88" stopIfTrue="1">
      <formula>AND(task_end&gt;=I$5,task_start&lt;J$5)</formula>
    </cfRule>
  </conditionalFormatting>
  <conditionalFormatting sqref="I59:BL59">
    <cfRule type="expression" dxfId="8" priority="86">
      <formula>AND(TODAY()&gt;=I$5,TODAY()&lt;J$5)</formula>
    </cfRule>
  </conditionalFormatting>
  <conditionalFormatting sqref="I59:BL59">
    <cfRule type="expression" dxfId="7" priority="84">
      <formula>AND(task_start&lt;=I$5,ROUNDDOWN((task_end-task_start+1)*task_progress,0)+task_start-1&gt;=I$5)</formula>
    </cfRule>
    <cfRule type="expression" dxfId="6" priority="85" stopIfTrue="1">
      <formula>AND(task_end&gt;=I$5,task_start&lt;J$5)</formula>
    </cfRule>
  </conditionalFormatting>
  <conditionalFormatting sqref="D15:D16 D18">
    <cfRule type="dataBar" priority="34">
      <dataBar>
        <cfvo type="num" val="0"/>
        <cfvo type="num" val="1"/>
        <color theme="0" tint="-0.249977111117893"/>
      </dataBar>
      <extLst>
        <ext xmlns:x14="http://schemas.microsoft.com/office/spreadsheetml/2009/9/main" uri="{B025F937-C7B1-47D3-B67F-A62EFF666E3E}">
          <x14:id>{81A1782B-7C7D-48B1-8BC8-086E5B12300B}</x14:id>
        </ext>
      </extLst>
    </cfRule>
  </conditionalFormatting>
  <conditionalFormatting sqref="D26:D27 D59 D49:D54 D41:D44 D38 D36 D30:D34">
    <cfRule type="dataBar" priority="5">
      <dataBar>
        <cfvo type="num" val="0"/>
        <cfvo type="num" val="1"/>
        <color theme="0" tint="-0.249977111117893"/>
      </dataBar>
      <extLst>
        <ext xmlns:x14="http://schemas.microsoft.com/office/spreadsheetml/2009/9/main" uri="{B025F937-C7B1-47D3-B67F-A62EFF666E3E}">
          <x14:id>{5497703D-7F32-4771-BB1D-23811DF58E93}</x14:id>
        </ext>
      </extLst>
    </cfRule>
  </conditionalFormatting>
  <conditionalFormatting sqref="D39">
    <cfRule type="dataBar" priority="1">
      <dataBar>
        <cfvo type="num" val="0"/>
        <cfvo type="num" val="1"/>
        <color theme="0" tint="-0.249977111117893"/>
      </dataBar>
      <extLst>
        <ext xmlns:x14="http://schemas.microsoft.com/office/spreadsheetml/2009/9/main" uri="{B025F937-C7B1-47D3-B67F-A62EFF666E3E}">
          <x14:id>{5BF1A221-840B-42B8-87DE-6B85BB09BE07}</x14:id>
        </ext>
      </extLst>
    </cfRule>
  </conditionalFormatting>
  <conditionalFormatting sqref="I39:BL39">
    <cfRule type="expression" dxfId="2" priority="4">
      <formula>AND(TODAY()&gt;=I$5,TODAY()&lt;J$5)</formula>
    </cfRule>
  </conditionalFormatting>
  <conditionalFormatting sqref="I39:BL3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D19:D25 D28 D37 D46:D47 D56:D58</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81A1782B-7C7D-48B1-8BC8-086E5B12300B}">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5497703D-7F32-4771-BB1D-23811DF58E93}">
            <x14:dataBar minLength="0" maxLength="100" gradient="0">
              <x14:cfvo type="num">
                <xm:f>0</xm:f>
              </x14:cfvo>
              <x14:cfvo type="num">
                <xm:f>1</xm:f>
              </x14:cfvo>
              <x14:negativeFillColor rgb="FFFF0000"/>
              <x14:axisColor rgb="FF000000"/>
            </x14:dataBar>
          </x14:cfRule>
          <xm:sqref>D26:D27 D59 D49:D54 D41:D44 D38 D36 D30:D34</xm:sqref>
        </x14:conditionalFormatting>
        <x14:conditionalFormatting xmlns:xm="http://schemas.microsoft.com/office/excel/2006/main">
          <x14:cfRule type="dataBar" id="{5BF1A221-840B-42B8-87DE-6B85BB09BE07}">
            <x14:dataBar minLength="0" maxLength="100" gradient="0">
              <x14:cfvo type="num">
                <xm:f>0</xm:f>
              </x14:cfvo>
              <x14:cfvo type="num">
                <xm:f>1</xm:f>
              </x14:cfvo>
              <x14:negativeFillColor rgb="FFFF0000"/>
              <x14:axisColor rgb="FF000000"/>
            </x14:dataBar>
          </x14:cfRule>
          <xm:sqref>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2020-12-04T18:57:40Z</dcterms:modified>
</cp:coreProperties>
</file>