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A38A5FB1-1CFE-4A17-ACC7-848A9EEE4B16}"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E9" i="11"/>
  <c r="E16" i="11"/>
  <c r="F16" i="11" s="1"/>
  <c r="F12" i="11"/>
  <c r="E13" i="11" s="1"/>
  <c r="F13" i="11" s="1"/>
  <c r="E14" i="11" s="1"/>
  <c r="E15" i="11"/>
  <c r="H12" i="11" l="1"/>
  <c r="E59" i="11" l="1"/>
  <c r="H58" i="11"/>
  <c r="F59" i="11" l="1"/>
  <c r="H59" i="11" s="1"/>
  <c r="H46" i="11" l="1"/>
  <c r="H45" i="1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<sst xmlns="http://schemas.openxmlformats.org/spreadsheetml/2006/main" count="144" uniqueCount="102">
  <si>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</si>
  <si>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</si>
  <si>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</si>
  <si>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</si>
  <si>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</si>
  <si>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</si>
  <si>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</si>
  <si>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</si>
  <si>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</si>
  <si>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</si>
  <si>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</si>
  <si>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</si>
  <si>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</si>
  <si>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</si>
  <si>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</si>
  <si>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</si>
  <si>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</si>
  <si>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</si>
  <si>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</si>
  <si>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</si>
  <si>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</si>
  <si>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</si>
  <si>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</si>
  <si>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</si>
  <si>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</si>
  <si>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</si>
  <si>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</si>
  <si>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</si>
  <si>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</si>
  <si>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</si>
  <si>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</si>
  <si>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</si>
  <si>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</si>
  <si>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</si>
  <si>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</si>
  <si>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</si>
  <si>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</si>
  <si>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</si>
  <si>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</si>
  <si>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</si>
  <si>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</si>
  <si>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</si>
  <si>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</si>
  <si>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</si>
  <si>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</si>
  <si>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</si>
  <si>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</si>
  <si>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</si>
  <si>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</si>
  <si>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</si>
  <si>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</si>
  <si>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</si>
  <si>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</si>
  <si>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</si>
  <si>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</si>
  <si>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</si>
  <si>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</si>
  <si>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</si>
  <si>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</si>
  <si>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</si>
  <si>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</si>
  <si>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</si>
  <si>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</si>
  <si>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</si>
  <si>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</si>
  <si>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</si>
  <si>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</si>
  <si>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</si>
  <si>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</si>
  <si>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</si>
  <si>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</si>
  <si>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</si>
  <si>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</si>
  <si>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</si>
  <si>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</si>
  <si>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</si>
  <si>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</si>
  <si>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</si>
  <si>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</si>
  <si>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</si>
  <si>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</si>
  <si>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</si>
  <si>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</si>
  <si>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</si>
  <si>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</si>
  <si>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</si>
  <si>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</si>
  <si>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</si>
  <si>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</si>
  <si>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</si>
  <si>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</si>
  <si>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</si>
  <si>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</si>
  <si>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</si>
  <si>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</si>
  <si>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</si>
  <si>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</si>
  <si>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</si>
  <si>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</si>
  <si>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</si>
  <si>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Xem danh sách phiếu đặt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</si>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</sst>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zoomScale="85" zoomScaleNormal="85" zoomScalePageLayoutView="70" workbookViewId="0">
      <pane ySplit="6" topLeftCell="A43" activePane="bottomLeft" state="frozen"/>
      <selection pane="bottomLeft" activeCell="B2" sqref="B2"/>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88" t="s">
        <v>0</v>
      </c>
      <c r="D3" s="89"/>
      <c r="E3" s="94">
        <v>44117</v>
      </c>
      <c r="F3" s="94"/>
    </row>
    <row r="4" spans="1:64" ht="30" customHeight="1">
      <c r="A4" s="40" t="s">
        <v>30</v>
      </c>
      <c r="B4" s="64" t="s">
        <v>37</v>
      </c>
      <c r="C4" s="88" t="s">
        <v>7</v>
      </c>
      <c r="D4" s="89"/>
      <c r="E4" s="6">
        <v>1</v>
      </c>
      <c r="I4" s="91">
        <f>I5</f>
        <v>44116</v>
      </c>
      <c r="J4" s="92"/>
      <c r="K4" s="92"/>
      <c r="L4" s="92"/>
      <c r="M4" s="92"/>
      <c r="N4" s="92"/>
      <c r="O4" s="93"/>
      <c r="P4" s="91">
        <f>P5</f>
        <v>44123</v>
      </c>
      <c r="Q4" s="92"/>
      <c r="R4" s="92"/>
      <c r="S4" s="92"/>
      <c r="T4" s="92"/>
      <c r="U4" s="92"/>
      <c r="V4" s="93"/>
      <c r="W4" s="91">
        <f>W5</f>
        <v>44130</v>
      </c>
      <c r="X4" s="92"/>
      <c r="Y4" s="92"/>
      <c r="Z4" s="92"/>
      <c r="AA4" s="92"/>
      <c r="AB4" s="92"/>
      <c r="AC4" s="93"/>
      <c r="AD4" s="91">
        <f>AD5</f>
        <v>44137</v>
      </c>
      <c r="AE4" s="92"/>
      <c r="AF4" s="92"/>
      <c r="AG4" s="92"/>
      <c r="AH4" s="92"/>
      <c r="AI4" s="92"/>
      <c r="AJ4" s="93"/>
      <c r="AK4" s="91">
        <f>AK5</f>
        <v>44144</v>
      </c>
      <c r="AL4" s="92"/>
      <c r="AM4" s="92"/>
      <c r="AN4" s="92"/>
      <c r="AO4" s="92"/>
      <c r="AP4" s="92"/>
      <c r="AQ4" s="93"/>
      <c r="AR4" s="91">
        <f>AR5</f>
        <v>44151</v>
      </c>
      <c r="AS4" s="92"/>
      <c r="AT4" s="92"/>
      <c r="AU4" s="92"/>
      <c r="AV4" s="92"/>
      <c r="AW4" s="92"/>
      <c r="AX4" s="93"/>
      <c r="AY4" s="91">
        <f>AY5</f>
        <v>44158</v>
      </c>
      <c r="AZ4" s="92"/>
      <c r="BA4" s="92"/>
      <c r="BB4" s="92"/>
      <c r="BC4" s="92"/>
      <c r="BD4" s="92"/>
      <c r="BE4" s="93"/>
      <c r="BF4" s="91">
        <f>BF5</f>
        <v>44165</v>
      </c>
      <c r="BG4" s="92"/>
      <c r="BH4" s="92"/>
      <c r="BI4" s="92"/>
      <c r="BJ4" s="92"/>
      <c r="BK4" s="92"/>
      <c r="BL4" s="93"/>
    </row>
    <row r="5" spans="1:64" ht="15" customHeight="1">
      <c r="A5" s="40" t="s">
        <v>31</v>
      </c>
      <c r="B5" s="90"/>
      <c r="C5" s="90"/>
      <c r="D5" s="90"/>
      <c r="E5" s="90"/>
      <c r="F5" s="90"/>
      <c r="G5" s="90"/>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83</v>
      </c>
      <c r="C9" s="47" t="s">
        <v>47</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84</v>
      </c>
      <c r="C10" s="47" t="s">
        <v>47</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87</v>
      </c>
      <c r="C14" s="49" t="s">
        <v>47</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63</v>
      </c>
      <c r="C15" s="49" t="s">
        <v>47</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86</v>
      </c>
      <c r="C16" s="49" t="s">
        <v>47</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71</v>
      </c>
      <c r="C18" s="51" t="s">
        <v>45</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82</v>
      </c>
      <c r="C20" s="51" t="s">
        <v>45</v>
      </c>
      <c r="D20" s="19">
        <v>0.8</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85</v>
      </c>
      <c r="C21" s="51" t="s">
        <v>45</v>
      </c>
      <c r="D21" s="19">
        <v>0.8</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69</v>
      </c>
      <c r="C22" s="51" t="s">
        <v>45</v>
      </c>
      <c r="D22" s="19">
        <v>0.8</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0.8</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61</v>
      </c>
      <c r="C25" s="53" t="s">
        <v>45</v>
      </c>
      <c r="D25" s="19">
        <v>0.8</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64</v>
      </c>
      <c r="C26" s="53" t="s">
        <v>45</v>
      </c>
      <c r="D26" s="19">
        <v>0.8</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62</v>
      </c>
      <c r="C27" s="53" t="s">
        <v>45</v>
      </c>
      <c r="D27" s="19">
        <v>0.8</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0.8</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99</v>
      </c>
      <c r="D30" s="19">
        <v>0.8</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74</v>
      </c>
      <c r="C31" s="53" t="s">
        <v>99</v>
      </c>
      <c r="D31" s="19">
        <v>0.8</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99</v>
      </c>
      <c r="D32" s="19">
        <v>0.8</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66</v>
      </c>
      <c r="C33" s="53" t="s">
        <v>99</v>
      </c>
      <c r="D33" s="19">
        <v>0.8</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67</v>
      </c>
      <c r="C34" s="53" t="s">
        <v>99</v>
      </c>
      <c r="D34" s="19">
        <v>0.8</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75</v>
      </c>
      <c r="C36" s="53" t="s">
        <v>99</v>
      </c>
      <c r="D36" s="19">
        <v>0.8</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99</v>
      </c>
      <c r="D37" s="19">
        <v>0.8</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72</v>
      </c>
      <c r="C38" s="53" t="s">
        <v>99</v>
      </c>
      <c r="D38" s="19">
        <v>0.8</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60</v>
      </c>
      <c r="C39" s="53" t="s">
        <v>99</v>
      </c>
      <c r="D39" s="19">
        <v>0.8</v>
      </c>
      <c r="E39" s="82">
        <v>44160</v>
      </c>
      <c r="F39" s="82" t="s">
        <v>98</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54" t="s">
        <v>70</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92</v>
      </c>
      <c r="C41" s="53" t="s">
        <v>46</v>
      </c>
      <c r="D41" s="19">
        <v>0.8</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93</v>
      </c>
      <c r="C42" s="53" t="s">
        <v>46</v>
      </c>
      <c r="D42" s="19">
        <v>0.8</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95</v>
      </c>
      <c r="C43" s="67" t="s">
        <v>46</v>
      </c>
      <c r="D43" s="19">
        <v>0.8</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94</v>
      </c>
      <c r="C44" s="53" t="s">
        <v>46</v>
      </c>
      <c r="D44" s="19">
        <v>0.8</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68</v>
      </c>
      <c r="C45" s="55"/>
      <c r="D45" s="56"/>
      <c r="E45" s="84"/>
      <c r="F45" s="85"/>
      <c r="G45" s="14"/>
      <c r="H45" s="14" t="str">
        <f t="shared" ref="H45:H46"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101</v>
      </c>
      <c r="C46" s="53" t="s">
        <v>46</v>
      </c>
      <c r="D46" s="19">
        <v>0.8</v>
      </c>
      <c r="E46" s="82">
        <v>44142</v>
      </c>
      <c r="F46" s="82">
        <v>44145</v>
      </c>
      <c r="G46" s="14"/>
      <c r="H46" s="14">
        <f t="shared" si="8"/>
        <v>4</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76</v>
      </c>
      <c r="C47" s="67" t="s">
        <v>46</v>
      </c>
      <c r="D47" s="19">
        <v>0.8</v>
      </c>
      <c r="E47" s="82">
        <v>44148</v>
      </c>
      <c r="F47" s="82">
        <v>44152</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8" t="s">
        <v>100</v>
      </c>
      <c r="C48" s="67" t="s">
        <v>46</v>
      </c>
      <c r="D48" s="19"/>
      <c r="E48" s="82"/>
      <c r="F48" s="82"/>
      <c r="G48" s="65"/>
      <c r="H48" s="65"/>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0" t="s">
        <v>56</v>
      </c>
      <c r="C49" s="67" t="s">
        <v>46</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77</v>
      </c>
      <c r="C50" s="70"/>
      <c r="D50" s="71"/>
      <c r="E50" s="86"/>
      <c r="F50" s="87"/>
      <c r="G50" s="65"/>
      <c r="H50" s="65" t="s">
        <v>78</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79</v>
      </c>
      <c r="C51" s="67" t="s">
        <v>48</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80</v>
      </c>
      <c r="C52" s="67" t="s">
        <v>48</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96</v>
      </c>
      <c r="C53" s="67" t="s">
        <v>48</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81</v>
      </c>
      <c r="C54" s="67" t="s">
        <v>48</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73</v>
      </c>
      <c r="C55" s="67" t="s">
        <v>48</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51</v>
      </c>
      <c r="C56" s="67" t="s">
        <v>48</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68" t="s">
        <v>65</v>
      </c>
      <c r="C57" s="67" t="s">
        <v>48</v>
      </c>
      <c r="D57" s="19">
        <v>0.8</v>
      </c>
      <c r="E57" s="82">
        <v>44155</v>
      </c>
      <c r="F57" s="82">
        <v>44158</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4" t="s">
        <v>89</v>
      </c>
      <c r="C58" s="55"/>
      <c r="D58" s="56"/>
      <c r="E58" s="84"/>
      <c r="F58" s="85"/>
      <c r="G58" s="65"/>
      <c r="H58" s="65" t="str">
        <f t="shared" ref="H58" si="11">IF(OR(ISBLANK(task_start),ISBLANK(task_end)),"",task_end-task_start+1)</f>
        <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59" t="s">
        <v>88</v>
      </c>
      <c r="C59" s="72" t="s">
        <v>48</v>
      </c>
      <c r="D59" s="19">
        <v>0.8</v>
      </c>
      <c r="E59" s="79">
        <f>E47+15</f>
        <v>44163</v>
      </c>
      <c r="F59" s="79">
        <f>E59+5</f>
        <v>44168</v>
      </c>
      <c r="G59" s="65"/>
      <c r="H59" s="65">
        <f>IF(OR(ISBLANK(task_start),ISBLANK(task_end)),"",task_end-task_start+1)</f>
        <v>6</v>
      </c>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91</v>
      </c>
      <c r="C60" s="72" t="s">
        <v>48</v>
      </c>
      <c r="D60" s="19">
        <v>0.8</v>
      </c>
      <c r="E60" s="82">
        <v>44148</v>
      </c>
      <c r="F60" s="82">
        <v>44152</v>
      </c>
      <c r="G60" s="65"/>
      <c r="H60" s="65"/>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59" t="s">
        <v>97</v>
      </c>
      <c r="C61" s="72" t="s">
        <v>48</v>
      </c>
      <c r="D61" s="19">
        <v>0.8</v>
      </c>
      <c r="E61" s="82">
        <v>44155</v>
      </c>
      <c r="F61" s="82">
        <v>44158</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spans="2:64" ht="30" customHeight="1" thickBot="1">
      <c r="B62" s="68" t="s">
        <v>90</v>
      </c>
      <c r="C62" s="67" t="s">
        <v>48</v>
      </c>
      <c r="D62" s="19">
        <v>0.8</v>
      </c>
      <c r="E62" s="82">
        <v>44132</v>
      </c>
      <c r="F62" s="82">
        <v>44136</v>
      </c>
      <c r="G62" s="65"/>
      <c r="H62" s="65"/>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4 D17 D28 D37 D46:D49 D19:D25 D59:D61">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7:BL48">
    <cfRule type="expression" dxfId="116" priority="355">
      <formula>AND(TODAY()&gt;=I$5,TODAY()&lt;J$5)</formula>
    </cfRule>
  </conditionalFormatting>
  <conditionalFormatting sqref="I37:BL37 I28:BL28 I31:BL31 I7:BL11 I17:BL17 I13:BL14 I19:BL19 I21:BL25 I47:BL48">
    <cfRule type="expression" dxfId="115" priority="349">
      <formula>AND(task_start&lt;=I$5,ROUNDDOWN((task_end-task_start+1)*task_progress,0)+task_start-1&gt;=I$5)</formula>
    </cfRule>
    <cfRule type="expression" dxfId="114" priority="350" stopIfTrue="1">
      <formula>AND(task_end&gt;=I$5,task_start&lt;J$5)</formula>
    </cfRule>
  </conditionalFormatting>
  <conditionalFormatting sqref="D29">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22">
      <formula>AND(TODAY()&gt;=I$5,TODAY()&lt;J$5)</formula>
    </cfRule>
  </conditionalFormatting>
  <conditionalFormatting sqref="I29:BL29">
    <cfRule type="expression" dxfId="112" priority="320">
      <formula>AND(task_start&lt;=I$5,ROUNDDOWN((task_end-task_start+1)*task_progress,0)+task_start-1&gt;=I$5)</formula>
    </cfRule>
    <cfRule type="expression" dxfId="111" priority="321" stopIfTrue="1">
      <formula>AND(task_end&gt;=I$5,task_start&lt;J$5)</formula>
    </cfRule>
  </conditionalFormatting>
  <conditionalFormatting sqref="I34:BL34">
    <cfRule type="expression" dxfId="110" priority="302">
      <formula>AND(TODAY()&gt;=I$5,TODAY()&lt;J$5)</formula>
    </cfRule>
  </conditionalFormatting>
  <conditionalFormatting sqref="I34:BL34">
    <cfRule type="expression" dxfId="109" priority="300">
      <formula>AND(task_start&lt;=I$5,ROUNDDOWN((task_end-task_start+1)*task_progress,0)+task_start-1&gt;=I$5)</formula>
    </cfRule>
    <cfRule type="expression" dxfId="108" priority="301" stopIfTrue="1">
      <formula>AND(task_end&gt;=I$5,task_start&lt;J$5)</formula>
    </cfRule>
  </conditionalFormatting>
  <conditionalFormatting sqref="D35">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270">
      <formula>AND(TODAY()&gt;=I$5,TODAY()&lt;J$5)</formula>
    </cfRule>
  </conditionalFormatting>
  <conditionalFormatting sqref="I35:BL35">
    <cfRule type="expression" dxfId="106" priority="268">
      <formula>AND(task_start&lt;=I$5,ROUNDDOWN((task_end-task_start+1)*task_progress,0)+task_start-1&gt;=I$5)</formula>
    </cfRule>
    <cfRule type="expression" dxfId="105" priority="269" stopIfTrue="1">
      <formula>AND(task_end&gt;=I$5,task_start&lt;J$5)</formula>
    </cfRule>
  </conditionalFormatting>
  <conditionalFormatting sqref="I36:BL36">
    <cfRule type="expression" dxfId="104" priority="266">
      <formula>AND(TODAY()&gt;=I$5,TODAY()&lt;J$5)</formula>
    </cfRule>
  </conditionalFormatting>
  <conditionalFormatting sqref="I36:BL36">
    <cfRule type="expression" dxfId="103" priority="264">
      <formula>AND(task_start&lt;=I$5,ROUNDDOWN((task_end-task_start+1)*task_progress,0)+task_start-1&gt;=I$5)</formula>
    </cfRule>
    <cfRule type="expression" dxfId="102" priority="265" stopIfTrue="1">
      <formula>AND(task_end&gt;=I$5,task_start&lt;J$5)</formula>
    </cfRule>
  </conditionalFormatting>
  <conditionalFormatting sqref="I38:BL38">
    <cfRule type="expression" dxfId="101" priority="262">
      <formula>AND(TODAY()&gt;=I$5,TODAY()&lt;J$5)</formula>
    </cfRule>
  </conditionalFormatting>
  <conditionalFormatting sqref="I38:BL38">
    <cfRule type="expression" dxfId="100" priority="260">
      <formula>AND(task_start&lt;=I$5,ROUNDDOWN((task_end-task_start+1)*task_progress,0)+task_start-1&gt;=I$5)</formula>
    </cfRule>
    <cfRule type="expression" dxfId="99" priority="261" stopIfTrue="1">
      <formula>AND(task_end&gt;=I$5,task_start&lt;J$5)</formula>
    </cfRule>
  </conditionalFormatting>
  <conditionalFormatting sqref="I30:BL30">
    <cfRule type="expression" dxfId="98" priority="254">
      <formula>AND(TODAY()&gt;=I$5,TODAY()&lt;J$5)</formula>
    </cfRule>
  </conditionalFormatting>
  <conditionalFormatting sqref="I30:BL30">
    <cfRule type="expression" dxfId="97" priority="252">
      <formula>AND(task_start&lt;=I$5,ROUNDDOWN((task_end-task_start+1)*task_progress,0)+task_start-1&gt;=I$5)</formula>
    </cfRule>
    <cfRule type="expression" dxfId="96" priority="253" stopIfTrue="1">
      <formula>AND(task_end&gt;=I$5,task_start&lt;J$5)</formula>
    </cfRule>
  </conditionalFormatting>
  <conditionalFormatting sqref="I39:BL39">
    <cfRule type="expression" dxfId="95" priority="250">
      <formula>AND(TODAY()&gt;=I$5,TODAY()&lt;J$5)</formula>
    </cfRule>
  </conditionalFormatting>
  <conditionalFormatting sqref="I39:BL39">
    <cfRule type="expression" dxfId="94" priority="248">
      <formula>AND(task_start&lt;=I$5,ROUNDDOWN((task_end-task_start+1)*task_progress,0)+task_start-1&gt;=I$5)</formula>
    </cfRule>
    <cfRule type="expression" dxfId="93" priority="249" stopIfTrue="1">
      <formula>AND(task_end&gt;=I$5,task_start&lt;J$5)</formula>
    </cfRule>
  </conditionalFormatting>
  <conditionalFormatting sqref="I27:BL27">
    <cfRule type="expression" dxfId="92" priority="238">
      <formula>AND(TODAY()&gt;=I$5,TODAY()&lt;J$5)</formula>
    </cfRule>
  </conditionalFormatting>
  <conditionalFormatting sqref="I27:BL27">
    <cfRule type="expression" dxfId="91" priority="236">
      <formula>AND(task_start&lt;=I$5,ROUNDDOWN((task_end-task_start+1)*task_progress,0)+task_start-1&gt;=I$5)</formula>
    </cfRule>
    <cfRule type="expression" dxfId="90" priority="237" stopIfTrue="1">
      <formula>AND(task_end&gt;=I$5,task_start&lt;J$5)</formula>
    </cfRule>
  </conditionalFormatting>
  <conditionalFormatting sqref="I15:M15 R15:BL15">
    <cfRule type="expression" dxfId="89" priority="234">
      <formula>AND(TODAY()&gt;=I$5,TODAY()&lt;J$5)</formula>
    </cfRule>
  </conditionalFormatting>
  <conditionalFormatting sqref="I15:M15 R15:BL15">
    <cfRule type="expression" dxfId="88" priority="232">
      <formula>AND(task_start&lt;=I$5,ROUNDDOWN((task_end-task_start+1)*task_progress,0)+task_start-1&gt;=I$5)</formula>
    </cfRule>
    <cfRule type="expression" dxfId="87" priority="233" stopIfTrue="1">
      <formula>AND(task_end&gt;=I$5,task_start&lt;J$5)</formula>
    </cfRule>
  </conditionalFormatting>
  <conditionalFormatting sqref="I16:BL16">
    <cfRule type="expression" dxfId="86" priority="230">
      <formula>AND(TODAY()&gt;=I$5,TODAY()&lt;J$5)</formula>
    </cfRule>
  </conditionalFormatting>
  <conditionalFormatting sqref="I16:BL16">
    <cfRule type="expression" dxfId="85" priority="228">
      <formula>AND(task_start&lt;=I$5,ROUNDDOWN((task_end-task_start+1)*task_progress,0)+task_start-1&gt;=I$5)</formula>
    </cfRule>
    <cfRule type="expression" dxfId="84" priority="229" stopIfTrue="1">
      <formula>AND(task_end&gt;=I$5,task_start&lt;J$5)</formula>
    </cfRule>
  </conditionalFormatting>
  <conditionalFormatting sqref="I26:BL26">
    <cfRule type="expression" dxfId="83" priority="226">
      <formula>AND(TODAY()&gt;=I$5,TODAY()&lt;J$5)</formula>
    </cfRule>
  </conditionalFormatting>
  <conditionalFormatting sqref="I26:BL26">
    <cfRule type="expression" dxfId="82" priority="224">
      <formula>AND(task_start&lt;=I$5,ROUNDDOWN((task_end-task_start+1)*task_progress,0)+task_start-1&gt;=I$5)</formula>
    </cfRule>
    <cfRule type="expression" dxfId="81" priority="225" stopIfTrue="1">
      <formula>AND(task_end&gt;=I$5,task_start&lt;J$5)</formula>
    </cfRule>
  </conditionalFormatting>
  <conditionalFormatting sqref="I33:BL33">
    <cfRule type="expression" dxfId="80" priority="214">
      <formula>AND(TODAY()&gt;=I$5,TODAY()&lt;J$5)</formula>
    </cfRule>
  </conditionalFormatting>
  <conditionalFormatting sqref="I33:BL33">
    <cfRule type="expression" dxfId="79" priority="212">
      <formula>AND(task_start&lt;=I$5,ROUNDDOWN((task_end-task_start+1)*task_progress,0)+task_start-1&gt;=I$5)</formula>
    </cfRule>
    <cfRule type="expression" dxfId="78" priority="213" stopIfTrue="1">
      <formula>AND(task_end&gt;=I$5,task_start&lt;J$5)</formula>
    </cfRule>
  </conditionalFormatting>
  <conditionalFormatting sqref="I20:V20 AC20:BL20">
    <cfRule type="expression" dxfId="77" priority="206">
      <formula>AND(TODAY()&gt;=I$5,TODAY()&lt;J$5)</formula>
    </cfRule>
  </conditionalFormatting>
  <conditionalFormatting sqref="I20:V20 AC20:BL20">
    <cfRule type="expression" dxfId="76" priority="204">
      <formula>AND(task_start&lt;=I$5,ROUNDDOWN((task_end-task_start+1)*task_progress,0)+task_start-1&gt;=I$5)</formula>
    </cfRule>
    <cfRule type="expression" dxfId="75" priority="205" stopIfTrue="1">
      <formula>AND(task_end&gt;=I$5,task_start&lt;J$5)</formula>
    </cfRule>
  </conditionalFormatting>
  <conditionalFormatting sqref="D40">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198">
      <formula>AND(TODAY()&gt;=I$5,TODAY()&lt;J$5)</formula>
    </cfRule>
  </conditionalFormatting>
  <conditionalFormatting sqref="I40:BL40">
    <cfRule type="expression" dxfId="73" priority="196">
      <formula>AND(task_start&lt;=I$5,ROUNDDOWN((task_end-task_start+1)*task_progress,0)+task_start-1&gt;=I$5)</formula>
    </cfRule>
    <cfRule type="expression" dxfId="72" priority="197" stopIfTrue="1">
      <formula>AND(task_end&gt;=I$5,task_start&lt;J$5)</formula>
    </cfRule>
  </conditionalFormatting>
  <conditionalFormatting sqref="I41:BL41">
    <cfRule type="expression" dxfId="71" priority="194">
      <formula>AND(TODAY()&gt;=I$5,TODAY()&lt;J$5)</formula>
    </cfRule>
  </conditionalFormatting>
  <conditionalFormatting sqref="I41:BL41">
    <cfRule type="expression" dxfId="70" priority="192">
      <formula>AND(task_start&lt;=I$5,ROUNDDOWN((task_end-task_start+1)*task_progress,0)+task_start-1&gt;=I$5)</formula>
    </cfRule>
    <cfRule type="expression" dxfId="69" priority="193" stopIfTrue="1">
      <formula>AND(task_end&gt;=I$5,task_start&lt;J$5)</formula>
    </cfRule>
  </conditionalFormatting>
  <conditionalFormatting sqref="I42:BL42">
    <cfRule type="expression" dxfId="68" priority="190">
      <formula>AND(TODAY()&gt;=I$5,TODAY()&lt;J$5)</formula>
    </cfRule>
  </conditionalFormatting>
  <conditionalFormatting sqref="I42:BL42">
    <cfRule type="expression" dxfId="67" priority="188">
      <formula>AND(task_start&lt;=I$5,ROUNDDOWN((task_end-task_start+1)*task_progress,0)+task_start-1&gt;=I$5)</formula>
    </cfRule>
    <cfRule type="expression" dxfId="66" priority="189" stopIfTrue="1">
      <formula>AND(task_end&gt;=I$5,task_start&lt;J$5)</formula>
    </cfRule>
  </conditionalFormatting>
  <conditionalFormatting sqref="I44:BL44">
    <cfRule type="expression" dxfId="65" priority="186">
      <formula>AND(TODAY()&gt;=I$5,TODAY()&lt;J$5)</formula>
    </cfRule>
  </conditionalFormatting>
  <conditionalFormatting sqref="I44:BL44">
    <cfRule type="expression" dxfId="64" priority="184">
      <formula>AND(task_start&lt;=I$5,ROUNDDOWN((task_end-task_start+1)*task_progress,0)+task_start-1&gt;=I$5)</formula>
    </cfRule>
    <cfRule type="expression" dxfId="63" priority="185" stopIfTrue="1">
      <formula>AND(task_end&gt;=I$5,task_start&lt;J$5)</formula>
    </cfRule>
  </conditionalFormatting>
  <conditionalFormatting sqref="D45">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174">
      <formula>AND(TODAY()&gt;=I$5,TODAY()&lt;J$5)</formula>
    </cfRule>
  </conditionalFormatting>
  <conditionalFormatting sqref="I45:BL45">
    <cfRule type="expression" dxfId="61" priority="172">
      <formula>AND(task_start&lt;=I$5,ROUNDDOWN((task_end-task_start+1)*task_progress,0)+task_start-1&gt;=I$5)</formula>
    </cfRule>
    <cfRule type="expression" dxfId="60" priority="173" stopIfTrue="1">
      <formula>AND(task_end&gt;=I$5,task_start&lt;J$5)</formula>
    </cfRule>
  </conditionalFormatting>
  <conditionalFormatting sqref="I46:BL46">
    <cfRule type="expression" dxfId="59" priority="170">
      <formula>AND(TODAY()&gt;=I$5,TODAY()&lt;J$5)</formula>
    </cfRule>
  </conditionalFormatting>
  <conditionalFormatting sqref="I46:BL46">
    <cfRule type="expression" dxfId="58" priority="168">
      <formula>AND(task_start&lt;=I$5,ROUNDDOWN((task_end-task_start+1)*task_progress,0)+task_start-1&gt;=I$5)</formula>
    </cfRule>
    <cfRule type="expression" dxfId="57" priority="169" stopIfTrue="1">
      <formula>AND(task_end&gt;=I$5,task_start&lt;J$5)</formula>
    </cfRule>
  </conditionalFormatting>
  <conditionalFormatting sqref="I49:BL49">
    <cfRule type="expression" dxfId="56" priority="166">
      <formula>AND(TODAY()&gt;=I$5,TODAY()&lt;J$5)</formula>
    </cfRule>
  </conditionalFormatting>
  <conditionalFormatting sqref="I49:BL49">
    <cfRule type="expression" dxfId="55" priority="164">
      <formula>AND(task_start&lt;=I$5,ROUNDDOWN((task_end-task_start+1)*task_progress,0)+task_start-1&gt;=I$5)</formula>
    </cfRule>
    <cfRule type="expression" dxfId="54" priority="165" stopIfTrue="1">
      <formula>AND(task_end&gt;=I$5,task_start&lt;J$5)</formula>
    </cfRule>
  </conditionalFormatting>
  <conditionalFormatting sqref="D58">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53" priority="131">
      <formula>AND(TODAY()&gt;=I$5,TODAY()&lt;J$5)</formula>
    </cfRule>
  </conditionalFormatting>
  <conditionalFormatting sqref="I58:BL58">
    <cfRule type="expression" dxfId="52" priority="129">
      <formula>AND(task_start&lt;=I$5,ROUNDDOWN((task_end-task_start+1)*task_progress,0)+task_start-1&gt;=I$5)</formula>
    </cfRule>
    <cfRule type="expression" dxfId="51" priority="130" stopIfTrue="1">
      <formula>AND(task_end&gt;=I$5,task_start&lt;J$5)</formula>
    </cfRule>
  </conditionalFormatting>
  <conditionalFormatting sqref="I59:BL59">
    <cfRule type="expression" dxfId="50" priority="115">
      <formula>AND(TODAY()&gt;=I$5,TODAY()&lt;J$5)</formula>
    </cfRule>
  </conditionalFormatting>
  <conditionalFormatting sqref="I59:BL59">
    <cfRule type="expression" dxfId="49" priority="113">
      <formula>AND(task_start&lt;=I$5,ROUNDDOWN((task_end-task_start+1)*task_progress,0)+task_start-1&gt;=I$5)</formula>
    </cfRule>
    <cfRule type="expression" dxfId="48" priority="114" stopIfTrue="1">
      <formula>AND(task_end&gt;=I$5,task_start&lt;J$5)</formula>
    </cfRule>
  </conditionalFormatting>
  <conditionalFormatting sqref="I12:BL12">
    <cfRule type="expression" dxfId="47" priority="105">
      <formula>AND(TODAY()&gt;=I$5,TODAY()&lt;J$5)</formula>
    </cfRule>
  </conditionalFormatting>
  <conditionalFormatting sqref="I12:BL12">
    <cfRule type="expression" dxfId="46" priority="103">
      <formula>AND(task_start&lt;=I$5,ROUNDDOWN((task_end-task_start+1)*task_progress,0)+task_start-1&gt;=I$5)</formula>
    </cfRule>
    <cfRule type="expression" dxfId="45" priority="104" stopIfTrue="1">
      <formula>AND(task_end&gt;=I$5,task_start&lt;J$5)</formula>
    </cfRule>
  </conditionalFormatting>
  <conditionalFormatting sqref="N15:Q15">
    <cfRule type="expression" dxfId="44" priority="102">
      <formula>AND(TODAY()&gt;=N$5,TODAY()&lt;O$5)</formula>
    </cfRule>
  </conditionalFormatting>
  <conditionalFormatting sqref="N15:Q15">
    <cfRule type="expression" dxfId="43" priority="100">
      <formula>AND(task_start&lt;=N$5,ROUNDDOWN((task_end-task_start+1)*task_progress,0)+task_start-1&gt;=N$5)</formula>
    </cfRule>
    <cfRule type="expression" dxfId="42" priority="101" stopIfTrue="1">
      <formula>AND(task_end&gt;=N$5,task_start&lt;O$5)</formula>
    </cfRule>
  </conditionalFormatting>
  <conditionalFormatting sqref="W20:AB20">
    <cfRule type="expression" dxfId="41" priority="99">
      <formula>AND(TODAY()&gt;=W$5,TODAY()&lt;X$5)</formula>
    </cfRule>
  </conditionalFormatting>
  <conditionalFormatting sqref="W20:AB20">
    <cfRule type="expression" dxfId="40" priority="97">
      <formula>AND(task_start&lt;=W$5,ROUNDDOWN((task_end-task_start+1)*task_progress,0)+task_start-1&gt;=W$5)</formula>
    </cfRule>
    <cfRule type="expression" dxfId="39" priority="98" stopIfTrue="1">
      <formula>AND(task_end&gt;=W$5,task_start&lt;X$5)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2:BL32">
    <cfRule type="expression" dxfId="35" priority="77">
      <formula>AND(TODAY()&gt;=I$5,TODAY()&lt;J$5)</formula>
    </cfRule>
  </conditionalFormatting>
  <conditionalFormatting sqref="I32:BL32">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3:BL43">
    <cfRule type="expression" dxfId="32" priority="74">
      <formula>AND(TODAY()&gt;=I$5,TODAY()&lt;J$5)</formula>
    </cfRule>
  </conditionalFormatting>
  <conditionalFormatting sqref="I43:BL43">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7:BL57">
    <cfRule type="expression" dxfId="11" priority="51">
      <formula>AND(TODAY()&gt;=I$5,TODAY()&lt;J$5)</formula>
    </cfRule>
  </conditionalFormatting>
  <conditionalFormatting sqref="I57:BL57">
    <cfRule type="expression" dxfId="10" priority="49">
      <formula>AND(task_start&lt;=I$5,ROUNDDOWN((task_end-task_start+1)*task_progress,0)+task_start-1&gt;=I$5)</formula>
    </cfRule>
    <cfRule type="expression" dxfId="9" priority="50" stopIfTrue="1">
      <formula>AND(task_end&gt;=I$5,task_start&lt;J$5)</formula>
    </cfRule>
  </conditionalFormatting>
  <conditionalFormatting sqref="I60:BL60">
    <cfRule type="expression" dxfId="8" priority="48">
      <formula>AND(TODAY()&gt;=I$5,TODAY()&lt;J$5)</formula>
    </cfRule>
  </conditionalFormatting>
  <conditionalFormatting sqref="I60:BL60">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1:BL61">
    <cfRule type="expression" dxfId="5" priority="45">
      <formula>AND(TODAY()&gt;=I$5,TODAY()&lt;J$5)</formula>
    </cfRule>
  </conditionalFormatting>
  <conditionalFormatting sqref="I61:BL61">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2:BL62">
    <cfRule type="expression" dxfId="2" priority="42">
      <formula>AND(TODAY()&gt;=I$5,TODAY()&lt;J$5)</formula>
    </cfRule>
  </conditionalFormatting>
  <conditionalFormatting sqref="I62:BL62">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6:D27">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0:D34">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8:D39 D36">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1:D44">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7 D62">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D28 D37 D46:D49 D19:D25 D59:D61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D26:D27</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D38:D39 D36</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D41:D44</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D51:D57 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2020-12-03T13:13:50Z</dcterms:modified>
</cp:coreProperties>
</file>