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4"/>
  </bookViews>
  <sheets>
    <sheet name="Week1" sheetId="2" r:id="rId1"/>
    <sheet name="Week2" sheetId="3" r:id="rId2"/>
    <sheet name="Week3" sheetId="4" r:id="rId3"/>
    <sheet name="Week4" sheetId="6" r:id="rId4"/>
    <sheet name="Week5" sheetId="7" r:id="rId5"/>
    <sheet name="Overall BurnDown" sheetId="5" r:id="rId6"/>
    <sheet name="Template" sheetId="1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5" l="1"/>
  <c r="M14" i="5" l="1"/>
  <c r="L14" i="5"/>
  <c r="K14" i="5"/>
  <c r="K12" i="5"/>
  <c r="K13" i="5" s="1"/>
  <c r="L13" i="5" s="1"/>
  <c r="M13" i="5" s="1"/>
  <c r="L12" i="5"/>
  <c r="M12" i="5" s="1"/>
  <c r="L11" i="5"/>
  <c r="M11" i="5"/>
  <c r="K11" i="5"/>
  <c r="K10" i="5"/>
  <c r="L10" i="5" s="1"/>
  <c r="M10" i="5" s="1"/>
  <c r="M9" i="5"/>
  <c r="L9" i="5"/>
  <c r="K9" i="5"/>
  <c r="M6" i="5"/>
  <c r="M7" i="5"/>
  <c r="L6" i="5"/>
  <c r="L7" i="5"/>
  <c r="K7" i="5"/>
  <c r="K6" i="5"/>
  <c r="M5" i="5"/>
  <c r="L5" i="5"/>
  <c r="J3" i="5"/>
  <c r="K5" i="5"/>
  <c r="E8" i="5" l="1"/>
  <c r="J8" i="4" l="1"/>
  <c r="J7" i="4"/>
  <c r="C20" i="5" l="1"/>
  <c r="B20" i="5"/>
</calcChain>
</file>

<file path=xl/sharedStrings.xml><?xml version="1.0" encoding="utf-8"?>
<sst xmlns="http://schemas.openxmlformats.org/spreadsheetml/2006/main" count="180" uniqueCount="78">
  <si>
    <t>Monday</t>
  </si>
  <si>
    <t>Tuesday</t>
  </si>
  <si>
    <t>Wednesday</t>
  </si>
  <si>
    <t>Thursday</t>
  </si>
  <si>
    <t>Friday</t>
  </si>
  <si>
    <t>Saturday</t>
  </si>
  <si>
    <t>Sunday</t>
  </si>
  <si>
    <t>Project</t>
  </si>
  <si>
    <t>Course</t>
  </si>
  <si>
    <t>6-&gt;7</t>
  </si>
  <si>
    <t>1-&gt;5</t>
  </si>
  <si>
    <t>3-&gt;5</t>
  </si>
  <si>
    <t>Total</t>
  </si>
  <si>
    <t>Week1</t>
  </si>
  <si>
    <t>Total:</t>
  </si>
  <si>
    <t>Week2</t>
  </si>
  <si>
    <t>Meetings:</t>
  </si>
  <si>
    <t>10.30 Init</t>
  </si>
  <si>
    <t>2:00 technical</t>
  </si>
  <si>
    <t>3-4 Mike</t>
  </si>
  <si>
    <t>10.30-&gt; 4</t>
  </si>
  <si>
    <t>Meeting 1</t>
  </si>
  <si>
    <t>Meeting 2</t>
  </si>
  <si>
    <t xml:space="preserve">Discussed opening of project
Hours required
Slight changes to spec
What data is required </t>
  </si>
  <si>
    <t>Technical side of project
AngularJS for part1 with c# being involved as well
Met with other technical personal in the staff</t>
  </si>
  <si>
    <t>9-&gt;5</t>
  </si>
  <si>
    <t>9-&gt;12</t>
  </si>
  <si>
    <t>4-&gt;5</t>
  </si>
  <si>
    <t>Meeting 3</t>
  </si>
  <si>
    <t>Meeting 4</t>
  </si>
  <si>
    <t>10.30 -&gt; Craig, Lorna</t>
  </si>
  <si>
    <t>10-&gt;12</t>
  </si>
  <si>
    <t>Discussed final proposal with Jonty
What is required next week
Start readding for methadologies report</t>
  </si>
  <si>
    <t>Discussion about TAS team where everyone was at and what people are doing</t>
  </si>
  <si>
    <t>Week1 Totals</t>
  </si>
  <si>
    <t>6-&gt;8</t>
  </si>
  <si>
    <t>Meeting 5</t>
  </si>
  <si>
    <t>9-&gt;3.30</t>
  </si>
  <si>
    <t xml:space="preserve">Discussed WebServices
How the structure of the User Interface is to look
</t>
  </si>
  <si>
    <t>Meeting 6</t>
  </si>
  <si>
    <t>Discussion with Jackson as to how to set up SOAPUI as well as a webservices that I can play around with</t>
  </si>
  <si>
    <t>Meeting 7</t>
  </si>
  <si>
    <t>9-&gt;4</t>
  </si>
  <si>
    <t>Got data structures from Lorna with regards to the Tourplan Webservices</t>
  </si>
  <si>
    <t>2-&gt;5</t>
  </si>
  <si>
    <t>Week3:</t>
  </si>
  <si>
    <t>Meeting 8 2.30</t>
  </si>
  <si>
    <t>Meeting 9 3.30</t>
  </si>
  <si>
    <t>Week</t>
  </si>
  <si>
    <t>Project time remaining:</t>
  </si>
  <si>
    <t>Hours</t>
  </si>
  <si>
    <t>%</t>
  </si>
  <si>
    <t>Talked with john about options going forward. 
- Search capability
- How many australian calls
- Time trials
- $$ Cost to map goata
- What do they need in order to map for us</t>
  </si>
  <si>
    <t>9-&gt;11</t>
  </si>
  <si>
    <t>11-&gt;5</t>
  </si>
  <si>
    <t>Meeting 10</t>
  </si>
  <si>
    <t>Meet with TAS about whats going on for the week</t>
  </si>
  <si>
    <t>Met with John, Lorna, Craig about direction of the project</t>
  </si>
  <si>
    <t>Meeting</t>
  </si>
  <si>
    <t>For John next:</t>
  </si>
  <si>
    <t>Understand + know the differences between the webservices for 1.0 and 3.1</t>
  </si>
  <si>
    <t>Filter criteria for Suppliers</t>
  </si>
  <si>
    <t>TP Directives needed in the UI</t>
  </si>
  <si>
    <t>Course hours</t>
  </si>
  <si>
    <t>Total Course hours</t>
  </si>
  <si>
    <t>Course hours remaining</t>
  </si>
  <si>
    <t>(End of the week)</t>
  </si>
  <si>
    <t xml:space="preserve">Mapping API </t>
  </si>
  <si>
    <t>Design</t>
  </si>
  <si>
    <t>Different Elements + Placing</t>
  </si>
  <si>
    <t>Communications</t>
  </si>
  <si>
    <t>Elements Communicating</t>
  </si>
  <si>
    <t>Testing</t>
  </si>
  <si>
    <t>Content API</t>
  </si>
  <si>
    <t>Elements</t>
  </si>
  <si>
    <t>(1week)</t>
  </si>
  <si>
    <t>WEEK FOR COURSE CONTENT</t>
  </si>
  <si>
    <t>ILLNESS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</si>
</sst>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" fontId="0" fillId="0" borderId="0" xfId="0" applyNumberFormat="1" applyBorder="1"/>
    <xf numFmtId="0" fontId="0" fillId="0" borderId="0" xfId="0" applyBorder="1"/>
    <xf numFmtId="16" fontId="0" fillId="0" borderId="8" xfId="0" applyNumberFormat="1" applyBorder="1"/>
    <xf numFmtId="0" fontId="0" fillId="0" borderId="9" xfId="0" applyBorder="1"/>
    <xf numFmtId="16" fontId="0" fillId="0" borderId="10" xfId="0" applyNumberFormat="1" applyBorder="1"/>
    <xf numFmtId="0" fontId="0" fillId="0" borderId="1" xfId="0" applyBorder="1"/>
    <xf numFmtId="14" fontId="0" fillId="0" borderId="0" xfId="0" applyNumberFormat="1"/>
    <xf numFmtId="0" fontId="0" fillId="0" borderId="0" xfId="0" applyAlignment="1">
      <alignment vertical="top" wrapText="1"/>
    </xf>
    <xf numFmtId="0" fontId="1" fillId="0" borderId="0" xfId="0" applyFont="1"/>
    <xf numFmtId="0" fontId="0" fillId="0" borderId="0" xfId="0" applyAlignment="1">
      <alignment wrapText="1"/>
    </xf>
    <xf numFmtId="0" fontId="0" fillId="0" borderId="11" xfId="0" applyBorder="1"/>
    <xf numFmtId="0" fontId="0" fillId="0" borderId="0" xfId="0" applyAlignment="1">
      <alignment horizontal="left" vertical="top" wrapText="1"/>
    </xf>
    <xf numFmtId="16" fontId="0" fillId="0" borderId="0" xfId="0" applyNumberFormat="1" applyFill="1" applyBorder="1"/>
    <xf numFmtId="14" fontId="0" fillId="0" borderId="0" xfId="0" applyNumberFormat="1" applyBorder="1"/>
    <xf numFmtId="0" fontId="1" fillId="0" borderId="0" xfId="0" applyFont="1" applyBorder="1"/>
    <xf numFmtId="0" fontId="0" fillId="0" borderId="0" xfId="0" applyFill="1" applyBorder="1"/>
    <xf numFmtId="0" fontId="0" fillId="0" borderId="0" xfId="0" applyBorder="1" applyAlignment="1">
      <alignment wrapText="1"/>
    </xf>
    <xf numFmtId="0" fontId="1" fillId="0" borderId="0" xfId="0" applyFont="1" applyFill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L12"/>
  <sheetViews>
    <sheetView workbookViewId="0">
      <selection activeCell="L7" sqref="L7"/>
    </sheetView>
  </sheetViews>
  <sheetFormatPr defaultRowHeight="15" x14ac:dyDescent="0.25"/>
  <cols>
    <col min="2" max="2" width="9.7109375" bestFit="1" customWidth="1"/>
  </cols>
  <sheetData>
    <row r="5" spans="2:12" ht="15.75" thickBot="1" x14ac:dyDescent="0.3"/>
    <row r="6" spans="2:12" ht="15.75" thickBot="1" x14ac:dyDescent="0.3">
      <c r="B6" t="s">
        <v>13</v>
      </c>
      <c r="C6" s="6"/>
      <c r="D6" s="3" t="s">
        <v>0</v>
      </c>
      <c r="E6" s="4" t="s">
        <v>1</v>
      </c>
      <c r="F6" s="4" t="s">
        <v>2</v>
      </c>
      <c r="G6" s="4" t="s">
        <v>3</v>
      </c>
      <c r="H6" s="4" t="s">
        <v>4</v>
      </c>
      <c r="I6" s="4" t="s">
        <v>5</v>
      </c>
      <c r="J6" s="5" t="s">
        <v>6</v>
      </c>
      <c r="L6" t="s">
        <v>34</v>
      </c>
    </row>
    <row r="7" spans="2:12" x14ac:dyDescent="0.25">
      <c r="B7" s="13">
        <v>43318</v>
      </c>
      <c r="C7" s="1" t="s">
        <v>7</v>
      </c>
      <c r="D7" s="7" t="s">
        <v>20</v>
      </c>
      <c r="E7" s="8" t="s">
        <v>25</v>
      </c>
      <c r="F7" s="7" t="s">
        <v>26</v>
      </c>
      <c r="G7" s="8" t="s">
        <v>26</v>
      </c>
      <c r="H7" s="19" t="s">
        <v>26</v>
      </c>
      <c r="I7" s="8"/>
      <c r="J7" s="10"/>
      <c r="L7">
        <v>19.5</v>
      </c>
    </row>
    <row r="8" spans="2:12" ht="15.75" thickBot="1" x14ac:dyDescent="0.3">
      <c r="C8" s="2" t="s">
        <v>8</v>
      </c>
      <c r="D8" s="9" t="s">
        <v>27</v>
      </c>
      <c r="E8" s="9" t="s">
        <v>9</v>
      </c>
      <c r="F8" s="17"/>
      <c r="G8" s="9" t="s">
        <v>11</v>
      </c>
      <c r="H8" s="9"/>
      <c r="I8" s="9" t="s">
        <v>35</v>
      </c>
      <c r="J8" s="9" t="s">
        <v>35</v>
      </c>
      <c r="L8">
        <v>8</v>
      </c>
    </row>
    <row r="9" spans="2:12" x14ac:dyDescent="0.25">
      <c r="B9" t="s">
        <v>16</v>
      </c>
      <c r="D9" t="s">
        <v>17</v>
      </c>
      <c r="E9" t="s">
        <v>18</v>
      </c>
      <c r="G9" t="s">
        <v>19</v>
      </c>
      <c r="H9" t="s">
        <v>31</v>
      </c>
    </row>
    <row r="11" spans="2:12" x14ac:dyDescent="0.25">
      <c r="D11" s="15" t="s">
        <v>21</v>
      </c>
      <c r="E11" s="15" t="s">
        <v>22</v>
      </c>
      <c r="G11" s="15" t="s">
        <v>28</v>
      </c>
      <c r="H11" s="15" t="s">
        <v>29</v>
      </c>
    </row>
    <row r="12" spans="2:12" ht="240" x14ac:dyDescent="0.25">
      <c r="D12" s="14" t="s">
        <v>23</v>
      </c>
      <c r="E12" s="16" t="s">
        <v>24</v>
      </c>
      <c r="G12" s="18" t="s">
        <v>32</v>
      </c>
      <c r="H12" s="18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2"/>
  <sheetViews>
    <sheetView workbookViewId="0">
      <selection activeCell="K7" sqref="K7"/>
    </sheetView>
  </sheetViews>
  <sheetFormatPr defaultRowHeight="15" x14ac:dyDescent="0.25"/>
  <cols>
    <col min="2" max="2" width="10.7109375" bestFit="1" customWidth="1"/>
    <col min="5" max="5" width="19.28515625" customWidth="1"/>
    <col min="6" max="6" width="15.140625" customWidth="1"/>
  </cols>
  <sheetData>
    <row r="3" spans="2:11" ht="15.75" thickBot="1" x14ac:dyDescent="0.3"/>
    <row r="4" spans="2:11" ht="15.75" thickBot="1" x14ac:dyDescent="0.3">
      <c r="B4" t="s">
        <v>15</v>
      </c>
      <c r="C4" s="6"/>
      <c r="D4" s="3" t="s">
        <v>0</v>
      </c>
      <c r="E4" s="4" t="s">
        <v>1</v>
      </c>
      <c r="F4" s="4" t="s">
        <v>2</v>
      </c>
      <c r="G4" s="4" t="s">
        <v>3</v>
      </c>
      <c r="H4" s="4" t="s">
        <v>4</v>
      </c>
      <c r="I4" s="4" t="s">
        <v>5</v>
      </c>
      <c r="J4" s="5" t="s">
        <v>6</v>
      </c>
    </row>
    <row r="5" spans="2:11" x14ac:dyDescent="0.25">
      <c r="B5" s="13">
        <v>43325</v>
      </c>
      <c r="C5" s="1" t="s">
        <v>7</v>
      </c>
      <c r="D5" s="7" t="s">
        <v>37</v>
      </c>
      <c r="E5" s="8" t="s">
        <v>42</v>
      </c>
      <c r="F5" s="22" t="s">
        <v>26</v>
      </c>
      <c r="G5" s="22" t="s">
        <v>26</v>
      </c>
      <c r="H5" s="22" t="s">
        <v>26</v>
      </c>
      <c r="I5" s="8"/>
      <c r="J5" s="10"/>
      <c r="K5">
        <v>22.5</v>
      </c>
    </row>
    <row r="6" spans="2:11" ht="15.75" thickBot="1" x14ac:dyDescent="0.3">
      <c r="C6" s="2" t="s">
        <v>8</v>
      </c>
      <c r="D6" s="9" t="s">
        <v>27</v>
      </c>
      <c r="E6" s="9" t="s">
        <v>27</v>
      </c>
      <c r="F6" s="9" t="s">
        <v>44</v>
      </c>
      <c r="G6" s="9" t="s">
        <v>44</v>
      </c>
      <c r="H6" s="9" t="s">
        <v>10</v>
      </c>
      <c r="I6" s="9"/>
      <c r="J6" s="11"/>
      <c r="K6">
        <v>12</v>
      </c>
    </row>
    <row r="7" spans="2:11" x14ac:dyDescent="0.25">
      <c r="B7" t="s">
        <v>16</v>
      </c>
      <c r="E7" t="s">
        <v>30</v>
      </c>
    </row>
    <row r="9" spans="2:11" x14ac:dyDescent="0.25">
      <c r="E9" s="15" t="s">
        <v>36</v>
      </c>
      <c r="F9" s="15" t="s">
        <v>41</v>
      </c>
    </row>
    <row r="10" spans="2:11" ht="90" x14ac:dyDescent="0.25">
      <c r="E10" s="18" t="s">
        <v>38</v>
      </c>
      <c r="F10" s="14" t="s">
        <v>43</v>
      </c>
    </row>
    <row r="11" spans="2:11" x14ac:dyDescent="0.25">
      <c r="E11" s="15" t="s">
        <v>39</v>
      </c>
    </row>
    <row r="12" spans="2:11" ht="105" x14ac:dyDescent="0.25">
      <c r="E12" s="18" t="s">
        <v>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7"/>
  <sheetViews>
    <sheetView workbookViewId="0">
      <selection activeCell="L11" sqref="L11"/>
    </sheetView>
  </sheetViews>
  <sheetFormatPr defaultRowHeight="15" x14ac:dyDescent="0.25"/>
  <cols>
    <col min="1" max="1" width="10.7109375" bestFit="1" customWidth="1"/>
    <col min="3" max="3" width="22.42578125" customWidth="1"/>
    <col min="4" max="4" width="18" customWidth="1"/>
    <col min="6" max="6" width="17.28515625" customWidth="1"/>
    <col min="7" max="7" width="15.7109375" customWidth="1"/>
    <col min="12" max="12" width="19.5703125" customWidth="1"/>
  </cols>
  <sheetData>
    <row r="4" spans="1:11" ht="15.75" thickBot="1" x14ac:dyDescent="0.3"/>
    <row r="5" spans="1:11" ht="15.75" thickBot="1" x14ac:dyDescent="0.3">
      <c r="A5" t="s">
        <v>45</v>
      </c>
      <c r="B5" s="6"/>
      <c r="C5" s="3" t="s">
        <v>0</v>
      </c>
      <c r="D5" s="4" t="s">
        <v>1</v>
      </c>
      <c r="E5" s="4" t="s">
        <v>2</v>
      </c>
      <c r="F5" s="4" t="s">
        <v>3</v>
      </c>
      <c r="G5" s="4" t="s">
        <v>4</v>
      </c>
      <c r="H5" s="4" t="s">
        <v>5</v>
      </c>
      <c r="I5" s="5" t="s">
        <v>6</v>
      </c>
      <c r="J5" s="1" t="s">
        <v>12</v>
      </c>
    </row>
    <row r="6" spans="1:11" x14ac:dyDescent="0.25">
      <c r="A6" s="13">
        <v>43332</v>
      </c>
      <c r="B6" s="1" t="s">
        <v>7</v>
      </c>
      <c r="C6" s="7" t="s">
        <v>25</v>
      </c>
      <c r="D6" s="8" t="s">
        <v>25</v>
      </c>
      <c r="E6" s="8" t="s">
        <v>26</v>
      </c>
      <c r="F6" s="22" t="s">
        <v>53</v>
      </c>
      <c r="G6" s="22" t="s">
        <v>26</v>
      </c>
      <c r="H6" s="8"/>
      <c r="I6" s="8"/>
      <c r="J6" s="1">
        <v>24</v>
      </c>
    </row>
    <row r="7" spans="1:11" ht="15.75" thickBot="1" x14ac:dyDescent="0.3">
      <c r="B7" s="2" t="s">
        <v>8</v>
      </c>
      <c r="C7" s="9"/>
      <c r="D7" s="9" t="s">
        <v>9</v>
      </c>
      <c r="E7" s="9" t="s">
        <v>44</v>
      </c>
      <c r="F7" s="9" t="s">
        <v>54</v>
      </c>
      <c r="G7" s="9"/>
      <c r="H7" s="9"/>
      <c r="I7" s="9"/>
      <c r="J7" s="2">
        <f>6+3+1</f>
        <v>10</v>
      </c>
    </row>
    <row r="8" spans="1:11" ht="15.75" thickBot="1" x14ac:dyDescent="0.3">
      <c r="A8" t="s">
        <v>16</v>
      </c>
      <c r="C8" s="15" t="s">
        <v>46</v>
      </c>
      <c r="F8" s="24" t="s">
        <v>55</v>
      </c>
      <c r="I8" t="s">
        <v>14</v>
      </c>
      <c r="J8" s="12">
        <f>J6+J7</f>
        <v>34</v>
      </c>
    </row>
    <row r="9" spans="1:11" x14ac:dyDescent="0.25">
      <c r="C9" t="s">
        <v>56</v>
      </c>
      <c r="F9" s="22" t="s">
        <v>57</v>
      </c>
    </row>
    <row r="10" spans="1:11" x14ac:dyDescent="0.25">
      <c r="A10" s="8"/>
      <c r="B10" s="8"/>
      <c r="C10" s="21" t="s">
        <v>47</v>
      </c>
      <c r="D10" s="8"/>
      <c r="E10" s="8"/>
      <c r="F10" s="8"/>
      <c r="G10" s="8"/>
      <c r="H10" s="8"/>
      <c r="I10" s="8"/>
      <c r="J10" s="8"/>
      <c r="K10" s="8"/>
    </row>
    <row r="11" spans="1:11" ht="135" x14ac:dyDescent="0.25">
      <c r="A11" s="8"/>
      <c r="B11" s="8"/>
      <c r="C11" s="23" t="s">
        <v>52</v>
      </c>
      <c r="D11" s="8"/>
      <c r="E11" s="8"/>
      <c r="F11" s="8"/>
      <c r="G11" s="8"/>
      <c r="H11" s="8"/>
      <c r="I11" s="8"/>
      <c r="J11" s="8"/>
      <c r="K11" s="8"/>
    </row>
    <row r="12" spans="1:11" x14ac:dyDescent="0.25">
      <c r="A12" s="20"/>
      <c r="B12" s="8"/>
      <c r="C12" s="7"/>
      <c r="D12" s="8"/>
      <c r="E12" s="7"/>
      <c r="F12" s="8"/>
      <c r="G12" s="19"/>
      <c r="H12" s="8"/>
      <c r="I12" s="8"/>
      <c r="J12" s="8"/>
      <c r="K12" s="8"/>
    </row>
    <row r="13" spans="1:11" x14ac:dyDescent="0.25">
      <c r="A13" s="8"/>
      <c r="B13" s="8"/>
      <c r="C13" s="7"/>
      <c r="D13" s="7"/>
      <c r="E13" s="8"/>
      <c r="F13" s="7"/>
      <c r="G13" s="7"/>
      <c r="H13" s="7"/>
      <c r="I13" s="7"/>
      <c r="J13" s="8"/>
      <c r="K13" s="8"/>
    </row>
    <row r="14" spans="1:11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1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11" x14ac:dyDescent="0.25">
      <c r="A16" s="8"/>
      <c r="B16" s="8"/>
      <c r="C16" s="21"/>
      <c r="D16" s="21"/>
      <c r="E16" s="8"/>
      <c r="F16" s="21"/>
      <c r="G16" s="21"/>
      <c r="H16" s="8"/>
      <c r="I16" s="8"/>
      <c r="J16" s="8"/>
      <c r="K16" s="8"/>
    </row>
    <row r="17" spans="3:7" ht="23.25" customHeight="1" x14ac:dyDescent="0.25">
      <c r="C17" s="14"/>
      <c r="D17" s="16"/>
      <c r="F17" s="18"/>
      <c r="G17" s="1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7"/>
  <sheetViews>
    <sheetView workbookViewId="0">
      <selection activeCell="D16" sqref="D16"/>
    </sheetView>
  </sheetViews>
  <sheetFormatPr defaultRowHeight="15" x14ac:dyDescent="0.25"/>
  <cols>
    <col min="1" max="1" width="10.7109375" bestFit="1" customWidth="1"/>
    <col min="3" max="3" width="22.42578125" customWidth="1"/>
    <col min="4" max="4" width="18" customWidth="1"/>
    <col min="5" max="5" width="13.28515625" customWidth="1"/>
    <col min="6" max="6" width="17.28515625" customWidth="1"/>
    <col min="7" max="7" width="15.7109375" customWidth="1"/>
    <col min="12" max="12" width="19.5703125" customWidth="1"/>
  </cols>
  <sheetData>
    <row r="4" spans="1:11" ht="15.75" thickBot="1" x14ac:dyDescent="0.3"/>
    <row r="5" spans="1:11" ht="15.75" thickBot="1" x14ac:dyDescent="0.3">
      <c r="B5" s="6"/>
      <c r="C5" s="3" t="s">
        <v>0</v>
      </c>
      <c r="D5" s="4" t="s">
        <v>1</v>
      </c>
      <c r="E5" s="4" t="s">
        <v>2</v>
      </c>
      <c r="F5" s="4" t="s">
        <v>3</v>
      </c>
      <c r="G5" s="4" t="s">
        <v>4</v>
      </c>
      <c r="H5" s="4" t="s">
        <v>5</v>
      </c>
      <c r="I5" s="5" t="s">
        <v>6</v>
      </c>
      <c r="J5" s="1" t="s">
        <v>12</v>
      </c>
    </row>
    <row r="6" spans="1:11" x14ac:dyDescent="0.25">
      <c r="B6" s="1" t="s">
        <v>7</v>
      </c>
      <c r="C6" s="7" t="s">
        <v>25</v>
      </c>
      <c r="D6" s="8" t="s">
        <v>25</v>
      </c>
      <c r="E6" s="22" t="s">
        <v>26</v>
      </c>
      <c r="F6" s="22" t="s">
        <v>26</v>
      </c>
      <c r="G6" s="22" t="s">
        <v>26</v>
      </c>
      <c r="H6" s="8"/>
      <c r="I6" s="8"/>
      <c r="J6" s="1">
        <v>25</v>
      </c>
    </row>
    <row r="7" spans="1:11" ht="15.75" thickBot="1" x14ac:dyDescent="0.3">
      <c r="B7" s="2" t="s">
        <v>8</v>
      </c>
      <c r="C7" s="9"/>
      <c r="D7" s="9"/>
      <c r="E7" s="9" t="s">
        <v>44</v>
      </c>
      <c r="F7" s="9" t="s">
        <v>11</v>
      </c>
      <c r="G7" s="9" t="s">
        <v>11</v>
      </c>
      <c r="H7" s="9"/>
      <c r="I7" s="9"/>
      <c r="J7" s="2">
        <v>8</v>
      </c>
    </row>
    <row r="8" spans="1:11" ht="15.75" thickBot="1" x14ac:dyDescent="0.3">
      <c r="D8" s="15" t="s">
        <v>58</v>
      </c>
      <c r="I8" t="s">
        <v>14</v>
      </c>
      <c r="J8" s="12">
        <v>33</v>
      </c>
    </row>
    <row r="9" spans="1:11" x14ac:dyDescent="0.25">
      <c r="D9" s="22" t="s">
        <v>59</v>
      </c>
    </row>
    <row r="10" spans="1:11" x14ac:dyDescent="0.25">
      <c r="A10" s="8"/>
      <c r="B10" s="8"/>
      <c r="C10" s="8"/>
      <c r="D10" s="22" t="s">
        <v>60</v>
      </c>
      <c r="E10" s="8"/>
      <c r="F10" s="8"/>
      <c r="G10" s="8"/>
      <c r="H10" s="8"/>
      <c r="I10" s="8"/>
      <c r="J10" s="8"/>
      <c r="K10" s="8"/>
    </row>
    <row r="11" spans="1:11" x14ac:dyDescent="0.25">
      <c r="A11" s="8"/>
      <c r="B11" s="8"/>
      <c r="C11" s="8"/>
      <c r="D11" s="22" t="s">
        <v>61</v>
      </c>
      <c r="E11" s="8"/>
      <c r="F11" s="8"/>
      <c r="G11" s="8"/>
      <c r="H11" s="8"/>
      <c r="I11" s="8"/>
      <c r="J11" s="8"/>
      <c r="K11" s="8"/>
    </row>
    <row r="12" spans="1:11" x14ac:dyDescent="0.25">
      <c r="A12" s="20"/>
      <c r="B12" s="8"/>
      <c r="C12" s="7"/>
      <c r="D12" s="22" t="s">
        <v>62</v>
      </c>
      <c r="E12" s="7"/>
      <c r="F12" s="8"/>
      <c r="G12" s="19"/>
      <c r="H12" s="8"/>
      <c r="I12" s="8"/>
      <c r="J12" s="8"/>
      <c r="K12" s="8"/>
    </row>
    <row r="13" spans="1:11" x14ac:dyDescent="0.25">
      <c r="A13" s="8"/>
      <c r="B13" s="8"/>
      <c r="C13" s="7"/>
      <c r="D13" s="7"/>
      <c r="E13" s="8"/>
      <c r="F13" s="7"/>
      <c r="G13" s="7"/>
      <c r="H13" s="7"/>
      <c r="I13" s="7"/>
      <c r="J13" s="8"/>
      <c r="K13" s="8"/>
    </row>
    <row r="14" spans="1:11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1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11" x14ac:dyDescent="0.25">
      <c r="A16" s="8"/>
      <c r="B16" s="8"/>
      <c r="C16" s="21"/>
      <c r="D16" s="21"/>
      <c r="E16" s="8"/>
      <c r="F16" s="21"/>
      <c r="G16" s="21"/>
      <c r="H16" s="8"/>
      <c r="I16" s="8"/>
      <c r="J16" s="8"/>
      <c r="K16" s="8"/>
    </row>
    <row r="17" spans="3:7" ht="23.25" customHeight="1" x14ac:dyDescent="0.25">
      <c r="C17" s="14"/>
      <c r="D17" s="16"/>
      <c r="F17" s="18"/>
      <c r="G17" s="1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7"/>
  <sheetViews>
    <sheetView tabSelected="1" workbookViewId="0">
      <selection activeCell="G14" sqref="G14"/>
    </sheetView>
  </sheetViews>
  <sheetFormatPr defaultRowHeight="15" x14ac:dyDescent="0.25"/>
  <cols>
    <col min="1" max="1" width="10.7109375" bestFit="1" customWidth="1"/>
    <col min="3" max="3" width="22.42578125" customWidth="1"/>
    <col min="4" max="4" width="18" customWidth="1"/>
    <col min="6" max="6" width="17.28515625" customWidth="1"/>
    <col min="7" max="7" width="15.7109375" customWidth="1"/>
    <col min="12" max="12" width="19.5703125" customWidth="1"/>
  </cols>
  <sheetData>
    <row r="4" spans="1:11" ht="15.75" thickBot="1" x14ac:dyDescent="0.3"/>
    <row r="5" spans="1:11" ht="15.75" thickBot="1" x14ac:dyDescent="0.3">
      <c r="B5" s="6"/>
      <c r="C5" s="3" t="s">
        <v>0</v>
      </c>
      <c r="D5" s="4" t="s">
        <v>1</v>
      </c>
      <c r="E5" s="4" t="s">
        <v>2</v>
      </c>
      <c r="F5" s="4" t="s">
        <v>3</v>
      </c>
      <c r="G5" s="4" t="s">
        <v>4</v>
      </c>
      <c r="H5" s="4" t="s">
        <v>5</v>
      </c>
      <c r="I5" s="5" t="s">
        <v>6</v>
      </c>
      <c r="J5" s="1" t="s">
        <v>12</v>
      </c>
    </row>
    <row r="6" spans="1:11" x14ac:dyDescent="0.25">
      <c r="B6" s="1" t="s">
        <v>7</v>
      </c>
      <c r="C6" s="27" t="s">
        <v>77</v>
      </c>
      <c r="D6" s="7" t="s">
        <v>25</v>
      </c>
      <c r="E6" s="8"/>
      <c r="F6" s="8"/>
      <c r="G6" s="8"/>
      <c r="H6" s="8"/>
      <c r="I6" s="8"/>
      <c r="J6" s="1"/>
    </row>
    <row r="7" spans="1:11" ht="15.75" thickBot="1" x14ac:dyDescent="0.3">
      <c r="B7" s="2" t="s">
        <v>8</v>
      </c>
      <c r="C7" s="9"/>
      <c r="D7" s="9"/>
      <c r="E7" s="9"/>
      <c r="F7" s="9"/>
      <c r="G7" s="9"/>
      <c r="H7" s="9"/>
      <c r="I7" s="9"/>
      <c r="J7" s="2"/>
    </row>
    <row r="8" spans="1:11" ht="15.75" thickBot="1" x14ac:dyDescent="0.3">
      <c r="I8" t="s">
        <v>14</v>
      </c>
      <c r="J8" s="12"/>
    </row>
    <row r="10" spans="1:1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11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1" x14ac:dyDescent="0.25">
      <c r="A12" s="20"/>
      <c r="B12" s="8"/>
      <c r="C12" s="7"/>
      <c r="D12" s="8"/>
      <c r="E12" s="7"/>
      <c r="F12" s="8"/>
      <c r="G12" s="19"/>
      <c r="H12" s="8"/>
      <c r="I12" s="8"/>
      <c r="J12" s="8"/>
      <c r="K12" s="8"/>
    </row>
    <row r="13" spans="1:11" x14ac:dyDescent="0.25">
      <c r="A13" s="8"/>
      <c r="B13" s="8"/>
      <c r="C13" s="7"/>
      <c r="D13" s="7"/>
      <c r="E13" s="8"/>
      <c r="F13" s="7"/>
      <c r="G13" s="7"/>
      <c r="H13" s="7"/>
      <c r="I13" s="7"/>
      <c r="J13" s="8"/>
      <c r="K13" s="8"/>
    </row>
    <row r="14" spans="1:11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1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11" x14ac:dyDescent="0.25">
      <c r="A16" s="8"/>
      <c r="B16" s="8"/>
      <c r="C16" s="21"/>
      <c r="D16" s="21"/>
      <c r="E16" s="8"/>
      <c r="F16" s="21"/>
      <c r="G16" s="21"/>
      <c r="H16" s="8"/>
      <c r="I16" s="8"/>
      <c r="J16" s="8"/>
      <c r="K16" s="8"/>
    </row>
    <row r="17" spans="3:7" ht="23.25" customHeight="1" x14ac:dyDescent="0.25">
      <c r="C17" s="14"/>
      <c r="D17" s="16"/>
      <c r="F17" s="18"/>
      <c r="G17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9"/>
  <sheetViews>
    <sheetView workbookViewId="0">
      <selection activeCell="E15" sqref="E15"/>
    </sheetView>
  </sheetViews>
  <sheetFormatPr defaultRowHeight="15" x14ac:dyDescent="0.25"/>
  <cols>
    <col min="2" max="2" width="10" bestFit="1" customWidth="1"/>
    <col min="9" max="9" width="10.7109375" bestFit="1" customWidth="1"/>
    <col min="10" max="10" width="12.7109375" customWidth="1"/>
    <col min="11" max="11" width="17.42578125" customWidth="1"/>
    <col min="12" max="12" width="23.140625" customWidth="1"/>
  </cols>
  <sheetData>
    <row r="3" spans="1:13" x14ac:dyDescent="0.25">
      <c r="A3" t="s">
        <v>48</v>
      </c>
      <c r="B3" t="s">
        <v>8</v>
      </c>
      <c r="C3" t="s">
        <v>7</v>
      </c>
      <c r="J3">
        <f>B20</f>
        <v>69</v>
      </c>
      <c r="K3" s="26" t="s">
        <v>66</v>
      </c>
      <c r="L3" s="26"/>
      <c r="M3" s="26"/>
    </row>
    <row r="4" spans="1:13" x14ac:dyDescent="0.25">
      <c r="A4">
        <v>1</v>
      </c>
      <c r="B4">
        <v>8</v>
      </c>
      <c r="C4">
        <v>19.5</v>
      </c>
      <c r="J4" t="s">
        <v>63</v>
      </c>
      <c r="K4" t="s">
        <v>64</v>
      </c>
      <c r="L4" t="s">
        <v>65</v>
      </c>
      <c r="M4" t="s">
        <v>51</v>
      </c>
    </row>
    <row r="5" spans="1:13" x14ac:dyDescent="0.25">
      <c r="A5">
        <v>2</v>
      </c>
      <c r="B5">
        <v>12</v>
      </c>
      <c r="C5">
        <v>22.5</v>
      </c>
      <c r="I5" s="13">
        <v>43346</v>
      </c>
      <c r="J5">
        <v>25</v>
      </c>
      <c r="K5">
        <f>J3+J5</f>
        <v>94</v>
      </c>
      <c r="L5">
        <f>288-K5</f>
        <v>194</v>
      </c>
      <c r="M5">
        <f>L5/288</f>
        <v>0.67361111111111116</v>
      </c>
    </row>
    <row r="6" spans="1:13" x14ac:dyDescent="0.25">
      <c r="A6">
        <v>3</v>
      </c>
      <c r="B6">
        <v>24</v>
      </c>
      <c r="C6">
        <v>10</v>
      </c>
      <c r="E6" t="s">
        <v>49</v>
      </c>
      <c r="I6" s="13">
        <v>43353</v>
      </c>
      <c r="J6">
        <v>22</v>
      </c>
      <c r="K6">
        <f>K5+J6</f>
        <v>116</v>
      </c>
      <c r="L6">
        <f t="shared" ref="L6:L7" si="0">288-K6</f>
        <v>172</v>
      </c>
      <c r="M6">
        <f t="shared" ref="M6:M7" si="1">L6/288</f>
        <v>0.59722222222222221</v>
      </c>
    </row>
    <row r="7" spans="1:13" x14ac:dyDescent="0.25">
      <c r="A7">
        <v>4</v>
      </c>
      <c r="B7">
        <v>25</v>
      </c>
      <c r="C7">
        <v>8</v>
      </c>
      <c r="E7">
        <f>288-B20</f>
        <v>219</v>
      </c>
      <c r="F7" t="s">
        <v>50</v>
      </c>
      <c r="I7" s="13">
        <v>43360</v>
      </c>
      <c r="J7">
        <v>25</v>
      </c>
      <c r="K7">
        <f>K6+J7</f>
        <v>141</v>
      </c>
      <c r="L7">
        <f t="shared" si="0"/>
        <v>147</v>
      </c>
      <c r="M7">
        <f t="shared" si="1"/>
        <v>0.51041666666666663</v>
      </c>
    </row>
    <row r="8" spans="1:13" x14ac:dyDescent="0.25">
      <c r="A8">
        <v>5</v>
      </c>
      <c r="E8">
        <f>E7/288</f>
        <v>0.76041666666666663</v>
      </c>
      <c r="F8" t="s">
        <v>51</v>
      </c>
      <c r="I8" s="13">
        <v>43367</v>
      </c>
      <c r="J8" s="25" t="s">
        <v>76</v>
      </c>
      <c r="K8" s="25"/>
      <c r="L8" s="25"/>
      <c r="M8" s="25"/>
    </row>
    <row r="9" spans="1:13" x14ac:dyDescent="0.25">
      <c r="A9">
        <v>6</v>
      </c>
      <c r="I9" s="13">
        <v>43374</v>
      </c>
      <c r="J9">
        <v>25</v>
      </c>
      <c r="K9">
        <f>141+J9</f>
        <v>166</v>
      </c>
      <c r="L9">
        <f>288-K9</f>
        <v>122</v>
      </c>
      <c r="M9">
        <f>L9/288</f>
        <v>0.4236111111111111</v>
      </c>
    </row>
    <row r="10" spans="1:13" x14ac:dyDescent="0.25">
      <c r="A10">
        <v>7</v>
      </c>
      <c r="I10" s="13">
        <v>43381</v>
      </c>
      <c r="J10">
        <v>25</v>
      </c>
      <c r="K10">
        <f>K9+J10</f>
        <v>191</v>
      </c>
      <c r="L10">
        <f>288-K10</f>
        <v>97</v>
      </c>
      <c r="M10">
        <f>L10/288</f>
        <v>0.33680555555555558</v>
      </c>
    </row>
    <row r="11" spans="1:13" x14ac:dyDescent="0.25">
      <c r="A11">
        <v>8</v>
      </c>
      <c r="I11" s="13">
        <v>43388</v>
      </c>
      <c r="J11">
        <v>25</v>
      </c>
      <c r="K11">
        <f>K10+J11</f>
        <v>216</v>
      </c>
      <c r="L11">
        <f>288-K11</f>
        <v>72</v>
      </c>
      <c r="M11">
        <f>L11/288</f>
        <v>0.25</v>
      </c>
    </row>
    <row r="12" spans="1:13" x14ac:dyDescent="0.25">
      <c r="A12">
        <v>9</v>
      </c>
      <c r="I12" s="13">
        <v>43395</v>
      </c>
      <c r="J12">
        <v>25</v>
      </c>
      <c r="K12">
        <f t="shared" ref="K12:K14" si="2">K11+J12</f>
        <v>241</v>
      </c>
      <c r="L12">
        <f t="shared" ref="L12:L14" si="3">288-K12</f>
        <v>47</v>
      </c>
      <c r="M12">
        <f t="shared" ref="M12:M14" si="4">L12/288</f>
        <v>0.16319444444444445</v>
      </c>
    </row>
    <row r="13" spans="1:13" x14ac:dyDescent="0.25">
      <c r="A13">
        <v>10</v>
      </c>
      <c r="I13" s="13">
        <v>43402</v>
      </c>
      <c r="J13">
        <v>25</v>
      </c>
      <c r="K13">
        <f t="shared" si="2"/>
        <v>266</v>
      </c>
      <c r="L13">
        <f t="shared" si="3"/>
        <v>22</v>
      </c>
      <c r="M13">
        <f t="shared" si="4"/>
        <v>7.6388888888888895E-2</v>
      </c>
    </row>
    <row r="14" spans="1:13" x14ac:dyDescent="0.25">
      <c r="A14">
        <v>11</v>
      </c>
      <c r="I14" s="13">
        <v>43409</v>
      </c>
      <c r="J14">
        <v>25</v>
      </c>
      <c r="K14">
        <f t="shared" si="2"/>
        <v>291</v>
      </c>
      <c r="L14">
        <f t="shared" si="3"/>
        <v>-3</v>
      </c>
      <c r="M14">
        <f t="shared" si="4"/>
        <v>-1.0416666666666666E-2</v>
      </c>
    </row>
    <row r="15" spans="1:13" x14ac:dyDescent="0.25">
      <c r="A15">
        <v>12</v>
      </c>
      <c r="I15" s="13"/>
    </row>
    <row r="16" spans="1:13" x14ac:dyDescent="0.25">
      <c r="A16">
        <v>13</v>
      </c>
      <c r="I16" s="13"/>
    </row>
    <row r="17" spans="1:13" x14ac:dyDescent="0.25">
      <c r="A17">
        <v>14</v>
      </c>
      <c r="I17" s="13"/>
    </row>
    <row r="18" spans="1:13" x14ac:dyDescent="0.25">
      <c r="A18">
        <v>15</v>
      </c>
      <c r="I18" s="13"/>
    </row>
    <row r="19" spans="1:13" x14ac:dyDescent="0.25">
      <c r="A19">
        <v>16</v>
      </c>
      <c r="I19" s="13"/>
    </row>
    <row r="20" spans="1:13" x14ac:dyDescent="0.25">
      <c r="A20" t="s">
        <v>12</v>
      </c>
      <c r="B20">
        <f>SUM(B4:B19)</f>
        <v>69</v>
      </c>
      <c r="C20">
        <f>SUM(C4:C19)</f>
        <v>60</v>
      </c>
      <c r="I20" s="13"/>
    </row>
    <row r="21" spans="1:13" x14ac:dyDescent="0.25">
      <c r="I21" s="13"/>
      <c r="J21" s="15" t="s">
        <v>67</v>
      </c>
      <c r="K21" t="s">
        <v>69</v>
      </c>
      <c r="M21" t="s">
        <v>75</v>
      </c>
    </row>
    <row r="22" spans="1:13" x14ac:dyDescent="0.25">
      <c r="K22" t="s">
        <v>70</v>
      </c>
      <c r="M22" t="s">
        <v>75</v>
      </c>
    </row>
    <row r="23" spans="1:13" x14ac:dyDescent="0.25">
      <c r="K23" t="s">
        <v>71</v>
      </c>
      <c r="M23" t="s">
        <v>75</v>
      </c>
    </row>
    <row r="24" spans="1:13" x14ac:dyDescent="0.25">
      <c r="K24" t="s">
        <v>72</v>
      </c>
      <c r="M24" t="s">
        <v>75</v>
      </c>
    </row>
    <row r="26" spans="1:13" x14ac:dyDescent="0.25">
      <c r="J26" s="15" t="s">
        <v>73</v>
      </c>
      <c r="K26" t="s">
        <v>68</v>
      </c>
      <c r="M26" t="s">
        <v>75</v>
      </c>
    </row>
    <row r="27" spans="1:13" x14ac:dyDescent="0.25">
      <c r="K27" t="s">
        <v>74</v>
      </c>
      <c r="M27" t="s">
        <v>75</v>
      </c>
    </row>
    <row r="28" spans="1:13" x14ac:dyDescent="0.25">
      <c r="K28" t="s">
        <v>70</v>
      </c>
      <c r="M28" t="s">
        <v>75</v>
      </c>
    </row>
    <row r="29" spans="1:13" x14ac:dyDescent="0.25">
      <c r="K29" t="s">
        <v>72</v>
      </c>
      <c r="M29" t="s">
        <v>75</v>
      </c>
    </row>
  </sheetData>
  <mergeCells count="2">
    <mergeCell ref="J8:M8"/>
    <mergeCell ref="K3:M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7"/>
  <sheetViews>
    <sheetView workbookViewId="0">
      <selection activeCell="F23" sqref="A1:XFD1048576"/>
    </sheetView>
  </sheetViews>
  <sheetFormatPr defaultRowHeight="15" x14ac:dyDescent="0.25"/>
  <cols>
    <col min="1" max="1" width="10.7109375" bestFit="1" customWidth="1"/>
    <col min="3" max="3" width="22.42578125" customWidth="1"/>
    <col min="4" max="4" width="18" customWidth="1"/>
    <col min="6" max="6" width="17.28515625" customWidth="1"/>
    <col min="7" max="7" width="15.7109375" customWidth="1"/>
    <col min="12" max="12" width="19.5703125" customWidth="1"/>
  </cols>
  <sheetData>
    <row r="4" spans="1:11" ht="15.75" thickBot="1" x14ac:dyDescent="0.3"/>
    <row r="5" spans="1:11" ht="15.75" thickBot="1" x14ac:dyDescent="0.3">
      <c r="B5" s="6"/>
      <c r="C5" s="3" t="s">
        <v>0</v>
      </c>
      <c r="D5" s="4" t="s">
        <v>1</v>
      </c>
      <c r="E5" s="4" t="s">
        <v>2</v>
      </c>
      <c r="F5" s="4" t="s">
        <v>3</v>
      </c>
      <c r="G5" s="4" t="s">
        <v>4</v>
      </c>
      <c r="H5" s="4" t="s">
        <v>5</v>
      </c>
      <c r="I5" s="5" t="s">
        <v>6</v>
      </c>
      <c r="J5" s="1" t="s">
        <v>12</v>
      </c>
    </row>
    <row r="6" spans="1:11" x14ac:dyDescent="0.25">
      <c r="B6" s="1" t="s">
        <v>7</v>
      </c>
      <c r="C6" s="7" t="s">
        <v>25</v>
      </c>
      <c r="D6" s="8" t="s">
        <v>25</v>
      </c>
      <c r="E6" s="8" t="s">
        <v>26</v>
      </c>
      <c r="F6" s="8" t="s">
        <v>26</v>
      </c>
      <c r="G6" s="8" t="s">
        <v>26</v>
      </c>
      <c r="H6" s="8"/>
      <c r="I6" s="8"/>
      <c r="J6" s="1">
        <v>25</v>
      </c>
    </row>
    <row r="7" spans="1:11" ht="15.75" thickBot="1" x14ac:dyDescent="0.3">
      <c r="B7" s="2" t="s">
        <v>8</v>
      </c>
      <c r="C7" s="9" t="s">
        <v>9</v>
      </c>
      <c r="D7" s="9" t="s">
        <v>9</v>
      </c>
      <c r="E7" s="9" t="s">
        <v>10</v>
      </c>
      <c r="F7" s="9" t="s">
        <v>10</v>
      </c>
      <c r="G7" s="9" t="s">
        <v>10</v>
      </c>
      <c r="H7" s="9" t="s">
        <v>11</v>
      </c>
      <c r="I7" s="9" t="s">
        <v>11</v>
      </c>
      <c r="J7" s="2">
        <v>18</v>
      </c>
    </row>
    <row r="8" spans="1:11" ht="15.75" thickBot="1" x14ac:dyDescent="0.3">
      <c r="I8" t="s">
        <v>14</v>
      </c>
      <c r="J8" s="12">
        <v>46</v>
      </c>
    </row>
    <row r="10" spans="1:1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11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1" x14ac:dyDescent="0.25">
      <c r="A12" s="20"/>
      <c r="B12" s="8"/>
      <c r="C12" s="7"/>
      <c r="D12" s="8"/>
      <c r="E12" s="7"/>
      <c r="F12" s="8"/>
      <c r="G12" s="19"/>
      <c r="H12" s="8"/>
      <c r="I12" s="8"/>
      <c r="J12" s="8"/>
      <c r="K12" s="8"/>
    </row>
    <row r="13" spans="1:11" x14ac:dyDescent="0.25">
      <c r="A13" s="8"/>
      <c r="B13" s="8"/>
      <c r="C13" s="7"/>
      <c r="D13" s="7"/>
      <c r="E13" s="8"/>
      <c r="F13" s="7"/>
      <c r="G13" s="7"/>
      <c r="H13" s="7"/>
      <c r="I13" s="7"/>
      <c r="J13" s="8"/>
      <c r="K13" s="8"/>
    </row>
    <row r="14" spans="1:11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1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11" x14ac:dyDescent="0.25">
      <c r="A16" s="8"/>
      <c r="B16" s="8"/>
      <c r="C16" s="21"/>
      <c r="D16" s="21"/>
      <c r="E16" s="8"/>
      <c r="F16" s="21"/>
      <c r="G16" s="21"/>
      <c r="H16" s="8"/>
      <c r="I16" s="8"/>
      <c r="J16" s="8"/>
      <c r="K16" s="8"/>
    </row>
    <row r="17" spans="3:7" ht="23.25" customHeight="1" x14ac:dyDescent="0.25">
      <c r="C17" s="14"/>
      <c r="D17" s="16"/>
      <c r="F17" s="18"/>
      <c r="G17" s="1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Week1</vt:lpstr>
      <vt:lpstr>Week2</vt:lpstr>
      <vt:lpstr>Week3</vt:lpstr>
      <vt:lpstr>Week4</vt:lpstr>
      <vt:lpstr>Week5</vt:lpstr>
      <vt:lpstr>Overall BurnDown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2018-09-03T20:52:58Z</dcterms:modified>
</cp:coreProperties>
</file>