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120" yWindow="120" windowWidth="15180" windowHeight="8835"/>
  </bookViews>
  <sheets>
    <sheet name="Expense Report" sheetId="1" r:id="rId1"/>
  </sheet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'Expense Report'!$A$2:$L$51</definedName>
    <definedName name="Show.Acct.Update.Warning" hidden="1">#REF!</definedName>
    <definedName name="Show.MDB.Update.Warning" hidden="1">#REF!</definedName>
  </definedNames>
  <calcPr calcId="124519"/>
</workbook>
</file>

<file path=xl/calcChain.xml><?xml version="1.0" encoding="utf-8"?>
<calcChain xmlns="http://schemas.openxmlformats.org/spreadsheetml/2006/main">
  <c r="L6" i="1"/>
  <c r="K10" s="1"/>
  <c r="J10" s="1"/>
  <c r="I10" s="1"/>
  <c r="H10" s="1"/>
  <c r="G10" s="1"/>
  <c r="F10" s="1"/>
  <c r="E10" s="1"/>
  <c r="L11"/>
  <c r="E12"/>
  <c r="F12"/>
  <c r="G12"/>
  <c r="G18" s="1"/>
  <c r="G32" s="1"/>
  <c r="H12"/>
  <c r="I12"/>
  <c r="I18" s="1"/>
  <c r="J12"/>
  <c r="J18" s="1"/>
  <c r="J32" s="1"/>
  <c r="K12"/>
  <c r="K18" s="1"/>
  <c r="K32" s="1"/>
  <c r="L13"/>
  <c r="L14"/>
  <c r="L15"/>
  <c r="L16"/>
  <c r="L17"/>
  <c r="E18"/>
  <c r="F18"/>
  <c r="H18"/>
  <c r="L19"/>
  <c r="L20"/>
  <c r="L21"/>
  <c r="L22"/>
  <c r="L23"/>
  <c r="E24"/>
  <c r="L24" s="1"/>
  <c r="L25" s="1"/>
  <c r="F24"/>
  <c r="G24"/>
  <c r="H24"/>
  <c r="I24"/>
  <c r="J24"/>
  <c r="K24"/>
  <c r="E25"/>
  <c r="F25"/>
  <c r="G25"/>
  <c r="H25"/>
  <c r="I25"/>
  <c r="J25"/>
  <c r="K25"/>
  <c r="L26"/>
  <c r="L27"/>
  <c r="L28"/>
  <c r="L29"/>
  <c r="L30"/>
  <c r="L31"/>
  <c r="F32"/>
  <c r="E32" l="1"/>
  <c r="H32"/>
  <c r="I32"/>
  <c r="L32" s="1"/>
  <c r="L12"/>
  <c r="L18"/>
  <c r="L46" l="1"/>
  <c r="L43"/>
  <c r="L47" s="1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color indexed="81"/>
            <rFont val="Arial"/>
            <family val="2"/>
          </rPr>
          <t xml:space="preserve">This template is a standard, but flexible expense report template. Meals are 
subtotaled separately to make tax calculations simpler at year end. </t>
        </r>
        <r>
          <rPr>
            <sz val="10"/>
            <color indexed="10"/>
            <rFont val="Arial"/>
            <family val="2"/>
          </rPr>
          <t xml:space="preserve">Enter the 
mileage reimbursement rate in the cell below. </t>
        </r>
        <r>
          <rPr>
            <sz val="10"/>
            <color indexed="81"/>
            <rFont val="Arial"/>
            <family val="2"/>
          </rPr>
          <t xml:space="preserve">
Enter the ending date of the week in the cell labeled "Period Ending." The dates
in the column headings will be automatically calculated based on this date.</t>
        </r>
      </text>
    </comment>
  </commentList>
</comments>
</file>

<file path=xl/sharedStrings.xml><?xml version="1.0" encoding="utf-8"?>
<sst xmlns="http://schemas.openxmlformats.org/spreadsheetml/2006/main" count="44" uniqueCount="42">
  <si>
    <t>Expense Report</t>
  </si>
  <si>
    <t>Your Company, Inc.</t>
  </si>
  <si>
    <t xml:space="preserve">NAME  </t>
  </si>
  <si>
    <t xml:space="preserve">PERIOD ENDING  </t>
  </si>
  <si>
    <t xml:space="preserve">Mileage Rate </t>
  </si>
  <si>
    <t>Totals</t>
  </si>
  <si>
    <t>Miles Driven</t>
  </si>
  <si>
    <t>Reimbursement</t>
  </si>
  <si>
    <t>Parking And Tolls</t>
  </si>
  <si>
    <t>Auto Rental</t>
  </si>
  <si>
    <t>Taxi / Limo</t>
  </si>
  <si>
    <t>Other (Rail Or Bus)</t>
  </si>
  <si>
    <t>Airfare</t>
  </si>
  <si>
    <t xml:space="preserve">TRANSPORTATION TOTAL </t>
  </si>
  <si>
    <t>Lodging</t>
  </si>
  <si>
    <t>Breakfast</t>
  </si>
  <si>
    <t>Lunch</t>
  </si>
  <si>
    <t>Dinner</t>
  </si>
  <si>
    <t>SUB-TOTAL MEALS</t>
  </si>
  <si>
    <t>LODGING &amp; MEALS SUBTOTAL</t>
  </si>
  <si>
    <t>Supplies / Equipment</t>
  </si>
  <si>
    <t>Phone, Fax</t>
  </si>
  <si>
    <t>ENTERTAINMENT</t>
  </si>
  <si>
    <t xml:space="preserve">TOTAL PER DAY </t>
  </si>
  <si>
    <t>DETAILED ENTERTAINMENT RECORD</t>
  </si>
  <si>
    <t>PERSONS ENTERTAINED</t>
  </si>
  <si>
    <t>PLACE NAME &amp;</t>
  </si>
  <si>
    <t>DATE</t>
  </si>
  <si>
    <t>ITEM</t>
  </si>
  <si>
    <t>BUSINESS RELATIONSHIP</t>
  </si>
  <si>
    <t>LOCATION</t>
  </si>
  <si>
    <t>BUSINESS PURPOSE</t>
  </si>
  <si>
    <t>AMOUNT</t>
  </si>
  <si>
    <t>PURPOSE OF TRIP</t>
  </si>
  <si>
    <t>SUMMARY</t>
  </si>
  <si>
    <t xml:space="preserve">TOTAL EXPENSES </t>
  </si>
  <si>
    <t xml:space="preserve">LESS CASH ADVANCE </t>
  </si>
  <si>
    <t xml:space="preserve">LESS COMPANY CHARGES </t>
  </si>
  <si>
    <t xml:space="preserve">AMOUNT DUE EMPLOYEE </t>
  </si>
  <si>
    <t xml:space="preserve">AMOUNT DUE COMPANY </t>
  </si>
  <si>
    <t>PREPARED BY</t>
  </si>
  <si>
    <t>APPROVED BY</t>
  </si>
</sst>
</file>

<file path=xl/styles.xml><?xml version="1.0" encoding="utf-8"?>
<styleSheet xmlns="http://schemas.openxmlformats.org/spreadsheetml/2006/main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&quot;$&quot;#,##0.00"/>
    <numFmt numFmtId="172" formatCode="0_)"/>
    <numFmt numFmtId="173" formatCode="mm/dd/yy_)"/>
  </numFmts>
  <fonts count="42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1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76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5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4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43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43" fontId="17" fillId="0" borderId="10"/>
    <xf numFmtId="0" fontId="37" fillId="0" borderId="11" applyNumberFormat="0" applyFill="0" applyAlignment="0" applyProtection="0"/>
    <xf numFmtId="44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69" fontId="24" fillId="25" borderId="16"/>
    <xf numFmtId="168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78">
    <xf numFmtId="0" fontId="0" fillId="0" borderId="0" xfId="0"/>
    <xf numFmtId="0" fontId="3" fillId="27" borderId="0" xfId="0" applyFont="1" applyFill="1" applyAlignment="1" applyProtection="1">
      <alignment horizontal="centerContinuous" vertical="center"/>
    </xf>
    <xf numFmtId="0" fontId="4" fillId="27" borderId="0" xfId="0" applyFont="1" applyFill="1" applyAlignment="1" applyProtection="1">
      <alignment horizontal="centerContinuous" vertical="center"/>
    </xf>
    <xf numFmtId="0" fontId="2" fillId="0" borderId="0" xfId="0" applyFont="1" applyProtection="1"/>
    <xf numFmtId="0" fontId="5" fillId="28" borderId="0" xfId="0" applyFont="1" applyFill="1" applyAlignment="1" applyProtection="1">
      <alignment horizontal="centerContinuous"/>
      <protection locked="0"/>
    </xf>
    <xf numFmtId="0" fontId="2" fillId="24" borderId="0" xfId="0" applyFont="1" applyFill="1" applyAlignment="1" applyProtection="1">
      <alignment horizontal="centerContinuous"/>
    </xf>
    <xf numFmtId="0" fontId="6" fillId="24" borderId="0" xfId="0" applyFont="1" applyFill="1" applyProtection="1"/>
    <xf numFmtId="0" fontId="2" fillId="28" borderId="18" xfId="0" applyFont="1" applyFill="1" applyBorder="1" applyProtection="1">
      <protection locked="0"/>
    </xf>
    <xf numFmtId="0" fontId="2" fillId="24" borderId="18" xfId="0" applyFont="1" applyFill="1" applyBorder="1" applyProtection="1"/>
    <xf numFmtId="0" fontId="2" fillId="24" borderId="0" xfId="0" applyFont="1" applyFill="1" applyProtection="1"/>
    <xf numFmtId="0" fontId="6" fillId="24" borderId="0" xfId="0" applyFont="1" applyFill="1" applyAlignment="1" applyProtection="1">
      <alignment horizontal="centerContinuous"/>
    </xf>
    <xf numFmtId="170" fontId="2" fillId="28" borderId="18" xfId="0" applyNumberFormat="1" applyFont="1" applyFill="1" applyBorder="1" applyAlignment="1" applyProtection="1">
      <alignment horizontal="center"/>
      <protection locked="0"/>
    </xf>
    <xf numFmtId="0" fontId="2" fillId="28" borderId="0" xfId="0" applyFont="1" applyFill="1" applyBorder="1" applyProtection="1">
      <protection locked="0"/>
    </xf>
    <xf numFmtId="0" fontId="2" fillId="24" borderId="0" xfId="0" applyFont="1" applyFill="1" applyBorder="1" applyProtection="1"/>
    <xf numFmtId="170" fontId="2" fillId="28" borderId="0" xfId="0" applyNumberFormat="1" applyFont="1" applyFill="1" applyBorder="1" applyAlignment="1" applyProtection="1">
      <alignment horizontal="center"/>
      <protection locked="0"/>
    </xf>
    <xf numFmtId="0" fontId="7" fillId="16" borderId="0" xfId="0" applyFont="1" applyFill="1" applyBorder="1" applyProtection="1"/>
    <xf numFmtId="0" fontId="2" fillId="16" borderId="0" xfId="0" applyFont="1" applyFill="1" applyBorder="1" applyProtection="1"/>
    <xf numFmtId="171" fontId="7" fillId="29" borderId="19" xfId="0" applyNumberFormat="1" applyFont="1" applyFill="1" applyBorder="1" applyAlignment="1" applyProtection="1">
      <alignment horizontal="center"/>
      <protection locked="0"/>
    </xf>
    <xf numFmtId="0" fontId="2" fillId="24" borderId="20" xfId="0" applyFont="1" applyFill="1" applyBorder="1" applyProtection="1"/>
    <xf numFmtId="0" fontId="2" fillId="24" borderId="21" xfId="0" applyFont="1" applyFill="1" applyBorder="1" applyProtection="1"/>
    <xf numFmtId="170" fontId="8" fillId="24" borderId="22" xfId="0" applyNumberFormat="1" applyFont="1" applyFill="1" applyBorder="1" applyAlignment="1" applyProtection="1">
      <alignment horizontal="center"/>
    </xf>
    <xf numFmtId="0" fontId="6" fillId="24" borderId="23" xfId="0" applyFont="1" applyFill="1" applyBorder="1" applyAlignment="1" applyProtection="1">
      <alignment horizontal="center"/>
    </xf>
    <xf numFmtId="0" fontId="2" fillId="28" borderId="21" xfId="0" applyFont="1" applyFill="1" applyBorder="1" applyProtection="1">
      <protection locked="0"/>
    </xf>
    <xf numFmtId="38" fontId="2" fillId="28" borderId="22" xfId="0" applyNumberFormat="1" applyFont="1" applyFill="1" applyBorder="1" applyProtection="1">
      <protection locked="0"/>
    </xf>
    <xf numFmtId="38" fontId="2" fillId="24" borderId="24" xfId="0" applyNumberFormat="1" applyFont="1" applyFill="1" applyBorder="1" applyProtection="1"/>
    <xf numFmtId="172" fontId="2" fillId="24" borderId="0" xfId="0" applyNumberFormat="1" applyFont="1" applyFill="1" applyProtection="1"/>
    <xf numFmtId="43" fontId="2" fillId="24" borderId="22" xfId="31" applyFont="1" applyFill="1" applyBorder="1" applyProtection="1"/>
    <xf numFmtId="43" fontId="2" fillId="28" borderId="22" xfId="31" applyFont="1" applyFill="1" applyBorder="1" applyProtection="1">
      <protection locked="0"/>
    </xf>
    <xf numFmtId="43" fontId="2" fillId="28" borderId="25" xfId="31" applyFont="1" applyFill="1" applyBorder="1" applyProtection="1">
      <protection locked="0"/>
    </xf>
    <xf numFmtId="43" fontId="2" fillId="24" borderId="25" xfId="31" applyFont="1" applyFill="1" applyBorder="1" applyProtection="1"/>
    <xf numFmtId="0" fontId="6" fillId="24" borderId="26" xfId="0" applyFont="1" applyFill="1" applyBorder="1" applyProtection="1"/>
    <xf numFmtId="0" fontId="2" fillId="24" borderId="27" xfId="0" applyFont="1" applyFill="1" applyBorder="1" applyProtection="1"/>
    <xf numFmtId="43" fontId="2" fillId="24" borderId="28" xfId="31" applyFont="1" applyFill="1" applyBorder="1" applyProtection="1"/>
    <xf numFmtId="43" fontId="2" fillId="24" borderId="29" xfId="31" applyFont="1" applyFill="1" applyBorder="1" applyProtection="1"/>
    <xf numFmtId="43" fontId="2" fillId="24" borderId="30" xfId="31" applyFont="1" applyFill="1" applyBorder="1" applyProtection="1"/>
    <xf numFmtId="43" fontId="2" fillId="24" borderId="25" xfId="31" applyFont="1" applyFill="1" applyBorder="1" applyProtection="1">
      <protection locked="0"/>
    </xf>
    <xf numFmtId="43" fontId="2" fillId="24" borderId="25" xfId="31" applyFont="1" applyFill="1" applyBorder="1" applyAlignment="1" applyProtection="1">
      <alignment horizontal="centerContinuous"/>
      <protection locked="0"/>
    </xf>
    <xf numFmtId="0" fontId="9" fillId="24" borderId="26" xfId="0" applyFont="1" applyFill="1" applyBorder="1" applyAlignment="1" applyProtection="1">
      <alignment horizontal="centerContinuous"/>
    </xf>
    <xf numFmtId="0" fontId="2" fillId="24" borderId="27" xfId="0" applyFont="1" applyFill="1" applyBorder="1" applyAlignment="1" applyProtection="1">
      <alignment horizontal="centerContinuous"/>
    </xf>
    <xf numFmtId="0" fontId="2" fillId="24" borderId="31" xfId="0" applyFont="1" applyFill="1" applyBorder="1" applyAlignment="1" applyProtection="1">
      <alignment horizontal="centerContinuous"/>
    </xf>
    <xf numFmtId="0" fontId="2" fillId="24" borderId="32" xfId="0" applyFont="1" applyFill="1" applyBorder="1" applyProtection="1"/>
    <xf numFmtId="0" fontId="2" fillId="24" borderId="33" xfId="0" applyFont="1" applyFill="1" applyBorder="1" applyProtection="1"/>
    <xf numFmtId="0" fontId="6" fillId="24" borderId="21" xfId="0" applyFont="1" applyFill="1" applyBorder="1" applyAlignment="1" applyProtection="1">
      <alignment horizontal="centerContinuous"/>
    </xf>
    <xf numFmtId="0" fontId="2" fillId="24" borderId="33" xfId="0" applyFont="1" applyFill="1" applyBorder="1" applyAlignment="1" applyProtection="1">
      <alignment horizontal="centerContinuous"/>
    </xf>
    <xf numFmtId="0" fontId="6" fillId="24" borderId="32" xfId="0" applyFont="1" applyFill="1" applyBorder="1" applyAlignment="1" applyProtection="1">
      <alignment horizontal="center"/>
    </xf>
    <xf numFmtId="0" fontId="6" fillId="24" borderId="33" xfId="0" applyFont="1" applyFill="1" applyBorder="1" applyAlignment="1" applyProtection="1">
      <alignment horizontal="center"/>
    </xf>
    <xf numFmtId="0" fontId="6" fillId="24" borderId="34" xfId="0" applyFont="1" applyFill="1" applyBorder="1" applyAlignment="1" applyProtection="1">
      <alignment horizontal="centerContinuous"/>
    </xf>
    <xf numFmtId="0" fontId="2" fillId="24" borderId="18" xfId="0" applyFont="1" applyFill="1" applyBorder="1" applyAlignment="1" applyProtection="1">
      <alignment horizontal="centerContinuous"/>
    </xf>
    <xf numFmtId="0" fontId="2" fillId="24" borderId="35" xfId="0" applyFont="1" applyFill="1" applyBorder="1" applyAlignment="1" applyProtection="1">
      <alignment horizontal="centerContinuous"/>
    </xf>
    <xf numFmtId="0" fontId="6" fillId="24" borderId="35" xfId="0" applyFont="1" applyFill="1" applyBorder="1" applyAlignment="1" applyProtection="1">
      <alignment horizontal="center"/>
    </xf>
    <xf numFmtId="173" fontId="8" fillId="28" borderId="22" xfId="0" applyNumberFormat="1" applyFont="1" applyFill="1" applyBorder="1" applyAlignment="1" applyProtection="1">
      <alignment horizontal="center"/>
      <protection locked="0"/>
    </xf>
    <xf numFmtId="0" fontId="8" fillId="28" borderId="22" xfId="0" applyFont="1" applyFill="1" applyBorder="1" applyProtection="1">
      <protection locked="0"/>
    </xf>
    <xf numFmtId="0" fontId="8" fillId="28" borderId="34" xfId="0" applyFont="1" applyFill="1" applyBorder="1" applyProtection="1">
      <protection locked="0"/>
    </xf>
    <xf numFmtId="0" fontId="8" fillId="24" borderId="18" xfId="0" applyFont="1" applyFill="1" applyBorder="1" applyProtection="1"/>
    <xf numFmtId="0" fontId="8" fillId="24" borderId="35" xfId="0" applyFont="1" applyFill="1" applyBorder="1" applyProtection="1"/>
    <xf numFmtId="43" fontId="8" fillId="28" borderId="35" xfId="31" applyFont="1" applyFill="1" applyBorder="1" applyProtection="1">
      <protection locked="0"/>
    </xf>
    <xf numFmtId="173" fontId="8" fillId="28" borderId="29" xfId="0" applyNumberFormat="1" applyFont="1" applyFill="1" applyBorder="1" applyAlignment="1" applyProtection="1">
      <alignment horizontal="center"/>
      <protection locked="0"/>
    </xf>
    <xf numFmtId="0" fontId="8" fillId="28" borderId="29" xfId="0" applyFont="1" applyFill="1" applyBorder="1" applyProtection="1">
      <protection locked="0"/>
    </xf>
    <xf numFmtId="0" fontId="8" fillId="28" borderId="21" xfId="0" applyFont="1" applyFill="1" applyBorder="1" applyProtection="1">
      <protection locked="0"/>
    </xf>
    <xf numFmtId="0" fontId="8" fillId="24" borderId="0" xfId="0" applyFont="1" applyFill="1" applyProtection="1"/>
    <xf numFmtId="0" fontId="8" fillId="24" borderId="33" xfId="0" applyFont="1" applyFill="1" applyBorder="1" applyProtection="1"/>
    <xf numFmtId="0" fontId="8" fillId="28" borderId="36" xfId="0" applyFont="1" applyFill="1" applyBorder="1" applyProtection="1">
      <protection locked="0"/>
    </xf>
    <xf numFmtId="43" fontId="8" fillId="28" borderId="33" xfId="31" applyFont="1" applyFill="1" applyBorder="1" applyProtection="1">
      <protection locked="0"/>
    </xf>
    <xf numFmtId="0" fontId="8" fillId="24" borderId="33" xfId="0" applyFont="1" applyFill="1" applyBorder="1" applyAlignment="1" applyProtection="1">
      <alignment horizontal="right"/>
    </xf>
    <xf numFmtId="40" fontId="2" fillId="24" borderId="24" xfId="0" applyNumberFormat="1" applyFont="1" applyFill="1" applyBorder="1" applyProtection="1"/>
    <xf numFmtId="0" fontId="2" fillId="28" borderId="37" xfId="0" applyFont="1" applyFill="1" applyBorder="1" applyProtection="1">
      <protection locked="0"/>
    </xf>
    <xf numFmtId="0" fontId="2" fillId="24" borderId="38" xfId="0" applyFont="1" applyFill="1" applyBorder="1" applyProtection="1"/>
    <xf numFmtId="0" fontId="2" fillId="24" borderId="23" xfId="0" applyFont="1" applyFill="1" applyBorder="1" applyProtection="1"/>
    <xf numFmtId="40" fontId="2" fillId="28" borderId="22" xfId="0" applyNumberFormat="1" applyFont="1" applyFill="1" applyBorder="1" applyProtection="1">
      <protection locked="0"/>
    </xf>
    <xf numFmtId="0" fontId="2" fillId="28" borderId="34" xfId="0" applyFont="1" applyFill="1" applyBorder="1" applyProtection="1">
      <protection locked="0"/>
    </xf>
    <xf numFmtId="0" fontId="2" fillId="24" borderId="35" xfId="0" applyFont="1" applyFill="1" applyBorder="1" applyProtection="1"/>
    <xf numFmtId="40" fontId="2" fillId="24" borderId="22" xfId="0" applyNumberFormat="1" applyFont="1" applyFill="1" applyBorder="1" applyProtection="1"/>
    <xf numFmtId="0" fontId="2" fillId="24" borderId="34" xfId="0" applyFont="1" applyFill="1" applyBorder="1" applyProtection="1"/>
    <xf numFmtId="0" fontId="8" fillId="24" borderId="35" xfId="0" applyFont="1" applyFill="1" applyBorder="1" applyAlignment="1" applyProtection="1">
      <alignment horizontal="right"/>
    </xf>
    <xf numFmtId="170" fontId="2" fillId="28" borderId="18" xfId="0" applyNumberFormat="1" applyFont="1" applyFill="1" applyBorder="1" applyProtection="1">
      <protection locked="0"/>
    </xf>
    <xf numFmtId="0" fontId="8" fillId="24" borderId="0" xfId="0" applyFont="1" applyFill="1" applyAlignment="1" applyProtection="1">
      <alignment horizontal="center"/>
    </xf>
    <xf numFmtId="0" fontId="12" fillId="0" borderId="0" xfId="53" applyFont="1" applyAlignment="1" applyProtection="1">
      <alignment horizontal="center" vertical="center"/>
    </xf>
    <xf numFmtId="0" fontId="12" fillId="0" borderId="0" xfId="53" applyAlignment="1" applyProtection="1">
      <alignment horizontal="center" vertical="center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_simple" xfId="31"/>
    <cellStyle name="Comma0" xfId="32"/>
    <cellStyle name="Currency0" xfId="33"/>
    <cellStyle name="DarkBlueOutline" xfId="34"/>
    <cellStyle name="DarkBlueOutlineYellow" xfId="35"/>
    <cellStyle name="Date" xfId="36"/>
    <cellStyle name="Dezimal [0]_Compiling Utility Macros" xfId="37"/>
    <cellStyle name="Dezimal_Compiling Utility Macros" xfId="38"/>
    <cellStyle name="Explanatory Text" xfId="39" builtinId="53" customBuiltin="1"/>
    <cellStyle name="Fixed" xfId="40"/>
    <cellStyle name="Good" xfId="41" builtinId="26" customBuiltin="1"/>
    <cellStyle name="GRAY" xfId="42"/>
    <cellStyle name="Gross Margin" xfId="43"/>
    <cellStyle name="header" xfId="44"/>
    <cellStyle name="Header Total" xfId="45"/>
    <cellStyle name="Header1" xfId="46"/>
    <cellStyle name="Header2" xfId="47"/>
    <cellStyle name="Header3" xfId="48"/>
    <cellStyle name="Heading 1" xfId="49" builtinId="16" customBuiltin="1"/>
    <cellStyle name="Heading 2" xfId="50" builtinId="17" customBuiltin="1"/>
    <cellStyle name="Heading 3" xfId="51" builtinId="18" customBuiltin="1"/>
    <cellStyle name="Heading 4" xfId="52" builtinId="19" customBuiltin="1"/>
    <cellStyle name="Hyperlink" xfId="53" builtinId="8"/>
    <cellStyle name="Input" xfId="54" builtinId="20" customBuiltin="1"/>
    <cellStyle name="Level 2 Total" xfId="55"/>
    <cellStyle name="Linked Cell" xfId="56" builtinId="24" customBuiltin="1"/>
    <cellStyle name="Major Total" xfId="57"/>
    <cellStyle name="Neutral" xfId="58" builtinId="28" customBuiltin="1"/>
    <cellStyle name="NonPrint_TemTitle" xfId="59"/>
    <cellStyle name="Normal" xfId="0" builtinId="0"/>
    <cellStyle name="Normal 2" xfId="60"/>
    <cellStyle name="NormalRed" xfId="61"/>
    <cellStyle name="Note" xfId="62" builtinId="10" customBuiltin="1"/>
    <cellStyle name="Output" xfId="63" builtinId="21" customBuiltin="1"/>
    <cellStyle name="Percent.0" xfId="64"/>
    <cellStyle name="Percent.00" xfId="65"/>
    <cellStyle name="RED POSTED" xfId="66"/>
    <cellStyle name="Standard_Anpassen der Amortisation" xfId="67"/>
    <cellStyle name="Text_simple" xfId="68"/>
    <cellStyle name="Title" xfId="69" builtinId="15" customBuiltin="1"/>
    <cellStyle name="TmsRmn10BlueItalic" xfId="70"/>
    <cellStyle name="TmsRmn10Bold" xfId="71"/>
    <cellStyle name="Total" xfId="72" builtinId="25" customBuiltin="1"/>
    <cellStyle name="Währung [0]_Compiling Utility Macros" xfId="73"/>
    <cellStyle name="Währung_Compiling Utility Macros" xfId="74"/>
    <cellStyle name="Warning Text" xfId="75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</xdr:col>
      <xdr:colOff>561975</xdr:colOff>
      <xdr:row>7</xdr:row>
      <xdr:rowOff>47625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04850" y="1428750"/>
          <a:ext cx="56197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447675</xdr:colOff>
      <xdr:row>1</xdr:row>
      <xdr:rowOff>47625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56197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3">
    <pageSetUpPr autoPageBreaks="0" fitToPage="1"/>
  </sheetPr>
  <dimension ref="B3:L53"/>
  <sheetViews>
    <sheetView showGridLines="0" showRowColHeaders="0" tabSelected="1" zoomScaleNormal="85" workbookViewId="0"/>
  </sheetViews>
  <sheetFormatPr defaultRowHeight="12.75"/>
  <cols>
    <col min="1" max="1" width="1.7109375" style="3" customWidth="1"/>
    <col min="2" max="2" width="8.85546875" style="3" customWidth="1"/>
    <col min="3" max="4" width="11.5703125" style="3" customWidth="1"/>
    <col min="5" max="5" width="14.85546875" style="3" customWidth="1"/>
    <col min="6" max="6" width="17.7109375" style="3" customWidth="1"/>
    <col min="7" max="11" width="14.85546875" style="3" customWidth="1"/>
    <col min="12" max="12" width="17.7109375" style="3" customWidth="1"/>
    <col min="13" max="13" width="4.7109375" style="3" customWidth="1"/>
    <col min="14" max="16384" width="9.140625" style="3"/>
  </cols>
  <sheetData>
    <row r="3" spans="2:12" ht="38.2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8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ht="18">
      <c r="B5" s="4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>
      <c r="B6" s="6" t="s">
        <v>2</v>
      </c>
      <c r="C6" s="7"/>
      <c r="D6" s="8"/>
      <c r="E6" s="8"/>
      <c r="F6" s="9"/>
      <c r="G6" s="9"/>
      <c r="H6" s="9"/>
      <c r="I6" s="9"/>
      <c r="J6" s="10" t="s">
        <v>3</v>
      </c>
      <c r="K6" s="9"/>
      <c r="L6" s="11">
        <f ca="1">NOW()</f>
        <v>40732.683960995368</v>
      </c>
    </row>
    <row r="7" spans="2:12">
      <c r="B7" s="6"/>
      <c r="C7" s="12"/>
      <c r="D7" s="13"/>
      <c r="E7" s="13"/>
      <c r="F7" s="9"/>
      <c r="G7" s="9"/>
      <c r="H7" s="9"/>
      <c r="I7" s="9"/>
      <c r="J7" s="10"/>
      <c r="K7" s="9"/>
      <c r="L7" s="14"/>
    </row>
    <row r="8" spans="2:12" ht="15">
      <c r="B8" s="15" t="s">
        <v>4</v>
      </c>
      <c r="C8" s="16"/>
      <c r="D8" s="17">
        <v>0.67</v>
      </c>
      <c r="E8" s="13"/>
      <c r="F8" s="9"/>
      <c r="G8" s="9"/>
      <c r="H8" s="9"/>
      <c r="I8" s="9"/>
      <c r="J8" s="10"/>
      <c r="K8" s="9"/>
      <c r="L8" s="14"/>
    </row>
    <row r="9" spans="2:12" ht="13.5" thickBot="1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2:12" ht="13.5" thickTop="1">
      <c r="B10" s="19"/>
      <c r="C10" s="9"/>
      <c r="D10" s="9"/>
      <c r="E10" s="20">
        <f t="shared" ref="E10:J10" ca="1" si="0">IF(SUM(F10),F10-1,"")</f>
        <v>40726.683960995368</v>
      </c>
      <c r="F10" s="20">
        <f t="shared" ca="1" si="0"/>
        <v>40727.683960995368</v>
      </c>
      <c r="G10" s="20">
        <f t="shared" ca="1" si="0"/>
        <v>40728.683960995368</v>
      </c>
      <c r="H10" s="20">
        <f t="shared" ca="1" si="0"/>
        <v>40729.683960995368</v>
      </c>
      <c r="I10" s="20">
        <f t="shared" ca="1" si="0"/>
        <v>40730.683960995368</v>
      </c>
      <c r="J10" s="20">
        <f t="shared" ca="1" si="0"/>
        <v>40731.683960995368</v>
      </c>
      <c r="K10" s="20">
        <f ca="1">IF(L6,L6,"")</f>
        <v>40732.683960995368</v>
      </c>
      <c r="L10" s="21" t="s">
        <v>5</v>
      </c>
    </row>
    <row r="11" spans="2:12">
      <c r="B11" s="22" t="s">
        <v>6</v>
      </c>
      <c r="C11" s="9"/>
      <c r="D11" s="9"/>
      <c r="E11" s="23">
        <v>145</v>
      </c>
      <c r="F11" s="23"/>
      <c r="G11" s="23"/>
      <c r="H11" s="23">
        <v>15</v>
      </c>
      <c r="I11" s="23"/>
      <c r="J11" s="23"/>
      <c r="K11" s="23">
        <v>100</v>
      </c>
      <c r="L11" s="24">
        <f t="shared" ref="L11:L24" si="1">IF(SUM(E11:K11),SUM(E11:K11),"")</f>
        <v>260</v>
      </c>
    </row>
    <row r="12" spans="2:12">
      <c r="B12" s="22" t="s">
        <v>7</v>
      </c>
      <c r="C12" s="25"/>
      <c r="D12" s="9"/>
      <c r="E12" s="26">
        <f>IF(E11,ROUND(+'Expense Report'!D8*E11,2),"")</f>
        <v>97.15</v>
      </c>
      <c r="F12" s="26" t="str">
        <f>IF(F11,ROUND(++'Expense Report'!D8*F11,2),"")</f>
        <v/>
      </c>
      <c r="G12" s="26" t="str">
        <f>IF(G11,ROUND(++'Expense Report'!D8*G11,2),"")</f>
        <v/>
      </c>
      <c r="H12" s="26">
        <f>IF(H11,ROUND(++'Expense Report'!D8*H11,2),"")</f>
        <v>10.050000000000001</v>
      </c>
      <c r="I12" s="26" t="str">
        <f>IF(I11,ROUND(++'Expense Report'!D8*I11,2),"")</f>
        <v/>
      </c>
      <c r="J12" s="26" t="str">
        <f>IF(J11,ROUND(++'Expense Report'!D8*J11,2),"")</f>
        <v/>
      </c>
      <c r="K12" s="26">
        <f>IF(K11,ROUND(++'Expense Report'!D8*K11,2),"")</f>
        <v>67</v>
      </c>
      <c r="L12" s="26">
        <f t="shared" si="1"/>
        <v>174.2</v>
      </c>
    </row>
    <row r="13" spans="2:12">
      <c r="B13" s="22" t="s">
        <v>8</v>
      </c>
      <c r="C13" s="9"/>
      <c r="D13" s="9"/>
      <c r="E13" s="27"/>
      <c r="F13" s="27"/>
      <c r="G13" s="27"/>
      <c r="H13" s="27"/>
      <c r="I13" s="27"/>
      <c r="J13" s="27"/>
      <c r="K13" s="27"/>
      <c r="L13" s="26" t="str">
        <f t="shared" si="1"/>
        <v/>
      </c>
    </row>
    <row r="14" spans="2:12">
      <c r="B14" s="22" t="s">
        <v>9</v>
      </c>
      <c r="C14" s="9"/>
      <c r="D14" s="9"/>
      <c r="E14" s="27">
        <v>12.5</v>
      </c>
      <c r="F14" s="27"/>
      <c r="G14" s="27"/>
      <c r="H14" s="27">
        <v>25</v>
      </c>
      <c r="I14" s="27"/>
      <c r="J14" s="27"/>
      <c r="K14" s="27"/>
      <c r="L14" s="26">
        <f t="shared" si="1"/>
        <v>37.5</v>
      </c>
    </row>
    <row r="15" spans="2:12">
      <c r="B15" s="22" t="s">
        <v>10</v>
      </c>
      <c r="C15" s="9"/>
      <c r="D15" s="9"/>
      <c r="E15" s="27"/>
      <c r="F15" s="27"/>
      <c r="G15" s="27"/>
      <c r="H15" s="27">
        <v>1.25</v>
      </c>
      <c r="I15" s="27"/>
      <c r="J15" s="27"/>
      <c r="K15" s="27"/>
      <c r="L15" s="26">
        <f t="shared" si="1"/>
        <v>1.25</v>
      </c>
    </row>
    <row r="16" spans="2:12">
      <c r="B16" s="22" t="s">
        <v>11</v>
      </c>
      <c r="C16" s="9"/>
      <c r="D16" s="9"/>
      <c r="E16" s="27"/>
      <c r="F16" s="27"/>
      <c r="G16" s="27"/>
      <c r="H16" s="27"/>
      <c r="I16" s="27"/>
      <c r="J16" s="27"/>
      <c r="K16" s="27"/>
      <c r="L16" s="26" t="str">
        <f t="shared" si="1"/>
        <v/>
      </c>
    </row>
    <row r="17" spans="2:12" ht="13.5" thickBot="1">
      <c r="B17" s="22" t="s">
        <v>12</v>
      </c>
      <c r="C17" s="9"/>
      <c r="D17" s="9"/>
      <c r="E17" s="28"/>
      <c r="F17" s="28"/>
      <c r="G17" s="28"/>
      <c r="H17" s="28"/>
      <c r="I17" s="28"/>
      <c r="J17" s="28"/>
      <c r="K17" s="28"/>
      <c r="L17" s="29" t="str">
        <f t="shared" si="1"/>
        <v/>
      </c>
    </row>
    <row r="18" spans="2:12" ht="14.25" thickTop="1" thickBot="1">
      <c r="B18" s="30" t="s">
        <v>13</v>
      </c>
      <c r="C18" s="31"/>
      <c r="D18" s="31"/>
      <c r="E18" s="32">
        <f t="shared" ref="E18:K18" si="2">IF(SUM(E12:E17),SUM(E12:E17),"")</f>
        <v>109.65</v>
      </c>
      <c r="F18" s="32" t="str">
        <f t="shared" si="2"/>
        <v/>
      </c>
      <c r="G18" s="32" t="str">
        <f t="shared" si="2"/>
        <v/>
      </c>
      <c r="H18" s="32">
        <f t="shared" si="2"/>
        <v>36.299999999999997</v>
      </c>
      <c r="I18" s="32" t="str">
        <f t="shared" si="2"/>
        <v/>
      </c>
      <c r="J18" s="32" t="str">
        <f t="shared" si="2"/>
        <v/>
      </c>
      <c r="K18" s="32">
        <f t="shared" si="2"/>
        <v>67</v>
      </c>
      <c r="L18" s="32">
        <f t="shared" si="1"/>
        <v>212.95</v>
      </c>
    </row>
    <row r="19" spans="2:12">
      <c r="B19" s="22" t="s">
        <v>14</v>
      </c>
      <c r="C19" s="9"/>
      <c r="D19" s="9"/>
      <c r="E19" s="27">
        <v>162</v>
      </c>
      <c r="F19" s="27"/>
      <c r="G19" s="27"/>
      <c r="H19" s="27">
        <v>181</v>
      </c>
      <c r="I19" s="27"/>
      <c r="J19" s="27"/>
      <c r="K19" s="27">
        <v>251</v>
      </c>
      <c r="L19" s="26">
        <f t="shared" si="1"/>
        <v>594</v>
      </c>
    </row>
    <row r="20" spans="2:12">
      <c r="B20" s="22"/>
      <c r="C20" s="9"/>
      <c r="D20" s="9"/>
      <c r="E20" s="27"/>
      <c r="F20" s="27"/>
      <c r="G20" s="27"/>
      <c r="H20" s="27"/>
      <c r="I20" s="27"/>
      <c r="J20" s="27"/>
      <c r="K20" s="27"/>
      <c r="L20" s="26" t="str">
        <f t="shared" si="1"/>
        <v/>
      </c>
    </row>
    <row r="21" spans="2:12">
      <c r="B21" s="22" t="s">
        <v>15</v>
      </c>
      <c r="C21" s="9"/>
      <c r="D21" s="9"/>
      <c r="E21" s="27">
        <v>12.5</v>
      </c>
      <c r="F21" s="27">
        <v>10</v>
      </c>
      <c r="G21" s="27"/>
      <c r="H21" s="27">
        <v>3.75</v>
      </c>
      <c r="I21" s="27">
        <v>4.75</v>
      </c>
      <c r="J21" s="27"/>
      <c r="K21" s="27"/>
      <c r="L21" s="26">
        <f t="shared" si="1"/>
        <v>31</v>
      </c>
    </row>
    <row r="22" spans="2:12">
      <c r="B22" s="22" t="s">
        <v>16</v>
      </c>
      <c r="C22" s="9"/>
      <c r="D22" s="9"/>
      <c r="E22" s="27">
        <v>1.87</v>
      </c>
      <c r="F22" s="27"/>
      <c r="G22" s="27"/>
      <c r="H22" s="27"/>
      <c r="I22" s="27"/>
      <c r="J22" s="27"/>
      <c r="K22" s="27"/>
      <c r="L22" s="26">
        <f t="shared" si="1"/>
        <v>1.87</v>
      </c>
    </row>
    <row r="23" spans="2:12">
      <c r="B23" s="22" t="s">
        <v>17</v>
      </c>
      <c r="C23" s="9"/>
      <c r="D23" s="9"/>
      <c r="E23" s="27">
        <v>18.649999999999999</v>
      </c>
      <c r="F23" s="27">
        <v>23</v>
      </c>
      <c r="G23" s="27">
        <v>18.25</v>
      </c>
      <c r="H23" s="27"/>
      <c r="I23" s="27">
        <v>19.75</v>
      </c>
      <c r="J23" s="27"/>
      <c r="K23" s="27">
        <v>15</v>
      </c>
      <c r="L23" s="26">
        <f t="shared" si="1"/>
        <v>94.65</v>
      </c>
    </row>
    <row r="24" spans="2:12" ht="13.5" thickBot="1">
      <c r="B24" s="19" t="s">
        <v>18</v>
      </c>
      <c r="C24" s="9"/>
      <c r="D24" s="9"/>
      <c r="E24" s="33">
        <f t="shared" ref="E24:K24" si="3">IF(SUM(E21:E23),SUM(E21:E23),"")</f>
        <v>33.019999999999996</v>
      </c>
      <c r="F24" s="33">
        <f t="shared" si="3"/>
        <v>33</v>
      </c>
      <c r="G24" s="33">
        <f t="shared" si="3"/>
        <v>18.25</v>
      </c>
      <c r="H24" s="33">
        <f t="shared" si="3"/>
        <v>3.75</v>
      </c>
      <c r="I24" s="33">
        <f t="shared" si="3"/>
        <v>24.5</v>
      </c>
      <c r="J24" s="33" t="str">
        <f t="shared" si="3"/>
        <v/>
      </c>
      <c r="K24" s="33">
        <f t="shared" si="3"/>
        <v>15</v>
      </c>
      <c r="L24" s="33">
        <f t="shared" si="1"/>
        <v>127.52</v>
      </c>
    </row>
    <row r="25" spans="2:12" ht="14.25" thickTop="1" thickBot="1">
      <c r="B25" s="30" t="s">
        <v>19</v>
      </c>
      <c r="C25" s="31"/>
      <c r="D25" s="31"/>
      <c r="E25" s="34">
        <f t="shared" ref="E25:K25" si="4">IF(OR(SUM(E24)&lt;&gt;0,E19),E24+E19+E20,"")</f>
        <v>195.01999999999998</v>
      </c>
      <c r="F25" s="34">
        <f t="shared" si="4"/>
        <v>33</v>
      </c>
      <c r="G25" s="34">
        <f t="shared" si="4"/>
        <v>18.25</v>
      </c>
      <c r="H25" s="34">
        <f t="shared" si="4"/>
        <v>184.75</v>
      </c>
      <c r="I25" s="34">
        <f t="shared" si="4"/>
        <v>24.5</v>
      </c>
      <c r="J25" s="34" t="str">
        <f t="shared" si="4"/>
        <v/>
      </c>
      <c r="K25" s="34">
        <f t="shared" si="4"/>
        <v>266</v>
      </c>
      <c r="L25" s="34">
        <f>IF(SUM(L19:L24),SUM(L19:L24),"")</f>
        <v>849.04</v>
      </c>
    </row>
    <row r="26" spans="2:12">
      <c r="B26" s="22" t="s">
        <v>20</v>
      </c>
      <c r="C26" s="9"/>
      <c r="D26" s="9"/>
      <c r="E26" s="27"/>
      <c r="F26" s="27"/>
      <c r="G26" s="27"/>
      <c r="H26" s="27"/>
      <c r="I26" s="27"/>
      <c r="J26" s="27"/>
      <c r="K26" s="27"/>
      <c r="L26" s="26" t="str">
        <f t="shared" ref="L26:L32" si="5">IF(SUM(E26:K26),SUM(E26:K26),"")</f>
        <v/>
      </c>
    </row>
    <row r="27" spans="2:12">
      <c r="B27" s="22" t="s">
        <v>21</v>
      </c>
      <c r="C27" s="9"/>
      <c r="D27" s="9"/>
      <c r="E27" s="27"/>
      <c r="F27" s="27"/>
      <c r="G27" s="27"/>
      <c r="H27" s="27"/>
      <c r="I27" s="27"/>
      <c r="J27" s="27"/>
      <c r="K27" s="27"/>
      <c r="L27" s="26" t="str">
        <f t="shared" si="5"/>
        <v/>
      </c>
    </row>
    <row r="28" spans="2:12">
      <c r="B28" s="22"/>
      <c r="C28" s="9"/>
      <c r="D28" s="9"/>
      <c r="E28" s="27"/>
      <c r="F28" s="27"/>
      <c r="G28" s="27"/>
      <c r="H28" s="27"/>
      <c r="I28" s="27"/>
      <c r="J28" s="27"/>
      <c r="K28" s="27"/>
      <c r="L28" s="26" t="str">
        <f t="shared" si="5"/>
        <v/>
      </c>
    </row>
    <row r="29" spans="2:12">
      <c r="B29" s="22"/>
      <c r="C29" s="9"/>
      <c r="D29" s="9"/>
      <c r="E29" s="27"/>
      <c r="F29" s="27"/>
      <c r="G29" s="27"/>
      <c r="H29" s="27"/>
      <c r="I29" s="27"/>
      <c r="J29" s="27"/>
      <c r="K29" s="27"/>
      <c r="L29" s="26" t="str">
        <f t="shared" si="5"/>
        <v/>
      </c>
    </row>
    <row r="30" spans="2:12">
      <c r="B30" s="22"/>
      <c r="C30" s="9"/>
      <c r="D30" s="9"/>
      <c r="E30" s="27"/>
      <c r="F30" s="27"/>
      <c r="G30" s="27"/>
      <c r="H30" s="27"/>
      <c r="I30" s="27"/>
      <c r="J30" s="27"/>
      <c r="K30" s="27"/>
      <c r="L30" s="26" t="str">
        <f t="shared" si="5"/>
        <v/>
      </c>
    </row>
    <row r="31" spans="2:12" ht="13.5" thickBot="1">
      <c r="B31" s="19" t="s">
        <v>22</v>
      </c>
      <c r="C31" s="9"/>
      <c r="D31" s="9"/>
      <c r="E31" s="35"/>
      <c r="F31" s="36"/>
      <c r="G31" s="36"/>
      <c r="H31" s="36"/>
      <c r="I31" s="35"/>
      <c r="J31" s="35"/>
      <c r="K31" s="35"/>
      <c r="L31" s="29" t="str">
        <f t="shared" si="5"/>
        <v/>
      </c>
    </row>
    <row r="32" spans="2:12" ht="14.25" thickTop="1" thickBot="1">
      <c r="B32" s="30" t="s">
        <v>23</v>
      </c>
      <c r="C32" s="31"/>
      <c r="D32" s="31"/>
      <c r="E32" s="32">
        <f t="shared" ref="E32:K32" si="6">IF(SUM(E25:E31,E18)=0,"",SUM(E25:E31,E18))</f>
        <v>304.66999999999996</v>
      </c>
      <c r="F32" s="32">
        <f t="shared" si="6"/>
        <v>33</v>
      </c>
      <c r="G32" s="32">
        <f t="shared" si="6"/>
        <v>18.25</v>
      </c>
      <c r="H32" s="32">
        <f t="shared" si="6"/>
        <v>221.05</v>
      </c>
      <c r="I32" s="32">
        <f t="shared" si="6"/>
        <v>24.5</v>
      </c>
      <c r="J32" s="32" t="str">
        <f t="shared" si="6"/>
        <v/>
      </c>
      <c r="K32" s="32">
        <f t="shared" si="6"/>
        <v>333</v>
      </c>
      <c r="L32" s="32">
        <f t="shared" si="5"/>
        <v>934.47</v>
      </c>
    </row>
    <row r="33" spans="2:12" ht="13.5" thickBot="1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3.5" thickBot="1">
      <c r="B34" s="37" t="s">
        <v>24</v>
      </c>
      <c r="C34" s="38"/>
      <c r="D34" s="38"/>
      <c r="E34" s="38"/>
      <c r="F34" s="38"/>
      <c r="G34" s="38"/>
      <c r="H34" s="38"/>
      <c r="I34" s="38"/>
      <c r="J34" s="38"/>
      <c r="K34" s="38"/>
      <c r="L34" s="39"/>
    </row>
    <row r="35" spans="2:12" ht="12.95" customHeight="1">
      <c r="B35" s="40"/>
      <c r="C35" s="41"/>
      <c r="D35" s="42" t="s">
        <v>25</v>
      </c>
      <c r="E35" s="5"/>
      <c r="F35" s="43"/>
      <c r="G35" s="42" t="s">
        <v>26</v>
      </c>
      <c r="H35" s="43"/>
      <c r="I35" s="19"/>
      <c r="J35" s="9"/>
      <c r="K35" s="41"/>
      <c r="L35" s="41"/>
    </row>
    <row r="36" spans="2:12">
      <c r="B36" s="44" t="s">
        <v>27</v>
      </c>
      <c r="C36" s="45" t="s">
        <v>28</v>
      </c>
      <c r="D36" s="46" t="s">
        <v>29</v>
      </c>
      <c r="E36" s="47"/>
      <c r="F36" s="48"/>
      <c r="G36" s="46" t="s">
        <v>30</v>
      </c>
      <c r="H36" s="48"/>
      <c r="I36" s="46" t="s">
        <v>31</v>
      </c>
      <c r="J36" s="47"/>
      <c r="K36" s="48"/>
      <c r="L36" s="49" t="s">
        <v>32</v>
      </c>
    </row>
    <row r="37" spans="2:12">
      <c r="B37" s="50"/>
      <c r="C37" s="51"/>
      <c r="D37" s="52"/>
      <c r="E37" s="53"/>
      <c r="F37" s="54"/>
      <c r="G37" s="52"/>
      <c r="H37" s="54"/>
      <c r="I37" s="52"/>
      <c r="J37" s="53"/>
      <c r="K37" s="54"/>
      <c r="L37" s="55"/>
    </row>
    <row r="38" spans="2:12">
      <c r="B38" s="50"/>
      <c r="C38" s="51"/>
      <c r="D38" s="52"/>
      <c r="E38" s="53"/>
      <c r="F38" s="54"/>
      <c r="G38" s="52"/>
      <c r="H38" s="54"/>
      <c r="I38" s="52"/>
      <c r="J38" s="53"/>
      <c r="K38" s="54"/>
      <c r="L38" s="55"/>
    </row>
    <row r="39" spans="2:12">
      <c r="B39" s="50"/>
      <c r="C39" s="51"/>
      <c r="D39" s="52"/>
      <c r="E39" s="53"/>
      <c r="F39" s="54"/>
      <c r="G39" s="52"/>
      <c r="H39" s="54"/>
      <c r="I39" s="52"/>
      <c r="J39" s="53"/>
      <c r="K39" s="54"/>
      <c r="L39" s="55"/>
    </row>
    <row r="40" spans="2:12">
      <c r="B40" s="50"/>
      <c r="C40" s="51"/>
      <c r="D40" s="52"/>
      <c r="E40" s="53"/>
      <c r="F40" s="54"/>
      <c r="G40" s="52"/>
      <c r="H40" s="54"/>
      <c r="I40" s="52"/>
      <c r="J40" s="53"/>
      <c r="K40" s="54"/>
      <c r="L40" s="55"/>
    </row>
    <row r="41" spans="2:12" ht="13.5" thickBot="1">
      <c r="B41" s="56"/>
      <c r="C41" s="57"/>
      <c r="D41" s="58"/>
      <c r="E41" s="59"/>
      <c r="F41" s="60"/>
      <c r="G41" s="58"/>
      <c r="H41" s="60"/>
      <c r="I41" s="61"/>
      <c r="J41" s="59"/>
      <c r="K41" s="60"/>
      <c r="L41" s="62"/>
    </row>
    <row r="42" spans="2:12" ht="13.5" thickBot="1">
      <c r="B42" s="37" t="s">
        <v>33</v>
      </c>
      <c r="C42" s="38"/>
      <c r="D42" s="38"/>
      <c r="E42" s="38"/>
      <c r="F42" s="38"/>
      <c r="G42" s="38"/>
      <c r="H42" s="39"/>
      <c r="I42" s="37" t="s">
        <v>34</v>
      </c>
      <c r="J42" s="38"/>
      <c r="K42" s="38"/>
      <c r="L42" s="39"/>
    </row>
    <row r="43" spans="2:12">
      <c r="B43" s="22"/>
      <c r="C43" s="9"/>
      <c r="D43" s="9"/>
      <c r="E43" s="9"/>
      <c r="F43" s="9"/>
      <c r="G43" s="9"/>
      <c r="H43" s="41"/>
      <c r="I43" s="19"/>
      <c r="J43" s="9"/>
      <c r="K43" s="63" t="s">
        <v>35</v>
      </c>
      <c r="L43" s="64">
        <f>L32</f>
        <v>934.47</v>
      </c>
    </row>
    <row r="44" spans="2:12">
      <c r="B44" s="65"/>
      <c r="C44" s="66"/>
      <c r="D44" s="66"/>
      <c r="E44" s="66"/>
      <c r="F44" s="66"/>
      <c r="G44" s="66"/>
      <c r="H44" s="67"/>
      <c r="I44" s="19"/>
      <c r="J44" s="9"/>
      <c r="K44" s="63" t="s">
        <v>36</v>
      </c>
      <c r="L44" s="68"/>
    </row>
    <row r="45" spans="2:12">
      <c r="B45" s="69"/>
      <c r="C45" s="8"/>
      <c r="D45" s="8"/>
      <c r="E45" s="8"/>
      <c r="F45" s="8"/>
      <c r="G45" s="8"/>
      <c r="H45" s="70"/>
      <c r="I45" s="19"/>
      <c r="J45" s="9"/>
      <c r="K45" s="63" t="s">
        <v>37</v>
      </c>
      <c r="L45" s="68"/>
    </row>
    <row r="46" spans="2:12">
      <c r="B46" s="69"/>
      <c r="C46" s="8"/>
      <c r="D46" s="8"/>
      <c r="E46" s="8"/>
      <c r="F46" s="8"/>
      <c r="G46" s="8"/>
      <c r="H46" s="70"/>
      <c r="I46" s="19"/>
      <c r="J46" s="9"/>
      <c r="K46" s="63" t="s">
        <v>38</v>
      </c>
      <c r="L46" s="71">
        <f>IF(SUM(L32)=0,"",MAX(0,L43-L44-L45))</f>
        <v>934.47</v>
      </c>
    </row>
    <row r="47" spans="2:12">
      <c r="B47" s="69"/>
      <c r="C47" s="8"/>
      <c r="D47" s="8"/>
      <c r="E47" s="8"/>
      <c r="F47" s="8"/>
      <c r="G47" s="8"/>
      <c r="H47" s="70"/>
      <c r="I47" s="72"/>
      <c r="J47" s="8"/>
      <c r="K47" s="73" t="s">
        <v>39</v>
      </c>
      <c r="L47" s="71">
        <f>IF(SUM(L32)=0,"",MAX(0,L44-L43+L45))</f>
        <v>0</v>
      </c>
    </row>
    <row r="48" spans="2:1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>
      <c r="B49" s="7"/>
      <c r="C49" s="8"/>
      <c r="D49" s="8"/>
      <c r="E49" s="8"/>
      <c r="F49" s="74"/>
      <c r="G49" s="9"/>
      <c r="H49" s="7"/>
      <c r="I49" s="8"/>
      <c r="J49" s="8"/>
      <c r="K49" s="8"/>
      <c r="L49" s="74"/>
    </row>
    <row r="50" spans="2:12">
      <c r="B50" s="59" t="s">
        <v>40</v>
      </c>
      <c r="C50" s="9"/>
      <c r="D50" s="9"/>
      <c r="E50" s="9"/>
      <c r="F50" s="75" t="s">
        <v>27</v>
      </c>
      <c r="G50" s="9"/>
      <c r="H50" s="59" t="s">
        <v>41</v>
      </c>
      <c r="I50" s="9"/>
      <c r="J50" s="9"/>
      <c r="K50" s="9"/>
      <c r="L50" s="75" t="s">
        <v>27</v>
      </c>
    </row>
    <row r="53" spans="2:12">
      <c r="B53" s="76"/>
      <c r="C53" s="77"/>
      <c r="D53" s="77"/>
      <c r="E53" s="77"/>
      <c r="F53" s="77"/>
      <c r="G53" s="77"/>
      <c r="H53" s="77"/>
      <c r="I53" s="77"/>
      <c r="J53" s="77"/>
      <c r="K53" s="77"/>
      <c r="L53" s="77"/>
    </row>
  </sheetData>
  <mergeCells count="1">
    <mergeCell ref="B53:L53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orientation="portrait" horizontalDpi="4294967294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0DFB478-C94C-41D3-A87A-B25129C294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Report</vt:lpstr>
      <vt:lpstr>'Expense Report'!Print_Area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2011-07-08T20:24:54Z</dcterms:created>
  <dcterms:modified xsi:type="dcterms:W3CDTF">2011-07-08T20:24:54Z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TC018773989991</vt:lpwstr>
  </property>
</Properties>
</file>