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1"/>
  <workbookPr defaultThemeVersion="124226"/>
  <mc:AlternateContent xmlns:mc="http://schemas.openxmlformats.org/markup-compatibility/2006">
    <mc:Choice Requires="x15">
      <x15ac:absPath xmlns:x15ac="http://schemas.microsoft.com/office/spreadsheetml/2010/11/ac" url="/Volumes/work/Projects/AV Outlook US/scripts/"/>
    </mc:Choice>
  </mc:AlternateContent>
  <xr:revisionPtr revIDLastSave="0" documentId="13_ncr:1_{959FEB14-04EA-7743-BEE1-42BBDFE70A9A}" xr6:coauthVersionLast="47" xr6:coauthVersionMax="47" xr10:uidLastSave="{00000000-0000-0000-0000-000000000000}"/>
  <bookViews>
    <workbookView xWindow="0" yWindow="500" windowWidth="33680" windowHeight="14260" activeTab="3" xr2:uid="{00000000-000D-0000-FFFF-FFFF00000000}"/>
  </bookViews>
  <sheets>
    <sheet name="US_market_size" sheetId="1" r:id="rId1"/>
    <sheet name="Global_market_size" sheetId="2" r:id="rId2"/>
    <sheet name="MPR_permissive" sheetId="3" r:id="rId3"/>
    <sheet name="MPR_optimistic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3" i="4" l="1"/>
  <c r="K4" i="4"/>
  <c r="K5" i="4"/>
  <c r="K6" i="4"/>
  <c r="K7" i="4"/>
  <c r="J3" i="4"/>
  <c r="J4" i="4"/>
  <c r="J5" i="4"/>
  <c r="J6" i="4"/>
  <c r="J7" i="4"/>
  <c r="I3" i="4"/>
  <c r="I4" i="4"/>
  <c r="I5" i="4"/>
  <c r="I6" i="4"/>
  <c r="I7" i="4"/>
  <c r="K2" i="4"/>
  <c r="J2" i="4"/>
  <c r="I2" i="4"/>
  <c r="H3" i="4"/>
  <c r="H4" i="4"/>
  <c r="H5" i="4"/>
  <c r="H6" i="4"/>
  <c r="H7" i="4"/>
  <c r="H2" i="4"/>
  <c r="G3" i="4"/>
  <c r="G4" i="4"/>
  <c r="G5" i="4"/>
  <c r="G6" i="4"/>
  <c r="G7" i="4"/>
  <c r="G2" i="4"/>
  <c r="U3" i="3"/>
  <c r="U4" i="3"/>
  <c r="U5" i="3"/>
  <c r="U6" i="3"/>
  <c r="U7" i="3"/>
  <c r="U8" i="3"/>
  <c r="U9" i="3"/>
  <c r="T3" i="3"/>
  <c r="T4" i="3"/>
  <c r="T5" i="3"/>
  <c r="T6" i="3"/>
  <c r="T7" i="3"/>
  <c r="T8" i="3"/>
  <c r="T9" i="3"/>
  <c r="S3" i="3"/>
  <c r="S4" i="3"/>
  <c r="S5" i="3"/>
  <c r="S6" i="3"/>
  <c r="S7" i="3"/>
  <c r="S8" i="3"/>
  <c r="S9" i="3"/>
  <c r="R3" i="3"/>
  <c r="R4" i="3"/>
  <c r="R5" i="3"/>
  <c r="R6" i="3"/>
  <c r="R7" i="3"/>
  <c r="R8" i="3"/>
  <c r="R9" i="3"/>
  <c r="Q3" i="3"/>
  <c r="Q4" i="3"/>
  <c r="Q5" i="3"/>
  <c r="Q6" i="3"/>
  <c r="Q7" i="3"/>
  <c r="Q8" i="3"/>
  <c r="Q9" i="3"/>
  <c r="P3" i="3"/>
  <c r="P4" i="3"/>
  <c r="P5" i="3"/>
  <c r="P6" i="3"/>
  <c r="P7" i="3"/>
  <c r="P8" i="3"/>
  <c r="P9" i="3"/>
  <c r="U2" i="3"/>
  <c r="T2" i="3"/>
  <c r="S2" i="3"/>
  <c r="R2" i="3"/>
  <c r="Q2" i="3"/>
  <c r="P2" i="3"/>
  <c r="O3" i="3"/>
  <c r="O4" i="3"/>
  <c r="O5" i="3"/>
  <c r="O6" i="3"/>
  <c r="O7" i="3"/>
  <c r="O8" i="3"/>
  <c r="O9" i="3"/>
  <c r="O2" i="3"/>
  <c r="I2" i="3"/>
  <c r="I3" i="3"/>
  <c r="I4" i="3"/>
  <c r="I5" i="3"/>
  <c r="I6" i="3"/>
  <c r="I7" i="3"/>
  <c r="I8" i="3"/>
  <c r="I9" i="3"/>
  <c r="J3" i="3"/>
  <c r="J4" i="3"/>
  <c r="J5" i="3"/>
  <c r="J6" i="3"/>
  <c r="J7" i="3"/>
  <c r="J8" i="3"/>
  <c r="J9" i="3"/>
  <c r="K3" i="3"/>
  <c r="K4" i="3"/>
  <c r="K5" i="3"/>
  <c r="K6" i="3"/>
  <c r="K7" i="3"/>
  <c r="K8" i="3"/>
  <c r="K9" i="3"/>
  <c r="L3" i="3"/>
  <c r="L4" i="3"/>
  <c r="L5" i="3"/>
  <c r="L6" i="3"/>
  <c r="L7" i="3"/>
  <c r="L8" i="3"/>
  <c r="L9" i="3"/>
  <c r="J2" i="3"/>
  <c r="K2" i="3"/>
  <c r="L2" i="3"/>
  <c r="M3" i="3"/>
  <c r="M4" i="3"/>
  <c r="M5" i="3"/>
  <c r="M6" i="3"/>
  <c r="M7" i="3"/>
  <c r="M8" i="3"/>
  <c r="M9" i="3"/>
  <c r="M2" i="3"/>
  <c r="N3" i="3"/>
  <c r="N4" i="3"/>
  <c r="N5" i="3"/>
  <c r="N6" i="3"/>
  <c r="N7" i="3"/>
  <c r="N8" i="3"/>
  <c r="N9" i="3"/>
  <c r="N2" i="3"/>
</calcChain>
</file>

<file path=xl/sharedStrings.xml><?xml version="1.0" encoding="utf-8"?>
<sst xmlns="http://schemas.openxmlformats.org/spreadsheetml/2006/main" count="35" uniqueCount="10">
  <si>
    <t>Market_size (billion USD)</t>
  </si>
  <si>
    <t>Year</t>
  </si>
  <si>
    <t>Level 0</t>
  </si>
  <si>
    <t>Level 1</t>
  </si>
  <si>
    <t>Level 2</t>
  </si>
  <si>
    <t>Level 3</t>
  </si>
  <si>
    <t>Level 4</t>
  </si>
  <si>
    <t>Level 5</t>
  </si>
  <si>
    <t>total</t>
  </si>
  <si>
    <t>Level 4+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</si>
</sst>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1" fontId="0" fillId="0" borderId="0" xfId="0" applyNumberFormat="1"/>
    <xf numFmtId="1" fontId="0" fillId="0" borderId="0" xfId="0" applyNumberFormat="1" applyFill="1" applyBorder="1"/>
    <xf numFmtId="0" fontId="1" fillId="0" borderId="2" xfId="0" applyFont="1" applyFill="1" applyBorder="1" applyAlignment="1">
      <alignment horizontal="center" vertical="top"/>
    </xf>
    <xf numFmtId="164" fontId="0" fillId="0" borderId="0" xfId="0" applyNumberFormat="1"/>
    <xf numFmtId="0" fontId="4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workbookViewId="0">
      <selection sqref="A1:C11"/>
    </sheetView>
  </sheetViews>
  <sheetFormatPr baseColWidth="10" defaultColWidth="8.83203125" defaultRowHeight="15" x14ac:dyDescent="0.2"/>
  <sheetData>
    <row r="1" spans="1:3" x14ac:dyDescent="0.2">
      <c r="B1" s="1" t="s">
        <v>1</v>
      </c>
      <c r="C1" s="1" t="s">
        <v>0</v>
      </c>
    </row>
    <row r="2" spans="1:3" x14ac:dyDescent="0.2">
      <c r="A2" s="1">
        <v>0</v>
      </c>
      <c r="B2">
        <v>2021</v>
      </c>
      <c r="C2">
        <v>4</v>
      </c>
    </row>
    <row r="3" spans="1:3" x14ac:dyDescent="0.2">
      <c r="A3" s="1">
        <v>1</v>
      </c>
      <c r="B3">
        <v>2022</v>
      </c>
      <c r="C3">
        <v>6.1</v>
      </c>
    </row>
    <row r="4" spans="1:3" x14ac:dyDescent="0.2">
      <c r="A4" s="1">
        <v>2</v>
      </c>
      <c r="B4">
        <v>2023</v>
      </c>
      <c r="C4">
        <v>9.4</v>
      </c>
    </row>
    <row r="5" spans="1:3" x14ac:dyDescent="0.2">
      <c r="A5" s="1">
        <v>3</v>
      </c>
      <c r="B5">
        <v>2024</v>
      </c>
      <c r="C5">
        <v>14.4</v>
      </c>
    </row>
    <row r="6" spans="1:3" x14ac:dyDescent="0.2">
      <c r="A6" s="1">
        <v>4</v>
      </c>
      <c r="B6">
        <v>2025</v>
      </c>
      <c r="C6">
        <v>22</v>
      </c>
    </row>
    <row r="7" spans="1:3" x14ac:dyDescent="0.2">
      <c r="A7" s="1">
        <v>5</v>
      </c>
      <c r="B7">
        <v>2026</v>
      </c>
      <c r="C7">
        <v>33.799999999999997</v>
      </c>
    </row>
    <row r="8" spans="1:3" x14ac:dyDescent="0.2">
      <c r="A8" s="1">
        <v>6</v>
      </c>
      <c r="B8">
        <v>2027</v>
      </c>
      <c r="C8">
        <v>51.7</v>
      </c>
    </row>
    <row r="9" spans="1:3" x14ac:dyDescent="0.2">
      <c r="A9" s="1">
        <v>7</v>
      </c>
      <c r="B9">
        <v>2028</v>
      </c>
      <c r="C9">
        <v>79.2</v>
      </c>
    </row>
    <row r="10" spans="1:3" x14ac:dyDescent="0.2">
      <c r="A10" s="1">
        <v>8</v>
      </c>
      <c r="B10">
        <v>2029</v>
      </c>
      <c r="C10">
        <v>121.4</v>
      </c>
    </row>
    <row r="11" spans="1:3" x14ac:dyDescent="0.2">
      <c r="A11" s="1">
        <v>9</v>
      </c>
      <c r="B11">
        <v>2030</v>
      </c>
      <c r="C11">
        <v>185.9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CC21DA-A588-BD42-98C4-A2BD5549A706}">
  <dimension ref="A1:C11"/>
  <sheetViews>
    <sheetView workbookViewId="0">
      <selection sqref="A1:C11"/>
    </sheetView>
  </sheetViews>
  <sheetFormatPr baseColWidth="10" defaultRowHeight="15" x14ac:dyDescent="0.2"/>
  <sheetData>
    <row r="1" spans="1:3" x14ac:dyDescent="0.2">
      <c r="B1" s="1" t="s">
        <v>1</v>
      </c>
      <c r="C1" s="1" t="s">
        <v>0</v>
      </c>
    </row>
    <row r="2" spans="1:3" x14ac:dyDescent="0.2">
      <c r="A2" s="1">
        <v>0</v>
      </c>
      <c r="B2">
        <v>2021</v>
      </c>
      <c r="C2">
        <v>94.43</v>
      </c>
    </row>
    <row r="3" spans="1:3" x14ac:dyDescent="0.2">
      <c r="A3" s="1">
        <v>1</v>
      </c>
      <c r="B3">
        <v>2022</v>
      </c>
      <c r="C3">
        <v>126.19</v>
      </c>
    </row>
    <row r="4" spans="1:3" x14ac:dyDescent="0.2">
      <c r="A4" s="1">
        <v>2</v>
      </c>
      <c r="B4">
        <v>2023</v>
      </c>
      <c r="C4">
        <v>170.14</v>
      </c>
    </row>
    <row r="5" spans="1:3" x14ac:dyDescent="0.2">
      <c r="A5" s="1">
        <v>3</v>
      </c>
      <c r="B5">
        <v>2024</v>
      </c>
      <c r="C5">
        <v>231.52</v>
      </c>
    </row>
    <row r="6" spans="1:3" x14ac:dyDescent="0.2">
      <c r="A6" s="1">
        <v>4</v>
      </c>
      <c r="B6">
        <v>2025</v>
      </c>
      <c r="C6">
        <v>318.04000000000002</v>
      </c>
    </row>
    <row r="7" spans="1:3" x14ac:dyDescent="0.2">
      <c r="A7" s="1">
        <v>5</v>
      </c>
      <c r="B7">
        <v>2026</v>
      </c>
      <c r="C7">
        <v>441.15</v>
      </c>
    </row>
    <row r="8" spans="1:3" x14ac:dyDescent="0.2">
      <c r="A8" s="1">
        <v>6</v>
      </c>
      <c r="B8">
        <v>2027</v>
      </c>
      <c r="C8">
        <v>618.03</v>
      </c>
    </row>
    <row r="9" spans="1:3" x14ac:dyDescent="0.2">
      <c r="A9" s="1">
        <v>7</v>
      </c>
      <c r="B9">
        <v>2028</v>
      </c>
      <c r="C9">
        <v>874.71</v>
      </c>
    </row>
    <row r="10" spans="1:3" x14ac:dyDescent="0.2">
      <c r="A10" s="1">
        <v>8</v>
      </c>
      <c r="B10">
        <v>2029</v>
      </c>
      <c r="C10">
        <v>1251</v>
      </c>
    </row>
    <row r="11" spans="1:3" x14ac:dyDescent="0.2">
      <c r="A11" s="1">
        <v>9</v>
      </c>
      <c r="B11">
        <v>2030</v>
      </c>
      <c r="C11">
        <v>1808.44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FDDB5-1386-F140-99BF-A04767C98898}">
  <dimension ref="A1:U11"/>
  <sheetViews>
    <sheetView workbookViewId="0">
      <selection activeCell="P1" sqref="P1:U9"/>
    </sheetView>
  </sheetViews>
  <sheetFormatPr baseColWidth="10" defaultRowHeight="15" x14ac:dyDescent="0.2"/>
  <sheetData>
    <row r="1" spans="1:21" x14ac:dyDescent="0.2">
      <c r="B1" s="1" t="s">
        <v>1</v>
      </c>
      <c r="C1" s="1" t="s">
        <v>2</v>
      </c>
      <c r="D1" t="s">
        <v>3</v>
      </c>
      <c r="E1" s="1" t="s">
        <v>4</v>
      </c>
      <c r="F1" t="s">
        <v>5</v>
      </c>
      <c r="G1" s="1" t="s">
        <v>6</v>
      </c>
      <c r="H1" t="s">
        <v>7</v>
      </c>
      <c r="I1" s="1" t="s">
        <v>2</v>
      </c>
      <c r="J1" t="s">
        <v>3</v>
      </c>
      <c r="K1" s="1" t="s">
        <v>4</v>
      </c>
      <c r="L1" t="s">
        <v>5</v>
      </c>
      <c r="M1" s="1" t="s">
        <v>6</v>
      </c>
      <c r="N1" t="s">
        <v>7</v>
      </c>
      <c r="O1" s="4" t="s">
        <v>8</v>
      </c>
      <c r="P1" s="1" t="s">
        <v>2</v>
      </c>
      <c r="Q1" t="s">
        <v>3</v>
      </c>
      <c r="R1" s="1" t="s">
        <v>4</v>
      </c>
      <c r="S1" t="s">
        <v>5</v>
      </c>
      <c r="T1" s="1" t="s">
        <v>6</v>
      </c>
      <c r="U1" t="s">
        <v>7</v>
      </c>
    </row>
    <row r="2" spans="1:21" x14ac:dyDescent="0.2">
      <c r="A2" s="1">
        <v>0</v>
      </c>
      <c r="B2">
        <v>2016</v>
      </c>
      <c r="C2" s="2">
        <v>249.29775280898801</v>
      </c>
      <c r="D2" s="2">
        <v>15.449438202247199</v>
      </c>
      <c r="E2" s="2">
        <v>3.5112359550562302</v>
      </c>
      <c r="F2" s="3">
        <v>0</v>
      </c>
      <c r="G2" s="3">
        <v>0</v>
      </c>
      <c r="H2" s="3">
        <v>0</v>
      </c>
      <c r="I2" s="3">
        <f>C2-D2</f>
        <v>233.84831460674081</v>
      </c>
      <c r="J2" s="2">
        <f>D2-E2</f>
        <v>11.938202247190969</v>
      </c>
      <c r="K2" s="2">
        <f>E2-F2</f>
        <v>3.5112359550562302</v>
      </c>
      <c r="L2" s="2">
        <f>F2-G2</f>
        <v>0</v>
      </c>
      <c r="M2" s="2">
        <f>G2-H2</f>
        <v>0</v>
      </c>
      <c r="N2" s="2">
        <f>H2</f>
        <v>0</v>
      </c>
      <c r="O2" s="2">
        <f>C2</f>
        <v>249.29775280898801</v>
      </c>
      <c r="P2" s="5">
        <f>I2/O2 * 100</f>
        <v>93.80281690140842</v>
      </c>
      <c r="Q2" s="5">
        <f>J2/O2*100</f>
        <v>4.7887323943661944</v>
      </c>
      <c r="R2" s="5">
        <f>K2/O2*100</f>
        <v>1.4084507042253767</v>
      </c>
      <c r="S2" s="5">
        <f>L2/O2*100</f>
        <v>0</v>
      </c>
      <c r="T2" s="5">
        <f>M2/O2*100</f>
        <v>0</v>
      </c>
      <c r="U2" s="5">
        <f>N2/O2*100</f>
        <v>0</v>
      </c>
    </row>
    <row r="3" spans="1:21" x14ac:dyDescent="0.2">
      <c r="A3" s="1">
        <v>1</v>
      </c>
      <c r="B3">
        <v>2020</v>
      </c>
      <c r="C3" s="2">
        <v>250.702247191011</v>
      </c>
      <c r="D3" s="2">
        <v>66.713483146067404</v>
      </c>
      <c r="E3" s="2">
        <v>19.662921348314601</v>
      </c>
      <c r="F3" s="3">
        <v>0</v>
      </c>
      <c r="G3" s="3">
        <v>0</v>
      </c>
      <c r="H3" s="3">
        <v>0</v>
      </c>
      <c r="I3" s="3">
        <f t="shared" ref="I3:I9" si="0">C3-D3</f>
        <v>183.98876404494359</v>
      </c>
      <c r="J3" s="2">
        <f t="shared" ref="J3:J9" si="1">D3-E3</f>
        <v>47.050561797752806</v>
      </c>
      <c r="K3" s="2">
        <f t="shared" ref="K3:K9" si="2">E3-F3</f>
        <v>19.662921348314601</v>
      </c>
      <c r="L3" s="2">
        <f t="shared" ref="L3:L9" si="3">F3-G3</f>
        <v>0</v>
      </c>
      <c r="M3" s="2">
        <f t="shared" ref="M3:M9" si="4">G3-H3</f>
        <v>0</v>
      </c>
      <c r="N3" s="2">
        <f t="shared" ref="N3:N9" si="5">H3</f>
        <v>0</v>
      </c>
      <c r="O3" s="2">
        <f t="shared" ref="O3:O9" si="6">C3</f>
        <v>250.702247191011</v>
      </c>
      <c r="P3" s="5">
        <f t="shared" ref="P3:P9" si="7">I3/O3 * 100</f>
        <v>73.3893557422969</v>
      </c>
      <c r="Q3" s="5">
        <f t="shared" ref="Q3:Q9" si="8">J3/O3*100</f>
        <v>18.767507002801135</v>
      </c>
      <c r="R3" s="5">
        <f t="shared" ref="R3:R9" si="9">K3/O3*100</f>
        <v>7.8431372549019667</v>
      </c>
      <c r="S3" s="5">
        <f t="shared" ref="S3:S9" si="10">L3/O3*100</f>
        <v>0</v>
      </c>
      <c r="T3" s="5">
        <f t="shared" ref="T3:T9" si="11">M3/O3*100</f>
        <v>0</v>
      </c>
      <c r="U3" s="5">
        <f t="shared" ref="U3:U9" si="12">N3/O3*100</f>
        <v>0</v>
      </c>
    </row>
    <row r="4" spans="1:21" x14ac:dyDescent="0.2">
      <c r="A4" s="1">
        <v>2</v>
      </c>
      <c r="B4">
        <v>2025</v>
      </c>
      <c r="C4" s="2">
        <v>257.02247191011202</v>
      </c>
      <c r="D4" s="2">
        <v>150</v>
      </c>
      <c r="E4" s="2">
        <v>56.179775280898902</v>
      </c>
      <c r="F4" s="2">
        <v>2.8089887640449498</v>
      </c>
      <c r="G4" s="3">
        <v>0</v>
      </c>
      <c r="H4" s="3">
        <v>0</v>
      </c>
      <c r="I4" s="3">
        <f t="shared" si="0"/>
        <v>107.02247191011202</v>
      </c>
      <c r="J4" s="2">
        <f t="shared" si="1"/>
        <v>93.820224719101105</v>
      </c>
      <c r="K4" s="2">
        <f t="shared" si="2"/>
        <v>53.370786516853954</v>
      </c>
      <c r="L4" s="2">
        <f t="shared" si="3"/>
        <v>2.8089887640449498</v>
      </c>
      <c r="M4" s="2">
        <f t="shared" si="4"/>
        <v>0</v>
      </c>
      <c r="N4" s="2">
        <f t="shared" si="5"/>
        <v>0</v>
      </c>
      <c r="O4" s="2">
        <f t="shared" si="6"/>
        <v>257.02247191011202</v>
      </c>
      <c r="P4" s="5">
        <f t="shared" si="7"/>
        <v>41.639344262295005</v>
      </c>
      <c r="Q4" s="5">
        <f t="shared" si="8"/>
        <v>36.502732240437204</v>
      </c>
      <c r="R4" s="5">
        <f t="shared" si="9"/>
        <v>20.765027322404407</v>
      </c>
      <c r="S4" s="5">
        <f t="shared" si="10"/>
        <v>1.0928961748633919</v>
      </c>
      <c r="T4" s="5">
        <f t="shared" si="11"/>
        <v>0</v>
      </c>
      <c r="U4" s="5">
        <f t="shared" si="12"/>
        <v>0</v>
      </c>
    </row>
    <row r="5" spans="1:21" x14ac:dyDescent="0.2">
      <c r="A5" s="1">
        <v>3</v>
      </c>
      <c r="B5">
        <v>2030</v>
      </c>
      <c r="C5" s="2">
        <v>263.34269662921298</v>
      </c>
      <c r="D5" s="2">
        <v>203</v>
      </c>
      <c r="E5" s="2">
        <v>93.398876404494402</v>
      </c>
      <c r="F5" s="2">
        <v>7.0224719101123503</v>
      </c>
      <c r="G5" s="2">
        <v>0.70224719101122401</v>
      </c>
      <c r="H5" s="3">
        <v>0</v>
      </c>
      <c r="I5" s="3">
        <f t="shared" si="0"/>
        <v>60.34269662921298</v>
      </c>
      <c r="J5" s="2">
        <f t="shared" si="1"/>
        <v>109.6011235955056</v>
      </c>
      <c r="K5" s="2">
        <f t="shared" si="2"/>
        <v>86.376404494382058</v>
      </c>
      <c r="L5" s="2">
        <f t="shared" si="3"/>
        <v>6.3202247191011267</v>
      </c>
      <c r="M5" s="2">
        <f t="shared" si="4"/>
        <v>0.70224719101122401</v>
      </c>
      <c r="N5" s="2">
        <f t="shared" si="5"/>
        <v>0</v>
      </c>
      <c r="O5" s="2">
        <f t="shared" si="6"/>
        <v>263.34269662921298</v>
      </c>
      <c r="P5" s="5">
        <f t="shared" si="7"/>
        <v>22.914133333333186</v>
      </c>
      <c r="Q5" s="5">
        <f t="shared" si="8"/>
        <v>41.61920000000007</v>
      </c>
      <c r="R5" s="5">
        <f t="shared" si="9"/>
        <v>32.800000000000075</v>
      </c>
      <c r="S5" s="5">
        <f t="shared" si="10"/>
        <v>2.4000000000000057</v>
      </c>
      <c r="T5" s="5">
        <f t="shared" si="11"/>
        <v>0.26666666666666261</v>
      </c>
      <c r="U5" s="5">
        <f t="shared" si="12"/>
        <v>0</v>
      </c>
    </row>
    <row r="6" spans="1:21" x14ac:dyDescent="0.2">
      <c r="A6" s="1">
        <v>4</v>
      </c>
      <c r="B6">
        <v>2035</v>
      </c>
      <c r="C6" s="2">
        <v>269.662921348314</v>
      </c>
      <c r="D6" s="2">
        <v>245.084269662921</v>
      </c>
      <c r="E6" s="2">
        <v>136.93820224719099</v>
      </c>
      <c r="F6" s="2">
        <v>33.7078651685393</v>
      </c>
      <c r="G6" s="2">
        <v>7.7247191011236396</v>
      </c>
      <c r="H6" s="2">
        <v>0.70224719101122401</v>
      </c>
      <c r="I6" s="3">
        <f t="shared" si="0"/>
        <v>24.578651685392998</v>
      </c>
      <c r="J6" s="2">
        <f t="shared" si="1"/>
        <v>108.14606741573002</v>
      </c>
      <c r="K6" s="2">
        <f t="shared" si="2"/>
        <v>103.23033707865169</v>
      </c>
      <c r="L6" s="2">
        <f t="shared" si="3"/>
        <v>25.98314606741566</v>
      </c>
      <c r="M6" s="2">
        <f t="shared" si="4"/>
        <v>7.0224719101124151</v>
      </c>
      <c r="N6" s="2">
        <f t="shared" si="5"/>
        <v>0.70224719101122401</v>
      </c>
      <c r="O6" s="2">
        <f t="shared" si="6"/>
        <v>269.662921348314</v>
      </c>
      <c r="P6" s="5">
        <f t="shared" si="7"/>
        <v>9.1145833333332575</v>
      </c>
      <c r="Q6" s="5">
        <f t="shared" si="8"/>
        <v>40.104166666666636</v>
      </c>
      <c r="R6" s="5">
        <f t="shared" si="9"/>
        <v>38.281250000000085</v>
      </c>
      <c r="S6" s="5">
        <f t="shared" si="10"/>
        <v>9.6354166666666625</v>
      </c>
      <c r="T6" s="5">
        <f t="shared" si="11"/>
        <v>2.6041666666666932</v>
      </c>
      <c r="U6" s="5">
        <f t="shared" si="12"/>
        <v>0.26041666666666285</v>
      </c>
    </row>
    <row r="7" spans="1:21" x14ac:dyDescent="0.2">
      <c r="A7" s="1">
        <v>5</v>
      </c>
      <c r="B7">
        <v>2040</v>
      </c>
      <c r="C7" s="2">
        <v>271.76966292134802</v>
      </c>
      <c r="D7" s="2">
        <v>262.64044943820198</v>
      </c>
      <c r="E7" s="2">
        <v>174.157303370786</v>
      </c>
      <c r="F7" s="2">
        <v>74.438202247191001</v>
      </c>
      <c r="G7" s="2">
        <v>23.174157303370801</v>
      </c>
      <c r="H7" s="2">
        <v>4.9157303370786201</v>
      </c>
      <c r="I7" s="3">
        <f t="shared" si="0"/>
        <v>9.1292134831460316</v>
      </c>
      <c r="J7" s="2">
        <f t="shared" si="1"/>
        <v>88.483146067415987</v>
      </c>
      <c r="K7" s="2">
        <f t="shared" si="2"/>
        <v>99.719101123594996</v>
      </c>
      <c r="L7" s="2">
        <f t="shared" si="3"/>
        <v>51.264044943820195</v>
      </c>
      <c r="M7" s="2">
        <f t="shared" si="4"/>
        <v>18.258426966292181</v>
      </c>
      <c r="N7" s="2">
        <f t="shared" si="5"/>
        <v>4.9157303370786201</v>
      </c>
      <c r="O7" s="2">
        <f t="shared" si="6"/>
        <v>271.76966292134802</v>
      </c>
      <c r="P7" s="5">
        <f t="shared" si="7"/>
        <v>3.3591731266149774</v>
      </c>
      <c r="Q7" s="5">
        <f t="shared" si="8"/>
        <v>32.55813953488385</v>
      </c>
      <c r="R7" s="5">
        <f t="shared" si="9"/>
        <v>36.69250645994817</v>
      </c>
      <c r="S7" s="5">
        <f t="shared" si="10"/>
        <v>18.863049095607245</v>
      </c>
      <c r="T7" s="5">
        <f t="shared" si="11"/>
        <v>6.7183462532299982</v>
      </c>
      <c r="U7" s="5">
        <f t="shared" si="12"/>
        <v>1.8087855297157527</v>
      </c>
    </row>
    <row r="8" spans="1:21" x14ac:dyDescent="0.2">
      <c r="A8" s="1">
        <v>6</v>
      </c>
      <c r="B8">
        <v>2045</v>
      </c>
      <c r="C8" s="2">
        <v>273.17415730337001</v>
      </c>
      <c r="D8" s="2">
        <v>270.365168539325</v>
      </c>
      <c r="E8" s="2">
        <v>209.26966292134799</v>
      </c>
      <c r="F8" s="2">
        <v>123.595505617977</v>
      </c>
      <c r="G8" s="2">
        <v>53.370786516853897</v>
      </c>
      <c r="H8" s="2">
        <v>13.3426966292134</v>
      </c>
      <c r="I8" s="3">
        <f t="shared" si="0"/>
        <v>2.8089887640450115</v>
      </c>
      <c r="J8" s="2">
        <f t="shared" si="1"/>
        <v>61.095505617977011</v>
      </c>
      <c r="K8" s="2">
        <f t="shared" si="2"/>
        <v>85.67415730337099</v>
      </c>
      <c r="L8" s="2">
        <f t="shared" si="3"/>
        <v>70.2247191011231</v>
      </c>
      <c r="M8" s="2">
        <f t="shared" si="4"/>
        <v>40.028089887640498</v>
      </c>
      <c r="N8" s="2">
        <f t="shared" si="5"/>
        <v>13.3426966292134</v>
      </c>
      <c r="O8" s="2">
        <f t="shared" si="6"/>
        <v>273.17415730337001</v>
      </c>
      <c r="P8" s="5">
        <f t="shared" si="7"/>
        <v>1.0282776349614673</v>
      </c>
      <c r="Q8" s="5">
        <f t="shared" si="8"/>
        <v>22.365038560411186</v>
      </c>
      <c r="R8" s="5">
        <f t="shared" si="9"/>
        <v>31.362467866324074</v>
      </c>
      <c r="S8" s="5">
        <f t="shared" si="10"/>
        <v>25.706940874035883</v>
      </c>
      <c r="T8" s="5">
        <f t="shared" si="11"/>
        <v>14.652956298200573</v>
      </c>
      <c r="U8" s="5">
        <f t="shared" si="12"/>
        <v>4.884318766066821</v>
      </c>
    </row>
    <row r="9" spans="1:21" x14ac:dyDescent="0.2">
      <c r="A9" s="1">
        <v>7</v>
      </c>
      <c r="B9">
        <v>2050</v>
      </c>
      <c r="C9" s="2">
        <v>274.57865168539303</v>
      </c>
      <c r="D9" s="2">
        <v>271.76966292134802</v>
      </c>
      <c r="E9" s="2">
        <v>233.84831460674101</v>
      </c>
      <c r="F9" s="2">
        <v>167.13483146067401</v>
      </c>
      <c r="G9" s="2">
        <v>96.910112359550595</v>
      </c>
      <c r="H9" s="2">
        <v>30.196629213483099</v>
      </c>
      <c r="I9" s="3">
        <f t="shared" si="0"/>
        <v>2.8089887640450115</v>
      </c>
      <c r="J9" s="2">
        <f t="shared" si="1"/>
        <v>37.921348314607002</v>
      </c>
      <c r="K9" s="2">
        <f t="shared" si="2"/>
        <v>66.713483146067006</v>
      </c>
      <c r="L9" s="2">
        <f t="shared" si="3"/>
        <v>70.224719101123412</v>
      </c>
      <c r="M9" s="2">
        <f t="shared" si="4"/>
        <v>66.713483146067489</v>
      </c>
      <c r="N9" s="2">
        <f t="shared" si="5"/>
        <v>30.196629213483099</v>
      </c>
      <c r="O9" s="2">
        <f t="shared" si="6"/>
        <v>274.57865168539303</v>
      </c>
      <c r="P9" s="5">
        <f t="shared" si="7"/>
        <v>1.0230179028133248</v>
      </c>
      <c r="Q9" s="5">
        <f t="shared" si="8"/>
        <v>13.810741687979647</v>
      </c>
      <c r="R9" s="5">
        <f t="shared" si="9"/>
        <v>24.296675191815726</v>
      </c>
      <c r="S9" s="5">
        <f t="shared" si="10"/>
        <v>25.57544757033244</v>
      </c>
      <c r="T9" s="5">
        <f t="shared" si="11"/>
        <v>24.296675191815904</v>
      </c>
      <c r="U9" s="5">
        <f t="shared" si="12"/>
        <v>10.997442455242959</v>
      </c>
    </row>
    <row r="10" spans="1:21" x14ac:dyDescent="0.2">
      <c r="A10" s="1"/>
    </row>
    <row r="11" spans="1:21" x14ac:dyDescent="0.2">
      <c r="A11" s="1"/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C560E-917C-BF42-8415-36B25345B8F4}">
  <dimension ref="A1:K7"/>
  <sheetViews>
    <sheetView tabSelected="1" workbookViewId="0">
      <selection activeCell="K6" sqref="K6"/>
    </sheetView>
  </sheetViews>
  <sheetFormatPr baseColWidth="10" defaultRowHeight="15" x14ac:dyDescent="0.2"/>
  <sheetData>
    <row r="1" spans="1:11" x14ac:dyDescent="0.2">
      <c r="A1" s="1" t="s">
        <v>1</v>
      </c>
      <c r="B1" t="s">
        <v>2</v>
      </c>
      <c r="C1" t="s">
        <v>3</v>
      </c>
      <c r="D1" t="s">
        <v>4</v>
      </c>
      <c r="E1" t="s">
        <v>5</v>
      </c>
      <c r="F1" t="s">
        <v>9</v>
      </c>
      <c r="G1" t="s">
        <v>2</v>
      </c>
      <c r="H1" t="s">
        <v>3</v>
      </c>
      <c r="I1" t="s">
        <v>4</v>
      </c>
      <c r="J1" t="s">
        <v>5</v>
      </c>
      <c r="K1" t="s">
        <v>9</v>
      </c>
    </row>
    <row r="2" spans="1:11" x14ac:dyDescent="0.2">
      <c r="A2">
        <v>2015</v>
      </c>
      <c r="B2" s="6">
        <v>49.236075007849799</v>
      </c>
      <c r="C2" s="7">
        <v>74.549113875834493</v>
      </c>
      <c r="D2" s="7">
        <v>99.583987481533697</v>
      </c>
      <c r="E2" s="7">
        <v>100</v>
      </c>
      <c r="F2" s="7">
        <v>100</v>
      </c>
      <c r="G2">
        <f>B2</f>
        <v>49.236075007849799</v>
      </c>
      <c r="H2">
        <f>C2-B2</f>
        <v>25.313038867984694</v>
      </c>
      <c r="I2">
        <f>D2-C2</f>
        <v>25.034873605699204</v>
      </c>
      <c r="J2">
        <f>E2-D2</f>
        <v>0.41601251846630305</v>
      </c>
      <c r="K2">
        <f>F2-E2</f>
        <v>0</v>
      </c>
    </row>
    <row r="3" spans="1:11" x14ac:dyDescent="0.2">
      <c r="A3">
        <v>2020</v>
      </c>
      <c r="B3" s="7">
        <v>33.678483371338302</v>
      </c>
      <c r="C3" s="7">
        <v>52.593309415101402</v>
      </c>
      <c r="D3" s="7">
        <v>84.025572261714203</v>
      </c>
      <c r="E3" s="7">
        <v>99.723070112676496</v>
      </c>
      <c r="F3" s="7">
        <v>100</v>
      </c>
      <c r="G3">
        <f t="shared" ref="G3:G7" si="0">B3</f>
        <v>33.678483371338302</v>
      </c>
      <c r="H3">
        <f t="shared" ref="H3:H7" si="1">C3-B3</f>
        <v>18.9148260437631</v>
      </c>
      <c r="I3">
        <f t="shared" ref="I3:I7" si="2">D3-C3</f>
        <v>31.432262846612801</v>
      </c>
      <c r="J3">
        <f t="shared" ref="J3:J7" si="3">E3-D3</f>
        <v>15.697497850962293</v>
      </c>
      <c r="K3">
        <f t="shared" ref="K3:K7" si="4">F3-E3</f>
        <v>0.27692988732350443</v>
      </c>
    </row>
    <row r="4" spans="1:11" x14ac:dyDescent="0.2">
      <c r="A4">
        <v>2025</v>
      </c>
      <c r="B4" s="7">
        <v>18.966917687995799</v>
      </c>
      <c r="C4" s="7">
        <v>30.0922928044556</v>
      </c>
      <c r="D4" s="7">
        <v>60.272400179129399</v>
      </c>
      <c r="E4" s="7">
        <v>81.412548321176899</v>
      </c>
      <c r="F4" s="7">
        <v>100</v>
      </c>
      <c r="G4">
        <f t="shared" si="0"/>
        <v>18.966917687995799</v>
      </c>
      <c r="H4">
        <f t="shared" si="1"/>
        <v>11.1253751164598</v>
      </c>
      <c r="I4">
        <f t="shared" si="2"/>
        <v>30.180107374673799</v>
      </c>
      <c r="J4">
        <f t="shared" si="3"/>
        <v>21.140148142047501</v>
      </c>
      <c r="K4">
        <f t="shared" si="4"/>
        <v>18.587451678823101</v>
      </c>
    </row>
    <row r="5" spans="1:11" x14ac:dyDescent="0.2">
      <c r="A5">
        <v>2030</v>
      </c>
      <c r="B5" s="7">
        <v>8.8430198740947095</v>
      </c>
      <c r="C5" s="7">
        <v>14.406325119805601</v>
      </c>
      <c r="D5" s="7">
        <v>33.5997282175084</v>
      </c>
      <c r="E5" s="7">
        <v>47.924415641906002</v>
      </c>
      <c r="F5" s="7">
        <v>100</v>
      </c>
      <c r="G5">
        <f t="shared" si="0"/>
        <v>8.8430198740947095</v>
      </c>
      <c r="H5">
        <f t="shared" si="1"/>
        <v>5.5633052457108914</v>
      </c>
      <c r="I5">
        <f t="shared" si="2"/>
        <v>19.193403097702799</v>
      </c>
      <c r="J5">
        <f t="shared" si="3"/>
        <v>14.324687424397602</v>
      </c>
      <c r="K5">
        <f t="shared" si="4"/>
        <v>52.075584358093998</v>
      </c>
    </row>
    <row r="6" spans="1:11" x14ac:dyDescent="0.2">
      <c r="A6">
        <v>2035</v>
      </c>
      <c r="B6" s="7">
        <v>2.8920127861308802</v>
      </c>
      <c r="C6" s="7">
        <v>5.5345827778435499</v>
      </c>
      <c r="D6" s="7">
        <v>13.880364229717999</v>
      </c>
      <c r="E6" s="7">
        <v>20.138259047834801</v>
      </c>
      <c r="F6" s="7">
        <v>100</v>
      </c>
      <c r="G6">
        <f t="shared" si="0"/>
        <v>2.8920127861308802</v>
      </c>
      <c r="H6">
        <f t="shared" si="1"/>
        <v>2.6425699917126697</v>
      </c>
      <c r="I6">
        <f t="shared" si="2"/>
        <v>8.3457814518744495</v>
      </c>
      <c r="J6">
        <f t="shared" si="3"/>
        <v>6.2578948181168013</v>
      </c>
      <c r="K6">
        <f t="shared" si="4"/>
        <v>79.861740952165206</v>
      </c>
    </row>
    <row r="7" spans="1:11" x14ac:dyDescent="0.2">
      <c r="A7">
        <v>2040</v>
      </c>
      <c r="B7" s="7">
        <v>0.13743546452671801</v>
      </c>
      <c r="C7" s="7">
        <v>0.97151945972936504</v>
      </c>
      <c r="D7" s="7">
        <v>4.0317491365243798</v>
      </c>
      <c r="E7" s="7">
        <v>6.5356482887483196</v>
      </c>
      <c r="F7" s="7">
        <v>100</v>
      </c>
      <c r="G7">
        <f t="shared" si="0"/>
        <v>0.13743546452671801</v>
      </c>
      <c r="H7">
        <f t="shared" si="1"/>
        <v>0.83408399520264709</v>
      </c>
      <c r="I7">
        <f t="shared" si="2"/>
        <v>3.0602296767950148</v>
      </c>
      <c r="J7">
        <f t="shared" si="3"/>
        <v>2.5038991522239398</v>
      </c>
      <c r="K7">
        <f t="shared" si="4"/>
        <v>93.46435171125168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US_market_size</vt:lpstr>
      <vt:lpstr>Global_market_size</vt:lpstr>
      <vt:lpstr>MPR_permissive</vt:lpstr>
      <vt:lpstr>MPR_optimistic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WANG Jinghui</cp:lastModifiedBy>
  <dcterms:created xsi:type="dcterms:W3CDTF">2022-10-27T20:34:18Z</dcterms:created>
  <dcterms:modified xsi:type="dcterms:W3CDTF">2022-11-03T15:09:56Z</dcterms:modified>
</cp:coreProperties>
</file>