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C1248928-6AD0-468E-A7C3-16B1B0D2BCAB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M74" i="11"/>
  <c r="N74" i="11" s="1"/>
  <c r="O74" i="11" s="1"/>
  <c r="K74" i="11"/>
  <c r="J74" i="11"/>
  <c r="E74" i="11"/>
  <c r="D74" i="11"/>
  <c r="O73" i="11"/>
  <c r="M73" i="11"/>
  <c r="N73" i="11" s="1"/>
  <c r="K73" i="11"/>
  <c r="J73" i="11"/>
  <c r="D73" i="11"/>
  <c r="E73" i="11" s="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M74" i="10"/>
  <c r="N74" i="10" s="1"/>
  <c r="O74" i="10" s="1"/>
  <c r="J74" i="10"/>
  <c r="K74" i="10" s="1"/>
  <c r="D74" i="10"/>
  <c r="E74" i="10" s="1"/>
  <c r="O73" i="10"/>
  <c r="M73" i="10"/>
  <c r="N73" i="10" s="1"/>
  <c r="K73" i="10"/>
  <c r="J73" i="10"/>
  <c r="D73" i="10"/>
  <c r="E73" i="10" s="1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M74" i="9"/>
  <c r="N74" i="9" s="1"/>
  <c r="O74" i="9" s="1"/>
  <c r="K74" i="9"/>
  <c r="J74" i="9"/>
  <c r="D74" i="9"/>
  <c r="E74" i="9" s="1"/>
  <c r="M73" i="9"/>
  <c r="N73" i="9" s="1"/>
  <c r="O73" i="9" s="1"/>
  <c r="K73" i="9"/>
  <c r="J73" i="9"/>
  <c r="D73" i="9"/>
  <c r="E73" i="9" s="1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M74" i="8"/>
  <c r="N74" i="8" s="1"/>
  <c r="O74" i="8" s="1"/>
  <c r="J74" i="8"/>
  <c r="K74" i="8" s="1"/>
  <c r="E74" i="8"/>
  <c r="D74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M74" i="7"/>
  <c r="N74" i="7" s="1"/>
  <c r="O74" i="7" s="1"/>
  <c r="J74" i="7"/>
  <c r="K74" i="7" s="1"/>
  <c r="E74" i="7"/>
  <c r="D74" i="7"/>
  <c r="M73" i="7"/>
  <c r="N73" i="7" s="1"/>
  <c r="O73" i="7" s="1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M74" i="6"/>
  <c r="N74" i="6" s="1"/>
  <c r="O74" i="6" s="1"/>
  <c r="J74" i="6"/>
  <c r="K74" i="6" s="1"/>
  <c r="D74" i="6"/>
  <c r="E74" i="6" s="1"/>
  <c r="M73" i="6"/>
  <c r="N73" i="6" s="1"/>
  <c r="O73" i="6" s="1"/>
  <c r="K73" i="6"/>
  <c r="J73" i="6"/>
  <c r="D73" i="6"/>
  <c r="E73" i="6" s="1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M74" i="5"/>
  <c r="N74" i="5" s="1"/>
  <c r="O74" i="5" s="1"/>
  <c r="K74" i="5"/>
  <c r="J74" i="5"/>
  <c r="E74" i="5"/>
  <c r="D74" i="5"/>
  <c r="M73" i="5"/>
  <c r="N73" i="5" s="1"/>
  <c r="O73" i="5" s="1"/>
  <c r="K73" i="5"/>
  <c r="J73" i="5"/>
  <c r="D73" i="5"/>
  <c r="E73" i="5" s="1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M74" i="4"/>
  <c r="N74" i="4" s="1"/>
  <c r="O74" i="4" s="1"/>
  <c r="K74" i="4"/>
  <c r="J74" i="4"/>
  <c r="E74" i="4"/>
  <c r="D74" i="4"/>
  <c r="M73" i="4"/>
  <c r="N73" i="4" s="1"/>
  <c r="O73" i="4" s="1"/>
  <c r="K73" i="4"/>
  <c r="J73" i="4"/>
  <c r="D73" i="4"/>
  <c r="E73" i="4" s="1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M74" i="1"/>
  <c r="N74" i="1" s="1"/>
  <c r="O74" i="1" s="1"/>
  <c r="K74" i="1"/>
  <c r="J74" i="1"/>
  <c r="D74" i="1"/>
  <c r="E74" i="1" s="1"/>
  <c r="M73" i="1"/>
  <c r="N73" i="1" s="1"/>
  <c r="O73" i="1" s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59" i="7" l="1"/>
  <c r="Z55" i="6"/>
  <c r="E1" i="3" a="1"/>
  <c r="E1" i="3" s="1"/>
  <c r="W45" i="1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X35" i="10" s="1"/>
  <c r="Z40" i="9"/>
  <c r="AC39" i="9" s="1"/>
  <c r="Z60" i="6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AC34" i="9" s="1"/>
  <c r="Z33" i="9"/>
  <c r="AC32" i="9" s="1"/>
  <c r="AE32" i="9" s="1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Z45" i="8"/>
  <c r="AA45" i="8" s="1"/>
  <c r="AD45" i="8" s="1"/>
  <c r="Z51" i="8"/>
  <c r="AC50" i="8" s="1"/>
  <c r="Z55" i="8"/>
  <c r="AA55" i="8" s="1"/>
  <c r="AD55" i="8" s="1"/>
  <c r="Z36" i="8"/>
  <c r="AC35" i="8" s="1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X33" i="6" s="1"/>
  <c r="Z43" i="4"/>
  <c r="Z47" i="4"/>
  <c r="AA47" i="4" s="1"/>
  <c r="Z39" i="4"/>
  <c r="AC38" i="4" s="1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AA32" i="6" s="1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X37" i="9" s="1"/>
  <c r="Z60" i="9"/>
  <c r="AC59" i="9" s="1"/>
  <c r="Z62" i="9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AC34" i="4" s="1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X63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T50" i="9"/>
  <c r="T37" i="9"/>
  <c r="T52" i="9"/>
  <c r="T53" i="9"/>
  <c r="AA62" i="9"/>
  <c r="AC61" i="9"/>
  <c r="U64" i="9"/>
  <c r="AH26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AD43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B43" i="8"/>
  <c r="N50" i="8"/>
  <c r="N51" i="8"/>
  <c r="O54" i="8" s="1"/>
  <c r="T58" i="8"/>
  <c r="AH22" i="8"/>
  <c r="B26" i="8"/>
  <c r="B29" i="8"/>
  <c r="R31" i="8"/>
  <c r="U32" i="8" s="1"/>
  <c r="W11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V74" i="6" s="1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V95" i="1" s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B64" i="1"/>
  <c r="B56" i="1"/>
  <c r="B48" i="1"/>
  <c r="B40" i="1"/>
  <c r="B69" i="1"/>
  <c r="B65" i="1"/>
  <c r="V65" i="1" s="1"/>
  <c r="B57" i="1"/>
  <c r="B49" i="1"/>
  <c r="B41" i="1"/>
  <c r="B110" i="1"/>
  <c r="B77" i="1"/>
  <c r="B66" i="1"/>
  <c r="V66" i="1" s="1"/>
  <c r="B58" i="1"/>
  <c r="B50" i="1"/>
  <c r="B42" i="1"/>
  <c r="B117" i="1"/>
  <c r="B24" i="1"/>
  <c r="B14" i="1"/>
  <c r="B3" i="1"/>
  <c r="B175" i="1"/>
  <c r="B114" i="1"/>
  <c r="B86" i="1"/>
  <c r="B83" i="1"/>
  <c r="B59" i="1"/>
  <c r="B51" i="1"/>
  <c r="B43" i="1"/>
  <c r="B85" i="1"/>
  <c r="B72" i="1"/>
  <c r="B67" i="1"/>
  <c r="V67" i="1" s="1"/>
  <c r="B133" i="1"/>
  <c r="B74" i="1"/>
  <c r="B70" i="1"/>
  <c r="V70" i="1" s="1"/>
  <c r="B76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A35" i="9" l="1"/>
  <c r="V82" i="6"/>
  <c r="AA39" i="4"/>
  <c r="X54" i="1"/>
  <c r="AA48" i="9"/>
  <c r="AA32" i="10"/>
  <c r="X49" i="10"/>
  <c r="X54" i="9"/>
  <c r="AA33" i="9"/>
  <c r="X64" i="9"/>
  <c r="AA36" i="8"/>
  <c r="AA63" i="8"/>
  <c r="AD63" i="8" s="1"/>
  <c r="V76" i="7"/>
  <c r="X46" i="7"/>
  <c r="AC31" i="6"/>
  <c r="AE31" i="6" s="1"/>
  <c r="X38" i="6"/>
  <c r="X60" i="5"/>
  <c r="AA35" i="4"/>
  <c r="AD35" i="4" s="1"/>
  <c r="AC54" i="7"/>
  <c r="V75" i="1"/>
  <c r="V85" i="1"/>
  <c r="V77" i="1"/>
  <c r="V86" i="1"/>
  <c r="V76" i="1"/>
  <c r="X52" i="5"/>
  <c r="AC55" i="9"/>
  <c r="AC43" i="8"/>
  <c r="X32" i="8"/>
  <c r="X35" i="8"/>
  <c r="X54" i="7"/>
  <c r="V92" i="6"/>
  <c r="W93" i="6" s="1"/>
  <c r="V93" i="6"/>
  <c r="X39" i="5"/>
  <c r="AB56" i="7"/>
  <c r="AA61" i="8"/>
  <c r="X55" i="9"/>
  <c r="X61" i="8"/>
  <c r="AA35" i="7"/>
  <c r="V89" i="7"/>
  <c r="X49" i="7"/>
  <c r="V81" i="7"/>
  <c r="X47" i="6"/>
  <c r="V85" i="6"/>
  <c r="AC62" i="7"/>
  <c r="AA40" i="6"/>
  <c r="AD40" i="6" s="1"/>
  <c r="AA48" i="4"/>
  <c r="AD48" i="4" s="1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V71" i="6"/>
  <c r="W72" i="6" s="1"/>
  <c r="V95" i="6"/>
  <c r="W95" i="6" s="1"/>
  <c r="X62" i="6"/>
  <c r="X62" i="5"/>
  <c r="V84" i="1"/>
  <c r="AA62" i="11"/>
  <c r="AD62" i="11" s="1"/>
  <c r="AC54" i="8"/>
  <c r="AA48" i="8"/>
  <c r="AA51" i="8"/>
  <c r="AD51" i="8" s="1"/>
  <c r="AB55" i="8"/>
  <c r="AA37" i="8"/>
  <c r="AD37" i="8" s="1"/>
  <c r="AB45" i="8"/>
  <c r="AA61" i="6"/>
  <c r="AB34" i="7"/>
  <c r="X50" i="11"/>
  <c r="V97" i="10"/>
  <c r="V99" i="10"/>
  <c r="V80" i="10"/>
  <c r="V88" i="10"/>
  <c r="V76" i="10"/>
  <c r="V86" i="10"/>
  <c r="W86" i="10" s="1"/>
  <c r="V84" i="10"/>
  <c r="V82" i="10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W80" i="5" s="1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W98" i="10" s="1"/>
  <c r="V96" i="10"/>
  <c r="W97" i="10" s="1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W79" i="6" s="1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X45" i="10"/>
  <c r="X43" i="10"/>
  <c r="U38" i="10"/>
  <c r="X38" i="10" s="1"/>
  <c r="W65" i="10"/>
  <c r="V67" i="10"/>
  <c r="W68" i="10" s="1"/>
  <c r="W14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6" i="9"/>
  <c r="V74" i="9"/>
  <c r="O64" i="9"/>
  <c r="O41" i="9"/>
  <c r="AD5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W84" i="8" s="1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B37" i="8"/>
  <c r="V66" i="8"/>
  <c r="V94" i="8"/>
  <c r="AD54" i="8"/>
  <c r="AC34" i="8"/>
  <c r="AA35" i="8"/>
  <c r="AB36" i="8" s="1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97" i="7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W81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AG53" i="7" s="1"/>
  <c r="AH53" i="7" s="1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3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76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77" i="10" l="1"/>
  <c r="W77" i="7"/>
  <c r="W92" i="6"/>
  <c r="AB36" i="4"/>
  <c r="W85" i="1"/>
  <c r="W90" i="10"/>
  <c r="W72" i="5"/>
  <c r="AD57" i="11"/>
  <c r="W94" i="10"/>
  <c r="W82" i="10"/>
  <c r="W85" i="10"/>
  <c r="W89" i="10"/>
  <c r="AE34" i="10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N1" i="3" l="1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AH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AH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H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H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H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H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H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AH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H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AH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H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H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H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AH73" i="1" s="1"/>
  <c r="D1" i="3" s="1" a="1"/>
  <c r="D1" i="3" s="1"/>
  <c r="R75" i="1"/>
  <c r="U74" i="1"/>
  <c r="X74" i="1" s="1"/>
  <c r="Y74" i="1" s="1"/>
  <c r="H75" i="1"/>
  <c r="V158" i="1"/>
  <c r="S74" i="1"/>
  <c r="W157" i="1"/>
  <c r="AF53" i="1"/>
  <c r="AG74" i="1" s="1"/>
  <c r="AH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H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H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H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 s="1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AG195" i="1" s="1"/>
  <c r="V262" i="1"/>
  <c r="H179" i="1"/>
  <c r="S178" i="1"/>
  <c r="W261" i="1"/>
  <c r="U178" i="1"/>
  <c r="X178" i="1" s="1"/>
  <c r="Y178" i="1" s="1"/>
  <c r="R179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F218" i="9"/>
  <c r="AG239" i="9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F219" i="9"/>
  <c r="AG240" i="9" s="1"/>
  <c r="AG240" i="10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F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F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G241" i="10" l="1"/>
  <c r="AG241" i="11"/>
  <c r="AG241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AE221" i="11" s="1"/>
  <c r="L227" i="11" a="1"/>
  <c r="L227" i="11" s="1"/>
  <c r="T226" i="11"/>
  <c r="AD221" i="11"/>
  <c r="AB221" i="11"/>
  <c r="Z223" i="10"/>
  <c r="W307" i="10"/>
  <c r="L226" i="10" a="1"/>
  <c r="L226" i="10" s="1"/>
  <c r="T225" i="10"/>
  <c r="AD221" i="10"/>
  <c r="AB221" i="10"/>
  <c r="V308" i="10"/>
  <c r="S224" i="10"/>
  <c r="H225" i="10"/>
  <c r="U224" i="10"/>
  <c r="X224" i="10" s="1"/>
  <c r="Y224" i="10" s="1"/>
  <c r="R225" i="10"/>
  <c r="AC221" i="10"/>
  <c r="AE221" i="10" s="1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A222" i="9"/>
  <c r="AC221" i="9"/>
  <c r="AE221" i="9" s="1"/>
  <c r="AF221" i="9" s="1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1" i="11" l="1"/>
  <c r="AG242" i="11" s="1"/>
  <c r="AF221" i="10"/>
  <c r="AG242" i="10" s="1"/>
  <c r="AG242" i="9"/>
  <c r="Z224" i="11"/>
  <c r="AD222" i="1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E222" i="11" s="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E222" i="10" s="1"/>
  <c r="AA223" i="10"/>
  <c r="AD222" i="10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B222" i="9"/>
  <c r="AC222" i="9"/>
  <c r="AE222" i="9" s="1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22" i="11" l="1"/>
  <c r="AG243" i="11" s="1"/>
  <c r="AF222" i="10"/>
  <c r="AG243" i="10" s="1"/>
  <c r="AF222" i="9"/>
  <c r="AG243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B223" i="11"/>
  <c r="AA224" i="11"/>
  <c r="AC223" i="11"/>
  <c r="AE223" i="11" s="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E223" i="10" s="1"/>
  <c r="AA224" i="10"/>
  <c r="AD223" i="10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E223" i="9" s="1"/>
  <c r="AA224" i="9"/>
  <c r="W309" i="9"/>
  <c r="AD223" i="9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11" l="1"/>
  <c r="AG244" i="11" s="1"/>
  <c r="AF223" i="10"/>
  <c r="AG244" i="10" s="1"/>
  <c r="AF223" i="9"/>
  <c r="AG244" i="9" s="1"/>
  <c r="AF223" i="4"/>
  <c r="AG244" i="4" s="1"/>
  <c r="Z226" i="11"/>
  <c r="AD224" i="1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AE224" i="11" s="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AE224" i="10" s="1"/>
  <c r="L229" i="10" a="1"/>
  <c r="L229" i="10" s="1"/>
  <c r="T228" i="10"/>
  <c r="AD224" i="10"/>
  <c r="AB224" i="10"/>
  <c r="Z226" i="9"/>
  <c r="AD224" i="9"/>
  <c r="AB224" i="9"/>
  <c r="W310" i="9"/>
  <c r="U227" i="9"/>
  <c r="X227" i="9" s="1"/>
  <c r="Y227" i="9" s="1"/>
  <c r="R228" i="9"/>
  <c r="V311" i="9"/>
  <c r="H228" i="9"/>
  <c r="S227" i="9"/>
  <c r="AC224" i="9"/>
  <c r="AE224" i="9" s="1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24" i="11" l="1"/>
  <c r="AG245" i="11" s="1"/>
  <c r="AF224" i="10"/>
  <c r="AG245" i="10"/>
  <c r="AE227" i="9"/>
  <c r="AF225" i="9"/>
  <c r="AF224" i="9"/>
  <c r="AG245" i="9" s="1"/>
  <c r="AF224" i="4"/>
  <c r="AE225" i="4"/>
  <c r="AG245" i="4"/>
  <c r="Z227" i="11"/>
  <c r="AB225" i="11"/>
  <c r="AD225" i="11"/>
  <c r="R229" i="11"/>
  <c r="U228" i="11"/>
  <c r="X228" i="11" s="1"/>
  <c r="Y228" i="11" s="1"/>
  <c r="V312" i="11"/>
  <c r="S228" i="11"/>
  <c r="H229" i="11"/>
  <c r="AC225" i="11"/>
  <c r="AE225" i="11" s="1"/>
  <c r="AE227" i="11" s="1"/>
  <c r="AA226" i="11"/>
  <c r="T230" i="11"/>
  <c r="L231" i="11" a="1"/>
  <c r="L231" i="11" s="1"/>
  <c r="W311" i="11"/>
  <c r="Z227" i="10"/>
  <c r="AB225" i="10"/>
  <c r="AD225" i="10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25" i="10" s="1"/>
  <c r="AF225" i="10" s="1"/>
  <c r="Z227" i="9"/>
  <c r="V312" i="9"/>
  <c r="H229" i="9"/>
  <c r="S228" i="9"/>
  <c r="W311" i="9"/>
  <c r="L230" i="9" a="1"/>
  <c r="L230" i="9" s="1"/>
  <c r="T229" i="9"/>
  <c r="AA226" i="9"/>
  <c r="AC225" i="9"/>
  <c r="AE225" i="9" s="1"/>
  <c r="U228" i="9"/>
  <c r="X228" i="9" s="1"/>
  <c r="Y228" i="9" s="1"/>
  <c r="R229" i="9"/>
  <c r="AB225" i="9"/>
  <c r="AD225" i="9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25" i="11" l="1"/>
  <c r="AG246" i="11" s="1"/>
  <c r="AE227" i="10"/>
  <c r="AG246" i="9"/>
  <c r="AE229" i="11"/>
  <c r="AF227" i="11"/>
  <c r="AG246" i="10"/>
  <c r="AE229" i="10"/>
  <c r="AF227" i="10"/>
  <c r="AE228" i="10"/>
  <c r="AE228" i="9"/>
  <c r="AF226" i="9"/>
  <c r="AE229" i="9"/>
  <c r="AF227" i="9"/>
  <c r="AF225" i="4"/>
  <c r="AG246" i="4" s="1"/>
  <c r="Z228" i="11"/>
  <c r="AD226" i="1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E226" i="11" s="1"/>
  <c r="AF226" i="11" s="1"/>
  <c r="AA227" i="11"/>
  <c r="Z228" i="10"/>
  <c r="V313" i="10"/>
  <c r="S229" i="10"/>
  <c r="H230" i="10"/>
  <c r="W312" i="10"/>
  <c r="T230" i="10"/>
  <c r="L231" i="10" a="1"/>
  <c r="L231" i="10" s="1"/>
  <c r="AD226" i="10"/>
  <c r="AB226" i="10"/>
  <c r="R230" i="10"/>
  <c r="U229" i="10"/>
  <c r="X229" i="10" s="1"/>
  <c r="Y229" i="10" s="1"/>
  <c r="AC226" i="10"/>
  <c r="AE226" i="10" s="1"/>
  <c r="AF226" i="10" s="1"/>
  <c r="AA227" i="10"/>
  <c r="Z228" i="9"/>
  <c r="U229" i="9"/>
  <c r="X229" i="9" s="1"/>
  <c r="Y229" i="9" s="1"/>
  <c r="R230" i="9"/>
  <c r="V313" i="9"/>
  <c r="H230" i="9"/>
  <c r="S229" i="9"/>
  <c r="AD226" i="9"/>
  <c r="AB226" i="9"/>
  <c r="W312" i="9"/>
  <c r="AA227" i="9"/>
  <c r="AC226" i="9"/>
  <c r="AE226" i="9" s="1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Z228" i="4"/>
  <c r="V313" i="4"/>
  <c r="H230" i="4"/>
  <c r="S229" i="4"/>
  <c r="AD226" i="4"/>
  <c r="AB226" i="4"/>
  <c r="W312" i="4"/>
  <c r="L232" i="4" a="1"/>
  <c r="L232" i="4" s="1"/>
  <c r="T231" i="4"/>
  <c r="AC226" i="4"/>
  <c r="AE226" i="4" s="1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E228" i="11" l="1"/>
  <c r="AG247" i="11"/>
  <c r="AG247" i="10"/>
  <c r="AG247" i="9"/>
  <c r="AF229" i="11"/>
  <c r="AE231" i="11"/>
  <c r="AE230" i="11"/>
  <c r="AF228" i="11"/>
  <c r="AE230" i="10"/>
  <c r="AF228" i="10"/>
  <c r="AF229" i="10"/>
  <c r="AE231" i="10"/>
  <c r="AF229" i="9"/>
  <c r="AE231" i="9"/>
  <c r="AE230" i="9"/>
  <c r="AF228" i="9"/>
  <c r="AF226" i="4"/>
  <c r="AG247" i="4" s="1"/>
  <c r="AE227" i="4"/>
  <c r="AF227" i="4" s="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Z229" i="4"/>
  <c r="AB227" i="4"/>
  <c r="AD227" i="4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G248" i="4" l="1"/>
  <c r="AF230" i="11"/>
  <c r="AE232" i="11"/>
  <c r="AF231" i="11"/>
  <c r="AE233" i="11"/>
  <c r="AE233" i="10"/>
  <c r="AF231" i="10"/>
  <c r="AE232" i="10"/>
  <c r="AF230" i="10"/>
  <c r="AF230" i="9"/>
  <c r="AE232" i="9"/>
  <c r="AE233" i="9"/>
  <c r="AF231" i="9"/>
  <c r="AE228" i="4"/>
  <c r="AF228" i="4" s="1"/>
  <c r="AE229" i="4"/>
  <c r="AF229" i="4" s="1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Z230" i="4"/>
  <c r="AD228" i="4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E230" i="4" l="1"/>
  <c r="AE231" i="4" s="1"/>
  <c r="AG249" i="4"/>
  <c r="AE235" i="11"/>
  <c r="AF233" i="11"/>
  <c r="AF232" i="11"/>
  <c r="AE234" i="11"/>
  <c r="AE234" i="10"/>
  <c r="AF232" i="10"/>
  <c r="AE235" i="10"/>
  <c r="AF233" i="10"/>
  <c r="AE235" i="9"/>
  <c r="AF233" i="9"/>
  <c r="AE234" i="9"/>
  <c r="AF232" i="9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E236" i="11" l="1"/>
  <c r="AF234" i="11"/>
  <c r="AE237" i="11"/>
  <c r="AF235" i="11"/>
  <c r="AE237" i="10"/>
  <c r="AF235" i="10"/>
  <c r="AF234" i="10"/>
  <c r="AE236" i="10"/>
  <c r="AF234" i="9"/>
  <c r="AE236" i="9"/>
  <c r="AE237" i="9"/>
  <c r="AF235" i="9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F237" i="11" l="1"/>
  <c r="AE239" i="11"/>
  <c r="AE238" i="11"/>
  <c r="AF236" i="11"/>
  <c r="AE238" i="10"/>
  <c r="AF236" i="10"/>
  <c r="AF237" i="10"/>
  <c r="AE239" i="10"/>
  <c r="AE239" i="9"/>
  <c r="AF237" i="9"/>
  <c r="AE238" i="9"/>
  <c r="AF236" i="9"/>
  <c r="AF230" i="6"/>
  <c r="AG251" i="6" s="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38" i="11" l="1"/>
  <c r="AE240" i="11"/>
  <c r="AF239" i="11"/>
  <c r="AE241" i="11"/>
  <c r="AE241" i="10"/>
  <c r="AF239" i="10"/>
  <c r="AE240" i="10"/>
  <c r="AF238" i="10"/>
  <c r="AF238" i="9"/>
  <c r="AE240" i="9"/>
  <c r="AE241" i="9"/>
  <c r="AF239" i="9"/>
  <c r="AF231" i="6"/>
  <c r="AE232" i="6"/>
  <c r="AF232" i="6" s="1"/>
  <c r="AG252" i="6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E243" i="11" l="1"/>
  <c r="AF241" i="11"/>
  <c r="AF240" i="11"/>
  <c r="AE242" i="11"/>
  <c r="AF240" i="10"/>
  <c r="AE242" i="10"/>
  <c r="AF241" i="10"/>
  <c r="AE243" i="10"/>
  <c r="AE243" i="9"/>
  <c r="AF241" i="9"/>
  <c r="AF240" i="9"/>
  <c r="AE242" i="9"/>
  <c r="AG253" i="6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42" i="11" l="1"/>
  <c r="AE244" i="11"/>
  <c r="AE245" i="11"/>
  <c r="AF243" i="11"/>
  <c r="AF243" i="10"/>
  <c r="AE245" i="10"/>
  <c r="AE244" i="10"/>
  <c r="AF242" i="10"/>
  <c r="AF242" i="9"/>
  <c r="AE244" i="9"/>
  <c r="AE245" i="9"/>
  <c r="AF243" i="9"/>
  <c r="AF233" i="6"/>
  <c r="AG254" i="6" s="1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E247" i="11" l="1"/>
  <c r="AF245" i="11"/>
  <c r="AE246" i="11"/>
  <c r="AF244" i="11"/>
  <c r="AF244" i="10"/>
  <c r="AE246" i="10"/>
  <c r="AF245" i="10"/>
  <c r="AE247" i="10"/>
  <c r="AF245" i="9"/>
  <c r="AE247" i="9"/>
  <c r="AE246" i="9"/>
  <c r="AF244" i="9"/>
  <c r="AF234" i="6"/>
  <c r="AG255" i="6"/>
  <c r="AG255" i="8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Z237" i="6"/>
  <c r="L241" i="6" a="1"/>
  <c r="L241" i="6" s="1"/>
  <c r="T240" i="6"/>
  <c r="AD235" i="6"/>
  <c r="AB235" i="6"/>
  <c r="AC235" i="6"/>
  <c r="AE235" i="6" s="1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E248" i="11" l="1"/>
  <c r="AF246" i="11"/>
  <c r="AE249" i="11"/>
  <c r="AF247" i="11"/>
  <c r="AF247" i="10"/>
  <c r="AE249" i="10"/>
  <c r="AE248" i="10"/>
  <c r="AF246" i="10"/>
  <c r="AF246" i="9"/>
  <c r="AE248" i="9"/>
  <c r="AF247" i="9"/>
  <c r="AE249" i="9"/>
  <c r="AF235" i="6"/>
  <c r="AG256" i="6" s="1"/>
  <c r="AF235" i="7"/>
  <c r="AG256" i="7" s="1"/>
  <c r="AG256" i="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Z238" i="6"/>
  <c r="AD236" i="6"/>
  <c r="AB236" i="6"/>
  <c r="L242" i="6" a="1"/>
  <c r="L242" i="6" s="1"/>
  <c r="T241" i="6"/>
  <c r="V323" i="6"/>
  <c r="H240" i="6"/>
  <c r="S239" i="6"/>
  <c r="AC236" i="6"/>
  <c r="AE236" i="6" s="1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A237" i="1"/>
  <c r="AC236" i="1"/>
  <c r="AE237" i="1"/>
  <c r="V323" i="1"/>
  <c r="H240" i="1"/>
  <c r="S239" i="1"/>
  <c r="AG257" i="1" l="1"/>
  <c r="AF249" i="11"/>
  <c r="AE251" i="11"/>
  <c r="AF248" i="11"/>
  <c r="AE250" i="11"/>
  <c r="AF248" i="10"/>
  <c r="AE250" i="10"/>
  <c r="AE251" i="10"/>
  <c r="AF249" i="10"/>
  <c r="AE251" i="9"/>
  <c r="AF249" i="9"/>
  <c r="AF248" i="9"/>
  <c r="AE250" i="9"/>
  <c r="AF236" i="6"/>
  <c r="AG257" i="6" s="1"/>
  <c r="AE237" i="6"/>
  <c r="AF237" i="6" s="1"/>
  <c r="AE238" i="6"/>
  <c r="AE239" i="6" s="1"/>
  <c r="AF239" i="6" s="1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Z239" i="6"/>
  <c r="W323" i="6"/>
  <c r="L243" i="6" a="1"/>
  <c r="L243" i="6" s="1"/>
  <c r="T242" i="6"/>
  <c r="AD237" i="6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G258" i="6" l="1"/>
  <c r="AF238" i="6"/>
  <c r="AE240" i="6"/>
  <c r="AE241" i="6" s="1"/>
  <c r="AE252" i="11"/>
  <c r="AF250" i="11"/>
  <c r="AF251" i="11"/>
  <c r="AE253" i="11"/>
  <c r="AF251" i="10"/>
  <c r="AE253" i="10"/>
  <c r="AF250" i="10"/>
  <c r="AE252" i="10"/>
  <c r="AE252" i="9"/>
  <c r="AF250" i="9"/>
  <c r="AF251" i="9"/>
  <c r="AE253" i="9"/>
  <c r="AE238" i="7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F241" i="6"/>
  <c r="AF240" i="6"/>
  <c r="AE242" i="6"/>
  <c r="AE243" i="6" s="1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E244" i="4" s="1"/>
  <c r="AF242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F253" i="11" l="1"/>
  <c r="AE255" i="11"/>
  <c r="AF252" i="11"/>
  <c r="AE254" i="11"/>
  <c r="AF253" i="10"/>
  <c r="AE255" i="10"/>
  <c r="AE254" i="10"/>
  <c r="AF252" i="10"/>
  <c r="AE255" i="9"/>
  <c r="AF253" i="9"/>
  <c r="AF252" i="9"/>
  <c r="AE254" i="9"/>
  <c r="AF239" i="7"/>
  <c r="AF238" i="7"/>
  <c r="AG259" i="7" s="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L244" i="7" a="1"/>
  <c r="L244" i="7" s="1"/>
  <c r="T243" i="7"/>
  <c r="AF242" i="6"/>
  <c r="AE244" i="6"/>
  <c r="AE245" i="6" s="1"/>
  <c r="AF243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F254" i="11" l="1"/>
  <c r="AE256" i="11"/>
  <c r="AF255" i="11"/>
  <c r="AE257" i="11"/>
  <c r="AE256" i="10"/>
  <c r="AF254" i="10"/>
  <c r="AF255" i="10"/>
  <c r="AE257" i="10"/>
  <c r="AF254" i="9"/>
  <c r="AE256" i="9"/>
  <c r="AE257" i="9"/>
  <c r="AF255" i="9"/>
  <c r="AG260" i="7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B240" i="7"/>
  <c r="L245" i="7" a="1"/>
  <c r="L245" i="7" s="1"/>
  <c r="T244" i="7"/>
  <c r="AC240" i="7"/>
  <c r="AE240" i="7" s="1"/>
  <c r="AF240" i="7" s="1"/>
  <c r="AA241" i="7"/>
  <c r="V327" i="7"/>
  <c r="H244" i="7"/>
  <c r="S243" i="7"/>
  <c r="AF244" i="6"/>
  <c r="AE246" i="6"/>
  <c r="AE247" i="6" s="1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E248" i="4" s="1"/>
  <c r="AF246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F257" i="11" l="1"/>
  <c r="AE259" i="11"/>
  <c r="AF256" i="11"/>
  <c r="AE258" i="11"/>
  <c r="AE259" i="10"/>
  <c r="AF257" i="10"/>
  <c r="AF256" i="10"/>
  <c r="AE258" i="10"/>
  <c r="AE259" i="9"/>
  <c r="AF257" i="9"/>
  <c r="AF256" i="9"/>
  <c r="AE258" i="9"/>
  <c r="AG261" i="7"/>
  <c r="AF241" i="7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E241" i="7" s="1"/>
  <c r="AA242" i="7"/>
  <c r="W327" i="7"/>
  <c r="AF247" i="6"/>
  <c r="AE248" i="6"/>
  <c r="AE249" i="6" s="1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60" i="11" l="1"/>
  <c r="AF258" i="11"/>
  <c r="AF259" i="11"/>
  <c r="AE261" i="11"/>
  <c r="AE260" i="10"/>
  <c r="AF258" i="10"/>
  <c r="AF259" i="10"/>
  <c r="AE261" i="10"/>
  <c r="AE260" i="9"/>
  <c r="AF258" i="9"/>
  <c r="AF259" i="9"/>
  <c r="AE261" i="9"/>
  <c r="AG262" i="7"/>
  <c r="AF242" i="7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AE242" i="7" s="1"/>
  <c r="T246" i="7"/>
  <c r="L247" i="7" a="1"/>
  <c r="L247" i="7" s="1"/>
  <c r="AD242" i="7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F250" i="4"/>
  <c r="AE251" i="4"/>
  <c r="AE252" i="4" s="1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E263" i="11" l="1"/>
  <c r="AF261" i="11"/>
  <c r="AF260" i="11"/>
  <c r="AE262" i="11"/>
  <c r="AF261" i="10"/>
  <c r="AE263" i="10"/>
  <c r="AE262" i="10"/>
  <c r="AF260" i="10"/>
  <c r="AF261" i="9"/>
  <c r="AE263" i="9"/>
  <c r="AF260" i="9"/>
  <c r="AE262" i="9"/>
  <c r="AG263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B243" i="7"/>
  <c r="V330" i="7"/>
  <c r="H247" i="7"/>
  <c r="S246" i="7"/>
  <c r="AC243" i="7"/>
  <c r="AE243" i="7" s="1"/>
  <c r="AF243" i="7" s="1"/>
  <c r="AA244" i="7"/>
  <c r="L248" i="7" a="1"/>
  <c r="L248" i="7" s="1"/>
  <c r="T247" i="7"/>
  <c r="AF251" i="6"/>
  <c r="AE252" i="6"/>
  <c r="AE253" i="6" s="1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G264" i="7" l="1"/>
  <c r="AF262" i="11"/>
  <c r="AE264" i="11"/>
  <c r="AF263" i="11"/>
  <c r="AE265" i="11"/>
  <c r="AE264" i="10"/>
  <c r="AF262" i="10"/>
  <c r="AF263" i="10"/>
  <c r="AE265" i="10"/>
  <c r="AE264" i="9"/>
  <c r="AF262" i="9"/>
  <c r="AF263" i="9"/>
  <c r="AE265" i="9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AE244" i="7" s="1"/>
  <c r="U247" i="7"/>
  <c r="X247" i="7" s="1"/>
  <c r="Y247" i="7" s="1"/>
  <c r="R248" i="7"/>
  <c r="AD244" i="7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F253" i="4"/>
  <c r="AE255" i="4"/>
  <c r="AE256" i="4" s="1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E245" i="7" l="1"/>
  <c r="AF245" i="7" s="1"/>
  <c r="AF244" i="7"/>
  <c r="AG265" i="7" s="1"/>
  <c r="AE246" i="7"/>
  <c r="AE267" i="11"/>
  <c r="AF265" i="11"/>
  <c r="AE266" i="11"/>
  <c r="AF264" i="11"/>
  <c r="AE267" i="10"/>
  <c r="AF265" i="10"/>
  <c r="AF264" i="10"/>
  <c r="AE266" i="10"/>
  <c r="AE267" i="9"/>
  <c r="AF265" i="9"/>
  <c r="AE266" i="9"/>
  <c r="AF264" i="9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E247" i="7" l="1"/>
  <c r="AE248" i="7"/>
  <c r="AF246" i="7"/>
  <c r="AE268" i="11"/>
  <c r="AF266" i="11"/>
  <c r="AE269" i="11"/>
  <c r="AF267" i="11"/>
  <c r="AF266" i="10"/>
  <c r="AE268" i="10"/>
  <c r="AF267" i="10"/>
  <c r="AE269" i="10"/>
  <c r="AF266" i="9"/>
  <c r="AE268" i="9"/>
  <c r="AE269" i="9"/>
  <c r="AF267" i="9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F258" i="4"/>
  <c r="AF257" i="4"/>
  <c r="AE259" i="4"/>
  <c r="AE260" i="4" s="1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F248" i="7" l="1"/>
  <c r="AF247" i="7"/>
  <c r="AE249" i="7"/>
  <c r="AF269" i="11"/>
  <c r="AE271" i="11"/>
  <c r="AF268" i="11"/>
  <c r="AE270" i="11"/>
  <c r="AF269" i="10"/>
  <c r="AE271" i="10"/>
  <c r="AE270" i="10"/>
  <c r="AF268" i="10"/>
  <c r="AE271" i="9"/>
  <c r="AF269" i="9"/>
  <c r="AF268" i="9"/>
  <c r="AE270" i="9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51" i="7" l="1"/>
  <c r="AF249" i="7"/>
  <c r="AE250" i="7"/>
  <c r="AE272" i="11"/>
  <c r="AF270" i="11"/>
  <c r="AF271" i="11"/>
  <c r="AE273" i="11"/>
  <c r="AE272" i="10"/>
  <c r="AF270" i="10"/>
  <c r="AF271" i="10"/>
  <c r="AE273" i="10"/>
  <c r="AF270" i="9"/>
  <c r="AE272" i="9"/>
  <c r="AE273" i="9"/>
  <c r="AF271" i="9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E252" i="7" l="1"/>
  <c r="AF250" i="7"/>
  <c r="AE253" i="7"/>
  <c r="AF251" i="7"/>
  <c r="AF273" i="11"/>
  <c r="AE275" i="11"/>
  <c r="AE274" i="11"/>
  <c r="AF272" i="11"/>
  <c r="AF273" i="10"/>
  <c r="AE275" i="10"/>
  <c r="AF272" i="10"/>
  <c r="AE274" i="10"/>
  <c r="AE275" i="9"/>
  <c r="AF273" i="9"/>
  <c r="AF272" i="9"/>
  <c r="AE274" i="9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F253" i="5"/>
  <c r="AE255" i="5"/>
  <c r="AE256" i="5" s="1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53" i="7" l="1"/>
  <c r="AE255" i="7"/>
  <c r="AF252" i="7"/>
  <c r="AE254" i="7"/>
  <c r="AE276" i="11"/>
  <c r="AF274" i="11"/>
  <c r="AF275" i="11"/>
  <c r="AE277" i="11"/>
  <c r="AE276" i="10"/>
  <c r="AF274" i="10"/>
  <c r="AE277" i="10"/>
  <c r="AF275" i="10"/>
  <c r="AE276" i="9"/>
  <c r="AF274" i="9"/>
  <c r="AF275" i="9"/>
  <c r="AE277" i="9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E256" i="7" l="1"/>
  <c r="AF254" i="7"/>
  <c r="AF255" i="7"/>
  <c r="AE257" i="7"/>
  <c r="AF277" i="11"/>
  <c r="AE279" i="11"/>
  <c r="AF276" i="11"/>
  <c r="AE278" i="11"/>
  <c r="AF277" i="10"/>
  <c r="AE279" i="10"/>
  <c r="AE278" i="10"/>
  <c r="AF276" i="10"/>
  <c r="AF277" i="9"/>
  <c r="AE279" i="9"/>
  <c r="AE278" i="9"/>
  <c r="AF276" i="9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E259" i="7" l="1"/>
  <c r="AF257" i="7"/>
  <c r="AF256" i="7"/>
  <c r="AE258" i="7"/>
  <c r="AE280" i="11"/>
  <c r="AF278" i="11"/>
  <c r="AE281" i="11"/>
  <c r="AF279" i="11"/>
  <c r="AF278" i="10"/>
  <c r="AE280" i="10"/>
  <c r="AE281" i="10"/>
  <c r="AF279" i="10"/>
  <c r="AE280" i="9"/>
  <c r="AF278" i="9"/>
  <c r="AF279" i="9"/>
  <c r="AE281" i="9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60" i="7" l="1"/>
  <c r="AF258" i="7"/>
  <c r="AE261" i="7"/>
  <c r="AF259" i="7"/>
  <c r="AE283" i="11"/>
  <c r="AF281" i="11"/>
  <c r="AF280" i="11"/>
  <c r="AE282" i="11"/>
  <c r="AE283" i="10"/>
  <c r="AF281" i="10"/>
  <c r="AF280" i="10"/>
  <c r="AE282" i="10"/>
  <c r="AE283" i="9"/>
  <c r="AF281" i="9"/>
  <c r="AE282" i="9"/>
  <c r="AF280" i="9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61" i="7" l="1"/>
  <c r="AE263" i="7"/>
  <c r="AF260" i="7"/>
  <c r="AE262" i="7"/>
  <c r="AF282" i="11"/>
  <c r="AE284" i="11"/>
  <c r="AF283" i="11"/>
  <c r="AE285" i="11"/>
  <c r="AF282" i="10"/>
  <c r="AE284" i="10"/>
  <c r="AF283" i="10"/>
  <c r="AE285" i="10"/>
  <c r="AF282" i="9"/>
  <c r="AE284" i="9"/>
  <c r="AF283" i="9"/>
  <c r="AE285" i="9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E264" i="7" l="1"/>
  <c r="AF262" i="7"/>
  <c r="AE265" i="7"/>
  <c r="AF263" i="7"/>
  <c r="AF285" i="11"/>
  <c r="AE287" i="11"/>
  <c r="AE286" i="11"/>
  <c r="AF284" i="11"/>
  <c r="AE287" i="10"/>
  <c r="AF285" i="10"/>
  <c r="AF284" i="10"/>
  <c r="AE286" i="10"/>
  <c r="AF285" i="9"/>
  <c r="AE287" i="9"/>
  <c r="AE286" i="9"/>
  <c r="AF284" i="9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F265" i="7" l="1"/>
  <c r="AE267" i="7"/>
  <c r="AE266" i="7"/>
  <c r="AF264" i="7"/>
  <c r="AF286" i="11"/>
  <c r="AE288" i="11"/>
  <c r="AF287" i="11"/>
  <c r="AE289" i="11"/>
  <c r="AF286" i="10"/>
  <c r="AE288" i="10"/>
  <c r="AE289" i="10"/>
  <c r="AF287" i="10"/>
  <c r="AF286" i="9"/>
  <c r="AE288" i="9"/>
  <c r="AF287" i="9"/>
  <c r="AE289" i="9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F266" i="7" l="1"/>
  <c r="AE268" i="7"/>
  <c r="AF267" i="7"/>
  <c r="AE269" i="7"/>
  <c r="AE291" i="11"/>
  <c r="AF289" i="11"/>
  <c r="AE290" i="11"/>
  <c r="AF288" i="11"/>
  <c r="AE291" i="10"/>
  <c r="AF289" i="10"/>
  <c r="AF288" i="10"/>
  <c r="AE290" i="10"/>
  <c r="AF289" i="9"/>
  <c r="AE291" i="9"/>
  <c r="AE290" i="9"/>
  <c r="AF288" i="9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E271" i="7" l="1"/>
  <c r="AF269" i="7"/>
  <c r="AF268" i="7"/>
  <c r="AE270" i="7"/>
  <c r="AF290" i="11"/>
  <c r="AE292" i="11"/>
  <c r="AF291" i="11"/>
  <c r="AE293" i="11"/>
  <c r="AF290" i="10"/>
  <c r="AE292" i="10"/>
  <c r="AF291" i="10"/>
  <c r="AE293" i="10"/>
  <c r="AE292" i="9"/>
  <c r="AF290" i="9"/>
  <c r="AE293" i="9"/>
  <c r="AF291" i="9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272" i="7" l="1"/>
  <c r="AF270" i="7"/>
  <c r="AE273" i="7"/>
  <c r="AF271" i="7"/>
  <c r="AF293" i="11"/>
  <c r="AE295" i="11"/>
  <c r="AF292" i="11"/>
  <c r="AE294" i="11"/>
  <c r="AE295" i="10"/>
  <c r="AF293" i="10"/>
  <c r="AF292" i="10"/>
  <c r="AE294" i="10"/>
  <c r="AF293" i="9"/>
  <c r="AE295" i="9"/>
  <c r="AF292" i="9"/>
  <c r="AE294" i="9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275" i="7" l="1"/>
  <c r="AF273" i="7"/>
  <c r="AE274" i="7"/>
  <c r="AF272" i="7"/>
  <c r="AF294" i="11"/>
  <c r="AE296" i="11"/>
  <c r="AE297" i="11"/>
  <c r="AF295" i="11"/>
  <c r="AF294" i="10"/>
  <c r="AE296" i="10"/>
  <c r="AE297" i="10"/>
  <c r="AF295" i="10"/>
  <c r="AF294" i="9"/>
  <c r="AE296" i="9"/>
  <c r="AF295" i="9"/>
  <c r="AE297" i="9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F274" i="7" l="1"/>
  <c r="AE276" i="7"/>
  <c r="AE277" i="7"/>
  <c r="AF275" i="7"/>
  <c r="AF297" i="11"/>
  <c r="AE299" i="11"/>
  <c r="AF296" i="11"/>
  <c r="AE298" i="11"/>
  <c r="AE299" i="10"/>
  <c r="AF297" i="10"/>
  <c r="AE298" i="10"/>
  <c r="AF296" i="10"/>
  <c r="AE299" i="9"/>
  <c r="AF297" i="9"/>
  <c r="AF296" i="9"/>
  <c r="AE298" i="9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279" i="7" l="1"/>
  <c r="AF277" i="7"/>
  <c r="AF276" i="7"/>
  <c r="AE278" i="7"/>
  <c r="AE300" i="11"/>
  <c r="AF298" i="11"/>
  <c r="AF299" i="11"/>
  <c r="AE301" i="11"/>
  <c r="AE300" i="10"/>
  <c r="AF298" i="10"/>
  <c r="AE301" i="10"/>
  <c r="AF299" i="10"/>
  <c r="AF298" i="9"/>
  <c r="AE300" i="9"/>
  <c r="AF299" i="9"/>
  <c r="AE301" i="9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F278" i="7" l="1"/>
  <c r="AE280" i="7"/>
  <c r="AE281" i="7"/>
  <c r="AF279" i="7"/>
  <c r="AE303" i="11"/>
  <c r="AF301" i="11"/>
  <c r="AF300" i="11"/>
  <c r="AE302" i="11"/>
  <c r="AF301" i="10"/>
  <c r="AE303" i="10"/>
  <c r="AF300" i="10"/>
  <c r="AE302" i="10"/>
  <c r="AE303" i="9"/>
  <c r="AF301" i="9"/>
  <c r="AF300" i="9"/>
  <c r="AE302" i="9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E283" i="7" l="1"/>
  <c r="AF281" i="7"/>
  <c r="AE282" i="7"/>
  <c r="AF280" i="7"/>
  <c r="AF302" i="11"/>
  <c r="AE304" i="11"/>
  <c r="AE305" i="11"/>
  <c r="AF303" i="11"/>
  <c r="AF302" i="10"/>
  <c r="AE304" i="10"/>
  <c r="AE305" i="10"/>
  <c r="AF303" i="10"/>
  <c r="AE304" i="9"/>
  <c r="AF302" i="9"/>
  <c r="AE305" i="9"/>
  <c r="AF303" i="9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F282" i="7" l="1"/>
  <c r="AE284" i="7"/>
  <c r="AE285" i="7"/>
  <c r="AF283" i="7"/>
  <c r="AE307" i="11"/>
  <c r="AF305" i="11"/>
  <c r="AE306" i="11"/>
  <c r="AF304" i="11"/>
  <c r="AE307" i="10"/>
  <c r="AF305" i="10"/>
  <c r="AF304" i="10"/>
  <c r="AE306" i="10"/>
  <c r="AF305" i="9"/>
  <c r="AE307" i="9"/>
  <c r="AE306" i="9"/>
  <c r="AF304" i="9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285" i="7" l="1"/>
  <c r="AE287" i="7"/>
  <c r="AE286" i="7"/>
  <c r="AF284" i="7"/>
  <c r="AF306" i="11"/>
  <c r="AE308" i="11"/>
  <c r="AE309" i="11"/>
  <c r="AF307" i="11"/>
  <c r="AE308" i="10"/>
  <c r="AF306" i="10"/>
  <c r="AE309" i="10"/>
  <c r="AF307" i="10"/>
  <c r="AF306" i="9"/>
  <c r="AE308" i="9"/>
  <c r="AE309" i="9"/>
  <c r="AF307" i="9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286" i="7" l="1"/>
  <c r="AE288" i="7"/>
  <c r="AF287" i="7"/>
  <c r="AE289" i="7"/>
  <c r="AE311" i="11"/>
  <c r="AF309" i="11"/>
  <c r="AF308" i="11"/>
  <c r="AE310" i="11"/>
  <c r="AF309" i="10"/>
  <c r="AE311" i="10"/>
  <c r="AF308" i="10"/>
  <c r="AE310" i="10"/>
  <c r="AF309" i="9"/>
  <c r="AE311" i="9"/>
  <c r="AF308" i="9"/>
  <c r="AE310" i="9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289" i="7" l="1"/>
  <c r="AE291" i="7"/>
  <c r="AE290" i="7"/>
  <c r="AF288" i="7"/>
  <c r="AF310" i="11"/>
  <c r="AE312" i="11"/>
  <c r="AE313" i="11"/>
  <c r="AF311" i="11"/>
  <c r="AF310" i="10"/>
  <c r="AE312" i="10"/>
  <c r="AF311" i="10"/>
  <c r="AE313" i="10"/>
  <c r="AF310" i="9"/>
  <c r="AE312" i="9"/>
  <c r="AE313" i="9"/>
  <c r="AF311" i="9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290" i="7" l="1"/>
  <c r="AE292" i="7"/>
  <c r="AF291" i="7"/>
  <c r="AE293" i="7"/>
  <c r="AE315" i="11"/>
  <c r="AF313" i="11"/>
  <c r="AF312" i="11"/>
  <c r="AE314" i="11"/>
  <c r="AF313" i="10"/>
  <c r="AE315" i="10"/>
  <c r="AF312" i="10"/>
  <c r="AE314" i="10"/>
  <c r="AF313" i="9"/>
  <c r="AE315" i="9"/>
  <c r="AF312" i="9"/>
  <c r="AE314" i="9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F293" i="7" l="1"/>
  <c r="AE295" i="7"/>
  <c r="AF292" i="7"/>
  <c r="AE294" i="7"/>
  <c r="AE316" i="11"/>
  <c r="AF314" i="11"/>
  <c r="AE317" i="11"/>
  <c r="AF315" i="11"/>
  <c r="AE316" i="10"/>
  <c r="AF314" i="10"/>
  <c r="AF315" i="10"/>
  <c r="AE317" i="10"/>
  <c r="AF314" i="9"/>
  <c r="AE316" i="9"/>
  <c r="AE317" i="9"/>
  <c r="AF315" i="9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F294" i="7" l="1"/>
  <c r="AE296" i="7"/>
  <c r="AF295" i="7"/>
  <c r="AE297" i="7"/>
  <c r="AE319" i="11"/>
  <c r="AF317" i="11"/>
  <c r="AE318" i="11"/>
  <c r="AF316" i="11"/>
  <c r="AE319" i="10"/>
  <c r="AF317" i="10"/>
  <c r="AF316" i="10"/>
  <c r="AE318" i="10"/>
  <c r="AF317" i="9"/>
  <c r="AE319" i="9"/>
  <c r="AE318" i="9"/>
  <c r="AF316" i="9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299" i="7" l="1"/>
  <c r="AF297" i="7"/>
  <c r="AF296" i="7"/>
  <c r="AE298" i="7"/>
  <c r="AF318" i="11"/>
  <c r="AE320" i="11"/>
  <c r="AF319" i="11"/>
  <c r="AE321" i="11"/>
  <c r="AE320" i="10"/>
  <c r="AF318" i="10"/>
  <c r="AF319" i="10"/>
  <c r="AE321" i="10"/>
  <c r="AF318" i="9"/>
  <c r="AE320" i="9"/>
  <c r="AE321" i="9"/>
  <c r="AF319" i="9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E300" i="7" l="1"/>
  <c r="AF298" i="7"/>
  <c r="AE301" i="7"/>
  <c r="AF299" i="7"/>
  <c r="AF321" i="11"/>
  <c r="AE323" i="11"/>
  <c r="AF320" i="11"/>
  <c r="AE322" i="11"/>
  <c r="AF321" i="10"/>
  <c r="AE323" i="10"/>
  <c r="AF320" i="10"/>
  <c r="AE322" i="10"/>
  <c r="AE323" i="9"/>
  <c r="AF321" i="9"/>
  <c r="AF320" i="9"/>
  <c r="AE322" i="9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301" i="7" l="1"/>
  <c r="AE303" i="7"/>
  <c r="AE302" i="7"/>
  <c r="AF300" i="7"/>
  <c r="AF322" i="11"/>
  <c r="AE324" i="11"/>
  <c r="AF323" i="11"/>
  <c r="AE325" i="11"/>
  <c r="AE324" i="10"/>
  <c r="AF322" i="10"/>
  <c r="AF323" i="10"/>
  <c r="AE325" i="10"/>
  <c r="AF322" i="9"/>
  <c r="AE324" i="9"/>
  <c r="AF323" i="9"/>
  <c r="AE325" i="9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F302" i="7" l="1"/>
  <c r="AE304" i="7"/>
  <c r="AE305" i="7"/>
  <c r="AF303" i="7"/>
  <c r="AF325" i="11"/>
  <c r="AE327" i="11"/>
  <c r="AE326" i="11"/>
  <c r="AF324" i="11"/>
  <c r="AF325" i="10"/>
  <c r="AE327" i="10"/>
  <c r="AF324" i="10"/>
  <c r="AE326" i="10"/>
  <c r="AF325" i="9"/>
  <c r="AE327" i="9"/>
  <c r="AF324" i="9"/>
  <c r="AE326" i="9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05" i="7" l="1"/>
  <c r="AE307" i="7"/>
  <c r="AF304" i="7"/>
  <c r="AE306" i="7"/>
  <c r="AF326" i="11"/>
  <c r="AE328" i="11"/>
  <c r="AF327" i="11"/>
  <c r="AE329" i="11"/>
  <c r="AF326" i="10"/>
  <c r="AE328" i="10"/>
  <c r="AE329" i="10"/>
  <c r="AF327" i="10"/>
  <c r="AE328" i="9"/>
  <c r="AF326" i="9"/>
  <c r="AE329" i="9"/>
  <c r="AF327" i="9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F306" i="7" l="1"/>
  <c r="AE308" i="7"/>
  <c r="AE309" i="7"/>
  <c r="AF307" i="7"/>
  <c r="AF329" i="11"/>
  <c r="AE331" i="11"/>
  <c r="AE330" i="11"/>
  <c r="AF328" i="11"/>
  <c r="AE331" i="10"/>
  <c r="AF329" i="10"/>
  <c r="AE330" i="10"/>
  <c r="AF328" i="10"/>
  <c r="AF329" i="9"/>
  <c r="AE331" i="9"/>
  <c r="AE330" i="9"/>
  <c r="AF328" i="9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11" i="7" l="1"/>
  <c r="AF309" i="7"/>
  <c r="AF308" i="7"/>
  <c r="AE310" i="7"/>
  <c r="AE332" i="11"/>
  <c r="AF330" i="11"/>
  <c r="AE333" i="11"/>
  <c r="AF331" i="11"/>
  <c r="AE332" i="10"/>
  <c r="AF330" i="10"/>
  <c r="AE333" i="10"/>
  <c r="AF331" i="10"/>
  <c r="AF330" i="9"/>
  <c r="AE332" i="9"/>
  <c r="AF331" i="9"/>
  <c r="AE333" i="9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10" i="7" l="1"/>
  <c r="AE312" i="7"/>
  <c r="AE313" i="7"/>
  <c r="AF311" i="7"/>
  <c r="AF333" i="11"/>
  <c r="AE335" i="11"/>
  <c r="AF332" i="11"/>
  <c r="AE334" i="11"/>
  <c r="AE335" i="10"/>
  <c r="AF333" i="10"/>
  <c r="AF332" i="10"/>
  <c r="AE334" i="10"/>
  <c r="AF333" i="9"/>
  <c r="AE335" i="9"/>
  <c r="AE334" i="9"/>
  <c r="AF332" i="9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13" i="7" l="1"/>
  <c r="AE315" i="7"/>
  <c r="AE314" i="7"/>
  <c r="AF312" i="7"/>
  <c r="AF334" i="11"/>
  <c r="AE336" i="11"/>
  <c r="AE337" i="11"/>
  <c r="AF335" i="11"/>
  <c r="AF334" i="10"/>
  <c r="AE336" i="10"/>
  <c r="AE337" i="10"/>
  <c r="AF335" i="10"/>
  <c r="AF334" i="9"/>
  <c r="AE336" i="9"/>
  <c r="AE337" i="9"/>
  <c r="AF335" i="9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F314" i="7" l="1"/>
  <c r="AE316" i="7"/>
  <c r="AE317" i="7"/>
  <c r="AF315" i="7"/>
  <c r="AE339" i="11"/>
  <c r="AF337" i="11"/>
  <c r="AE338" i="11"/>
  <c r="AF336" i="11"/>
  <c r="AE339" i="10"/>
  <c r="AF337" i="10"/>
  <c r="AF336" i="10"/>
  <c r="AE338" i="10"/>
  <c r="AE339" i="9"/>
  <c r="AF337" i="9"/>
  <c r="AF336" i="9"/>
  <c r="AE338" i="9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F317" i="7" l="1"/>
  <c r="AE319" i="7"/>
  <c r="AE318" i="7"/>
  <c r="AF316" i="7"/>
  <c r="AE340" i="11"/>
  <c r="AF338" i="11"/>
  <c r="AE341" i="11"/>
  <c r="AF339" i="11"/>
  <c r="AF338" i="10"/>
  <c r="AE340" i="10"/>
  <c r="AE341" i="10"/>
  <c r="AF339" i="10"/>
  <c r="AF338" i="9"/>
  <c r="AE340" i="9"/>
  <c r="AF339" i="9"/>
  <c r="AE341" i="9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F318" i="7" l="1"/>
  <c r="AE320" i="7"/>
  <c r="AF319" i="7"/>
  <c r="AE321" i="7"/>
  <c r="AE343" i="11"/>
  <c r="AF341" i="11"/>
  <c r="AF340" i="11"/>
  <c r="AE342" i="11"/>
  <c r="AE343" i="10"/>
  <c r="AF341" i="10"/>
  <c r="AE342" i="10"/>
  <c r="AF340" i="10"/>
  <c r="AE343" i="9"/>
  <c r="AF341" i="9"/>
  <c r="AF340" i="9"/>
  <c r="AE342" i="9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F321" i="7" l="1"/>
  <c r="AE323" i="7"/>
  <c r="AF320" i="7"/>
  <c r="AE322" i="7"/>
  <c r="AF342" i="11"/>
  <c r="AE344" i="11"/>
  <c r="AF343" i="11"/>
  <c r="AE345" i="11"/>
  <c r="AF342" i="10"/>
  <c r="AE344" i="10"/>
  <c r="AF343" i="10"/>
  <c r="AE345" i="10"/>
  <c r="AF342" i="9"/>
  <c r="AE344" i="9"/>
  <c r="AF343" i="9"/>
  <c r="AE345" i="9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24" i="7" l="1"/>
  <c r="AF322" i="7"/>
  <c r="AF323" i="7"/>
  <c r="AE325" i="7"/>
  <c r="AF345" i="11"/>
  <c r="AE347" i="11"/>
  <c r="AE346" i="11"/>
  <c r="AF344" i="11"/>
  <c r="AE347" i="10"/>
  <c r="AF345" i="10"/>
  <c r="AF344" i="10"/>
  <c r="AE346" i="10"/>
  <c r="AE347" i="9"/>
  <c r="AF345" i="9"/>
  <c r="AE346" i="9"/>
  <c r="AF344" i="9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E327" i="7" l="1"/>
  <c r="AF325" i="7"/>
  <c r="AE326" i="7"/>
  <c r="AF324" i="7"/>
  <c r="AF346" i="11"/>
  <c r="AE348" i="11"/>
  <c r="AE349" i="11"/>
  <c r="AF347" i="11"/>
  <c r="AE348" i="10"/>
  <c r="AF346" i="10"/>
  <c r="AF347" i="10"/>
  <c r="AE349" i="10"/>
  <c r="AF346" i="9"/>
  <c r="AE348" i="9"/>
  <c r="AE349" i="9"/>
  <c r="AF347" i="9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E328" i="7" l="1"/>
  <c r="AF326" i="7"/>
  <c r="AE329" i="7"/>
  <c r="AF327" i="7"/>
  <c r="AE351" i="11"/>
  <c r="AF349" i="11"/>
  <c r="AE350" i="11"/>
  <c r="AF348" i="11"/>
  <c r="AF349" i="10"/>
  <c r="AE351" i="10"/>
  <c r="AF348" i="10"/>
  <c r="AE350" i="10"/>
  <c r="AF349" i="9"/>
  <c r="AE351" i="9"/>
  <c r="AE350" i="9"/>
  <c r="AF348" i="9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31" i="7" l="1"/>
  <c r="AF329" i="7"/>
  <c r="AF328" i="7"/>
  <c r="AE330" i="7"/>
  <c r="AE352" i="11"/>
  <c r="AF350" i="11"/>
  <c r="AF351" i="11"/>
  <c r="AE353" i="11"/>
  <c r="AF350" i="10"/>
  <c r="AE352" i="10"/>
  <c r="AE353" i="10"/>
  <c r="AF351" i="10"/>
  <c r="AF350" i="9"/>
  <c r="AE352" i="9"/>
  <c r="AF351" i="9"/>
  <c r="AE353" i="9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E332" i="7" l="1"/>
  <c r="AF330" i="7"/>
  <c r="AF331" i="7"/>
  <c r="AE333" i="7"/>
  <c r="AE355" i="11"/>
  <c r="AF353" i="11"/>
  <c r="AF352" i="11"/>
  <c r="AE354" i="11"/>
  <c r="AE355" i="10"/>
  <c r="AF353" i="10"/>
  <c r="AF352" i="10"/>
  <c r="AE354" i="10"/>
  <c r="AF353" i="9"/>
  <c r="AE355" i="9"/>
  <c r="AF352" i="9"/>
  <c r="AE354" i="9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333" i="7" l="1"/>
  <c r="AE335" i="7"/>
  <c r="AF332" i="7"/>
  <c r="AE334" i="7"/>
  <c r="AE356" i="11"/>
  <c r="AF354" i="11"/>
  <c r="AE357" i="11"/>
  <c r="AF355" i="11"/>
  <c r="AE356" i="10"/>
  <c r="AF354" i="10"/>
  <c r="AF355" i="10"/>
  <c r="AE357" i="10"/>
  <c r="AF354" i="9"/>
  <c r="AE356" i="9"/>
  <c r="AE357" i="9"/>
  <c r="AF355" i="9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34" i="7" l="1"/>
  <c r="AE336" i="7"/>
  <c r="AE337" i="7"/>
  <c r="AF335" i="7"/>
  <c r="AE359" i="11"/>
  <c r="AF357" i="11"/>
  <c r="AF356" i="11"/>
  <c r="AE358" i="11"/>
  <c r="AE359" i="10"/>
  <c r="AF357" i="10"/>
  <c r="AF356" i="10"/>
  <c r="AE358" i="10"/>
  <c r="AF357" i="9"/>
  <c r="AE359" i="9"/>
  <c r="AE358" i="9"/>
  <c r="AF356" i="9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39" i="7" l="1"/>
  <c r="AF337" i="7"/>
  <c r="AE338" i="7"/>
  <c r="AF336" i="7"/>
  <c r="AE360" i="11"/>
  <c r="AF358" i="11"/>
  <c r="AF359" i="11"/>
  <c r="AE361" i="11"/>
  <c r="AF358" i="10"/>
  <c r="AE360" i="10"/>
  <c r="AE361" i="10"/>
  <c r="AF359" i="10"/>
  <c r="AE360" i="9"/>
  <c r="AF358" i="9"/>
  <c r="AE361" i="9"/>
  <c r="AF359" i="9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F338" i="7" l="1"/>
  <c r="AE340" i="7"/>
  <c r="AE341" i="7"/>
  <c r="AF339" i="7"/>
  <c r="AE363" i="11"/>
  <c r="AF361" i="11"/>
  <c r="AE362" i="11"/>
  <c r="AF360" i="11"/>
  <c r="AE363" i="10"/>
  <c r="AF361" i="10"/>
  <c r="AE362" i="10"/>
  <c r="AF360" i="10"/>
  <c r="AF361" i="9"/>
  <c r="AE363" i="9"/>
  <c r="AE362" i="9"/>
  <c r="AF360" i="9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E343" i="7" l="1"/>
  <c r="AF341" i="7"/>
  <c r="AF340" i="7"/>
  <c r="AE342" i="7"/>
  <c r="AF362" i="11"/>
  <c r="AE364" i="11"/>
  <c r="AF363" i="11"/>
  <c r="AE365" i="11"/>
  <c r="AF362" i="10"/>
  <c r="AE364" i="10"/>
  <c r="AF363" i="10"/>
  <c r="AE365" i="10"/>
  <c r="AE364" i="9"/>
  <c r="AF362" i="9"/>
  <c r="AF363" i="9"/>
  <c r="AE365" i="9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42" i="7" l="1"/>
  <c r="AE344" i="7"/>
  <c r="AE345" i="7"/>
  <c r="AF343" i="7"/>
  <c r="AF365" i="11"/>
  <c r="AE367" i="11"/>
  <c r="AF364" i="11"/>
  <c r="AE366" i="11"/>
  <c r="AF365" i="10"/>
  <c r="AE367" i="10"/>
  <c r="AF364" i="10"/>
  <c r="AE366" i="10"/>
  <c r="AE367" i="9"/>
  <c r="AF365" i="9"/>
  <c r="AE366" i="9"/>
  <c r="AF364" i="9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47" i="7" l="1"/>
  <c r="AF345" i="7"/>
  <c r="AF344" i="7"/>
  <c r="AE346" i="7"/>
  <c r="AE368" i="11"/>
  <c r="AF366" i="11"/>
  <c r="AE369" i="11"/>
  <c r="AF367" i="11"/>
  <c r="AE368" i="10"/>
  <c r="AF366" i="10"/>
  <c r="AF367" i="10"/>
  <c r="AE369" i="10"/>
  <c r="AF366" i="9"/>
  <c r="AE368" i="9"/>
  <c r="AE369" i="9"/>
  <c r="AF367" i="9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48" i="7" l="1"/>
  <c r="AF346" i="7"/>
  <c r="AF347" i="7"/>
  <c r="AE349" i="7"/>
  <c r="AF369" i="11"/>
  <c r="AE371" i="11"/>
  <c r="AE370" i="11"/>
  <c r="AF368" i="11"/>
  <c r="AE371" i="10"/>
  <c r="AF369" i="10"/>
  <c r="AE370" i="10"/>
  <c r="AF368" i="10"/>
  <c r="AF369" i="9"/>
  <c r="AE371" i="9"/>
  <c r="AE370" i="9"/>
  <c r="AF368" i="9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E351" i="7" l="1"/>
  <c r="AF349" i="7"/>
  <c r="AE350" i="7"/>
  <c r="AF348" i="7"/>
  <c r="AF370" i="11"/>
  <c r="AE372" i="11"/>
  <c r="AE373" i="11"/>
  <c r="AF371" i="11"/>
  <c r="AE372" i="10"/>
  <c r="AF370" i="10"/>
  <c r="AE373" i="10"/>
  <c r="AF371" i="10"/>
  <c r="AF370" i="9"/>
  <c r="AE372" i="9"/>
  <c r="AE373" i="9"/>
  <c r="AF371" i="9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F350" i="7" l="1"/>
  <c r="AE352" i="7"/>
  <c r="AF351" i="7"/>
  <c r="AE353" i="7"/>
  <c r="AF373" i="11"/>
  <c r="AE375" i="11"/>
  <c r="AF372" i="11"/>
  <c r="AE374" i="11"/>
  <c r="AE375" i="10"/>
  <c r="AF373" i="10"/>
  <c r="AE374" i="10"/>
  <c r="AF372" i="10"/>
  <c r="AE375" i="9"/>
  <c r="AF373" i="9"/>
  <c r="AF372" i="9"/>
  <c r="AE374" i="9"/>
  <c r="Z301" i="1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E355" i="7" l="1"/>
  <c r="AF353" i="7"/>
  <c r="AF352" i="7"/>
  <c r="AE354" i="7"/>
  <c r="AE376" i="11"/>
  <c r="AF374" i="11"/>
  <c r="AF375" i="11"/>
  <c r="AE377" i="11"/>
  <c r="AF374" i="10"/>
  <c r="AE376" i="10"/>
  <c r="AE377" i="10"/>
  <c r="AF375" i="10"/>
  <c r="AE376" i="9"/>
  <c r="AF374" i="9"/>
  <c r="AE377" i="9"/>
  <c r="AF375" i="9"/>
  <c r="Z302" i="1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E356" i="7" l="1"/>
  <c r="AF354" i="7"/>
  <c r="AE357" i="7"/>
  <c r="AF355" i="7"/>
  <c r="AF377" i="11"/>
  <c r="AE379" i="11"/>
  <c r="AF376" i="11"/>
  <c r="AE378" i="11"/>
  <c r="AF377" i="10"/>
  <c r="AE379" i="10"/>
  <c r="AF376" i="10"/>
  <c r="AE378" i="10"/>
  <c r="AE379" i="9"/>
  <c r="AF377" i="9"/>
  <c r="AF376" i="9"/>
  <c r="AE378" i="9"/>
  <c r="Z303" i="1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F357" i="7" l="1"/>
  <c r="AE359" i="7"/>
  <c r="AE358" i="7"/>
  <c r="AF356" i="7"/>
  <c r="AF378" i="11"/>
  <c r="AE380" i="11"/>
  <c r="AE381" i="11"/>
  <c r="AF379" i="11"/>
  <c r="AE380" i="10"/>
  <c r="AF378" i="10"/>
  <c r="AF379" i="10"/>
  <c r="AE381" i="10"/>
  <c r="AF378" i="9"/>
  <c r="AE380" i="9"/>
  <c r="AE381" i="9"/>
  <c r="AF379" i="9"/>
  <c r="Z304" i="1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F358" i="7" l="1"/>
  <c r="AE360" i="7"/>
  <c r="AF359" i="7"/>
  <c r="AE361" i="7"/>
  <c r="AF381" i="11"/>
  <c r="AE383" i="11"/>
  <c r="AE382" i="11"/>
  <c r="AF380" i="11"/>
  <c r="AF381" i="10"/>
  <c r="AE383" i="10"/>
  <c r="AF380" i="10"/>
  <c r="AE382" i="10"/>
  <c r="AF381" i="9"/>
  <c r="AE383" i="9"/>
  <c r="AE382" i="9"/>
  <c r="AF380" i="9"/>
  <c r="Z305" i="1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E363" i="7" l="1"/>
  <c r="AF361" i="7"/>
  <c r="AF360" i="7"/>
  <c r="AE362" i="7"/>
  <c r="AE384" i="11"/>
  <c r="AF384" i="11" s="1"/>
  <c r="AF382" i="11"/>
  <c r="AF383" i="11"/>
  <c r="AJ1" i="3" s="1" a="1"/>
  <c r="AJ1" i="3" s="1"/>
  <c r="AE385" i="11"/>
  <c r="AF385" i="11" s="1"/>
  <c r="AE384" i="10"/>
  <c r="AF384" i="10" s="1"/>
  <c r="AF382" i="10"/>
  <c r="AF1" i="3" s="1" a="1"/>
  <c r="AF1" i="3" s="1"/>
  <c r="AE385" i="10"/>
  <c r="AF385" i="10" s="1"/>
  <c r="AF383" i="10"/>
  <c r="AE384" i="9"/>
  <c r="AF384" i="9" s="1"/>
  <c r="AF382" i="9"/>
  <c r="AF383" i="9"/>
  <c r="AB1" i="3" s="1" a="1"/>
  <c r="AB1" i="3" s="1"/>
  <c r="AE385" i="9"/>
  <c r="AF385" i="9" s="1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E364" i="7" l="1"/>
  <c r="AF362" i="7"/>
  <c r="AE365" i="7"/>
  <c r="AF363" i="7"/>
  <c r="Z307" i="1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F365" i="7" l="1"/>
  <c r="AE367" i="7"/>
  <c r="AE366" i="7"/>
  <c r="AF364" i="7"/>
  <c r="Z308" i="1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E368" i="7" l="1"/>
  <c r="AF366" i="7"/>
  <c r="AE369" i="7"/>
  <c r="AF367" i="7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E371" i="7" l="1"/>
  <c r="AF369" i="7"/>
  <c r="AE370" i="7"/>
  <c r="AF368" i="7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E372" i="7" l="1"/>
  <c r="AF370" i="7"/>
  <c r="AF371" i="7"/>
  <c r="AE373" i="7"/>
  <c r="Z311" i="1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P1" i="3" s="1" a="1"/>
  <c r="P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H1" i="3" s="1" a="1"/>
  <c r="H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E375" i="7" l="1"/>
  <c r="AF373" i="7"/>
  <c r="AF372" i="7"/>
  <c r="AE374" i="7"/>
  <c r="Z312" i="1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F374" i="7" l="1"/>
  <c r="AE376" i="7"/>
  <c r="AF375" i="7"/>
  <c r="AE377" i="7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79" i="7" l="1"/>
  <c r="AF377" i="7"/>
  <c r="AF376" i="7"/>
  <c r="AE378" i="7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AE380" i="7" l="1"/>
  <c r="AF378" i="7"/>
  <c r="AF379" i="7"/>
  <c r="AE381" i="7"/>
  <c r="Z315" i="1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AF381" i="7" l="1"/>
  <c r="AE383" i="7"/>
  <c r="AF380" i="7"/>
  <c r="AE382" i="7"/>
  <c r="Z316" i="1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AF382" i="7" l="1"/>
  <c r="AE384" i="7"/>
  <c r="AF384" i="7" s="1"/>
  <c r="AF383" i="7"/>
  <c r="AE385" i="7"/>
  <c r="AF385" i="7" s="1"/>
  <c r="T1" i="3" s="1" a="1"/>
  <c r="T1" i="3" s="1"/>
  <c r="Z317" i="1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K1" i="3" s="1" a="1"/>
  <c r="AK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D385" i="11" l="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<sst xmlns="http://schemas.openxmlformats.org/spreadsheetml/2006/main" count="321" uniqueCount="85">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</sst>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196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18650033.576923076</c:v>
                </c:pt>
                <c:pt idx="74">
                  <c:v>19057194.153846152</c:v>
                </c:pt>
                <c:pt idx="75">
                  <c:v>19464354.730769228</c:v>
                </c:pt>
                <c:pt idx="76">
                  <c:v>19871515.307692304</c:v>
                </c:pt>
                <c:pt idx="77">
                  <c:v>20278675.88461538</c:v>
                </c:pt>
                <c:pt idx="78">
                  <c:v>20685836.461538456</c:v>
                </c:pt>
                <c:pt idx="79">
                  <c:v>21092997.038461532</c:v>
                </c:pt>
                <c:pt idx="80">
                  <c:v>21500157.615384609</c:v>
                </c:pt>
                <c:pt idx="81">
                  <c:v>21907318.192307685</c:v>
                </c:pt>
                <c:pt idx="82">
                  <c:v>22314478.769230761</c:v>
                </c:pt>
                <c:pt idx="83">
                  <c:v>22721639.346153837</c:v>
                </c:pt>
                <c:pt idx="84">
                  <c:v>23128799.923076913</c:v>
                </c:pt>
                <c:pt idx="85">
                  <c:v>23535960.499999989</c:v>
                </c:pt>
                <c:pt idx="86">
                  <c:v>23943121.076923065</c:v>
                </c:pt>
                <c:pt idx="87">
                  <c:v>24350281.653846141</c:v>
                </c:pt>
                <c:pt idx="88">
                  <c:v>24757442.230769217</c:v>
                </c:pt>
                <c:pt idx="89">
                  <c:v>25164602.807692293</c:v>
                </c:pt>
                <c:pt idx="90">
                  <c:v>25571763.384615369</c:v>
                </c:pt>
                <c:pt idx="91">
                  <c:v>25978923.961538445</c:v>
                </c:pt>
                <c:pt idx="92">
                  <c:v>26386084.538461521</c:v>
                </c:pt>
                <c:pt idx="93">
                  <c:v>26793245.115384597</c:v>
                </c:pt>
                <c:pt idx="94">
                  <c:v>27200405.692307673</c:v>
                </c:pt>
                <c:pt idx="95">
                  <c:v>27607566.269230749</c:v>
                </c:pt>
                <c:pt idx="96">
                  <c:v>28014726.846153826</c:v>
                </c:pt>
                <c:pt idx="97">
                  <c:v>28421887.423076902</c:v>
                </c:pt>
                <c:pt idx="98">
                  <c:v>28829047.999999978</c:v>
                </c:pt>
                <c:pt idx="99">
                  <c:v>29195610.285714265</c:v>
                </c:pt>
                <c:pt idx="100">
                  <c:v>29562172.571428552</c:v>
                </c:pt>
                <c:pt idx="101">
                  <c:v>29928734.85714284</c:v>
                </c:pt>
                <c:pt idx="102">
                  <c:v>30295297.142857127</c:v>
                </c:pt>
                <c:pt idx="103">
                  <c:v>30661859.428571414</c:v>
                </c:pt>
                <c:pt idx="104">
                  <c:v>31028421.714285702</c:v>
                </c:pt>
                <c:pt idx="105">
                  <c:v>31394983.999999989</c:v>
                </c:pt>
                <c:pt idx="106">
                  <c:v>31683152.249999989</c:v>
                </c:pt>
                <c:pt idx="107">
                  <c:v>31971320.499999989</c:v>
                </c:pt>
                <c:pt idx="108">
                  <c:v>32259488.749999989</c:v>
                </c:pt>
                <c:pt idx="109">
                  <c:v>32547656.999999989</c:v>
                </c:pt>
                <c:pt idx="110">
                  <c:v>32835825.249999989</c:v>
                </c:pt>
                <c:pt idx="111">
                  <c:v>33123993.499999989</c:v>
                </c:pt>
                <c:pt idx="112">
                  <c:v>33412161.749999989</c:v>
                </c:pt>
                <c:pt idx="113">
                  <c:v>33700329.999999985</c:v>
                </c:pt>
                <c:pt idx="114">
                  <c:v>33912668.999999985</c:v>
                </c:pt>
                <c:pt idx="115">
                  <c:v>34053725.999999985</c:v>
                </c:pt>
                <c:pt idx="116">
                  <c:v>34157031.999999985</c:v>
                </c:pt>
                <c:pt idx="117">
                  <c:v>34252798.999999985</c:v>
                </c:pt>
                <c:pt idx="118">
                  <c:v>34394883.999999985</c:v>
                </c:pt>
                <c:pt idx="119">
                  <c:v>34589476.999999985</c:v>
                </c:pt>
                <c:pt idx="120">
                  <c:v>34805400.999999985</c:v>
                </c:pt>
                <c:pt idx="121">
                  <c:v>34882237.999999985</c:v>
                </c:pt>
                <c:pt idx="122">
                  <c:v>34938729.999999985</c:v>
                </c:pt>
                <c:pt idx="123">
                  <c:v>34948874.999999985</c:v>
                </c:pt>
                <c:pt idx="124">
                  <c:v>34890626.999999985</c:v>
                </c:pt>
                <c:pt idx="125">
                  <c:v>34818656.999999985</c:v>
                </c:pt>
                <c:pt idx="126">
                  <c:v>35018407.999999985</c:v>
                </c:pt>
                <c:pt idx="127">
                  <c:v>35158605.999999985</c:v>
                </c:pt>
                <c:pt idx="128">
                  <c:v>35267590.999999985</c:v>
                </c:pt>
                <c:pt idx="129">
                  <c:v>35404778.999999985</c:v>
                </c:pt>
                <c:pt idx="130">
                  <c:v>35380793.999999985</c:v>
                </c:pt>
                <c:pt idx="131">
                  <c:v>35313037.999999985</c:v>
                </c:pt>
                <c:pt idx="132">
                  <c:v>35134648.999999985</c:v>
                </c:pt>
                <c:pt idx="133">
                  <c:v>35235610.999999985</c:v>
                </c:pt>
                <c:pt idx="134">
                  <c:v>35305262.999999985</c:v>
                </c:pt>
                <c:pt idx="135">
                  <c:v>35350506.999999985</c:v>
                </c:pt>
                <c:pt idx="136">
                  <c:v>35301490.999999985</c:v>
                </c:pt>
                <c:pt idx="137">
                  <c:v>35240930.999999985</c:v>
                </c:pt>
                <c:pt idx="138">
                  <c:v>35166767.999999985</c:v>
                </c:pt>
                <c:pt idx="139">
                  <c:v>35037689.999999985</c:v>
                </c:pt>
                <c:pt idx="140">
                  <c:v>35177971.999999985</c:v>
                </c:pt>
                <c:pt idx="141">
                  <c:v>35245491.999999985</c:v>
                </c:pt>
                <c:pt idx="142">
                  <c:v>35253679.999999985</c:v>
                </c:pt>
                <c:pt idx="143">
                  <c:v>35222869.999999985</c:v>
                </c:pt>
                <c:pt idx="144">
                  <c:v>35139753.999999985</c:v>
                </c:pt>
                <c:pt idx="145">
                  <c:v>35015150.999999985</c:v>
                </c:pt>
                <c:pt idx="146">
                  <c:v>34929788.999999985</c:v>
                </c:pt>
                <c:pt idx="147">
                  <c:v>35111826.999999985</c:v>
                </c:pt>
                <c:pt idx="148">
                  <c:v>35255870.999999985</c:v>
                </c:pt>
                <c:pt idx="149">
                  <c:v>35311005.999999985</c:v>
                </c:pt>
                <c:pt idx="150">
                  <c:v>35248895.999999985</c:v>
                </c:pt>
                <c:pt idx="151">
                  <c:v>35216441.999999985</c:v>
                </c:pt>
                <c:pt idx="152">
                  <c:v>35264535.999999985</c:v>
                </c:pt>
                <c:pt idx="153">
                  <c:v>35349856.999999985</c:v>
                </c:pt>
                <c:pt idx="154">
                  <c:v>35628137.999999985</c:v>
                </c:pt>
                <c:pt idx="155">
                  <c:v>35855796.999999985</c:v>
                </c:pt>
                <c:pt idx="156">
                  <c:v>35949104.999999985</c:v>
                </c:pt>
                <c:pt idx="157">
                  <c:v>35964894.714285702</c:v>
                </c:pt>
                <c:pt idx="158">
                  <c:v>35980684.428571418</c:v>
                </c:pt>
                <c:pt idx="159">
                  <c:v>35996474.142857134</c:v>
                </c:pt>
                <c:pt idx="160">
                  <c:v>36012263.857142851</c:v>
                </c:pt>
                <c:pt idx="161">
                  <c:v>36028053.571428567</c:v>
                </c:pt>
                <c:pt idx="162">
                  <c:v>36043843.285714284</c:v>
                </c:pt>
                <c:pt idx="163">
                  <c:v>36059633</c:v>
                </c:pt>
                <c:pt idx="164">
                  <c:v>36075422.714285716</c:v>
                </c:pt>
                <c:pt idx="165">
                  <c:v>36091212.428571433</c:v>
                </c:pt>
                <c:pt idx="166">
                  <c:v>36107002.142857149</c:v>
                </c:pt>
                <c:pt idx="167">
                  <c:v>36122791.857142866</c:v>
                </c:pt>
                <c:pt idx="168">
                  <c:v>36138581.571428582</c:v>
                </c:pt>
                <c:pt idx="169">
                  <c:v>36154371.285714298</c:v>
                </c:pt>
                <c:pt idx="170">
                  <c:v>36170161.000000015</c:v>
                </c:pt>
                <c:pt idx="171">
                  <c:v>36185950.714285731</c:v>
                </c:pt>
                <c:pt idx="172">
                  <c:v>36201740.428571448</c:v>
                </c:pt>
                <c:pt idx="173">
                  <c:v>36217530.142857164</c:v>
                </c:pt>
                <c:pt idx="174">
                  <c:v>36233319.857142881</c:v>
                </c:pt>
                <c:pt idx="175">
                  <c:v>36249109.571428597</c:v>
                </c:pt>
                <c:pt idx="176">
                  <c:v>36264899.285714313</c:v>
                </c:pt>
                <c:pt idx="177">
                  <c:v>36280689.00000003</c:v>
                </c:pt>
                <c:pt idx="178">
                  <c:v>36296478.714285746</c:v>
                </c:pt>
                <c:pt idx="179">
                  <c:v>36312268.428571463</c:v>
                </c:pt>
                <c:pt idx="180">
                  <c:v>36328058.142857179</c:v>
                </c:pt>
                <c:pt idx="181">
                  <c:v>36343847.857142895</c:v>
                </c:pt>
                <c:pt idx="182">
                  <c:v>36359637.571428612</c:v>
                </c:pt>
                <c:pt idx="183">
                  <c:v>36375427.285714328</c:v>
                </c:pt>
                <c:pt idx="184">
                  <c:v>36391217.000000045</c:v>
                </c:pt>
                <c:pt idx="185">
                  <c:v>36407006.714285761</c:v>
                </c:pt>
                <c:pt idx="186">
                  <c:v>36422796.428571478</c:v>
                </c:pt>
                <c:pt idx="187">
                  <c:v>36438586.142857194</c:v>
                </c:pt>
                <c:pt idx="188">
                  <c:v>36454375.85714291</c:v>
                </c:pt>
                <c:pt idx="189">
                  <c:v>36470165.571428627</c:v>
                </c:pt>
                <c:pt idx="190">
                  <c:v>36485955.285714343</c:v>
                </c:pt>
                <c:pt idx="191">
                  <c:v>36501745.00000006</c:v>
                </c:pt>
                <c:pt idx="192">
                  <c:v>36517534.714285776</c:v>
                </c:pt>
                <c:pt idx="193">
                  <c:v>36533324.428571492</c:v>
                </c:pt>
                <c:pt idx="194">
                  <c:v>36549114.142857209</c:v>
                </c:pt>
                <c:pt idx="195">
                  <c:v>36564903.857142925</c:v>
                </c:pt>
                <c:pt idx="196">
                  <c:v>36580693.571428642</c:v>
                </c:pt>
                <c:pt idx="197">
                  <c:v>36596483.285714358</c:v>
                </c:pt>
                <c:pt idx="198">
                  <c:v>36612273.000000075</c:v>
                </c:pt>
                <c:pt idx="199">
                  <c:v>36628062.714285791</c:v>
                </c:pt>
                <c:pt idx="200">
                  <c:v>36643852.428571507</c:v>
                </c:pt>
                <c:pt idx="201">
                  <c:v>36659642.142857224</c:v>
                </c:pt>
                <c:pt idx="202">
                  <c:v>37079642.142857224</c:v>
                </c:pt>
                <c:pt idx="203">
                  <c:v>37499642.142857224</c:v>
                </c:pt>
                <c:pt idx="204">
                  <c:v>37919642.142857224</c:v>
                </c:pt>
                <c:pt idx="205">
                  <c:v>38339642.142857224</c:v>
                </c:pt>
                <c:pt idx="206">
                  <c:v>38759642.142857224</c:v>
                </c:pt>
                <c:pt idx="207">
                  <c:v>39179642.142857224</c:v>
                </c:pt>
                <c:pt idx="208">
                  <c:v>39599642.142857224</c:v>
                </c:pt>
                <c:pt idx="209">
                  <c:v>40019642.142857224</c:v>
                </c:pt>
                <c:pt idx="210">
                  <c:v>40439642.142857224</c:v>
                </c:pt>
                <c:pt idx="211">
                  <c:v>40859642.142857224</c:v>
                </c:pt>
                <c:pt idx="212">
                  <c:v>41279642.142857224</c:v>
                </c:pt>
                <c:pt idx="213">
                  <c:v>41699642.142857224</c:v>
                </c:pt>
                <c:pt idx="214">
                  <c:v>42119642.142857224</c:v>
                </c:pt>
                <c:pt idx="215">
                  <c:v>42539642.142857224</c:v>
                </c:pt>
                <c:pt idx="216">
                  <c:v>42959642.142857224</c:v>
                </c:pt>
                <c:pt idx="217">
                  <c:v>43379642.142857224</c:v>
                </c:pt>
                <c:pt idx="218">
                  <c:v>43799642.142857224</c:v>
                </c:pt>
                <c:pt idx="219">
                  <c:v>44219642.142857224</c:v>
                </c:pt>
                <c:pt idx="220">
                  <c:v>44639642.142857224</c:v>
                </c:pt>
                <c:pt idx="221">
                  <c:v>45059642.142857224</c:v>
                </c:pt>
                <c:pt idx="222">
                  <c:v>45479642.142857224</c:v>
                </c:pt>
                <c:pt idx="223">
                  <c:v>45899642.142857224</c:v>
                </c:pt>
                <c:pt idx="224">
                  <c:v>46319642.142857224</c:v>
                </c:pt>
                <c:pt idx="225">
                  <c:v>46739642.142857224</c:v>
                </c:pt>
                <c:pt idx="226">
                  <c:v>47159642.142857224</c:v>
                </c:pt>
                <c:pt idx="227">
                  <c:v>47579642.142857224</c:v>
                </c:pt>
                <c:pt idx="228">
                  <c:v>47999642.142857224</c:v>
                </c:pt>
                <c:pt idx="229">
                  <c:v>48419642.142857224</c:v>
                </c:pt>
                <c:pt idx="230">
                  <c:v>48839642.142857224</c:v>
                </c:pt>
                <c:pt idx="231">
                  <c:v>49259642.142857224</c:v>
                </c:pt>
                <c:pt idx="232">
                  <c:v>49679642.142857224</c:v>
                </c:pt>
                <c:pt idx="233">
                  <c:v>50099642.142857224</c:v>
                </c:pt>
                <c:pt idx="234">
                  <c:v>50519642.142857224</c:v>
                </c:pt>
                <c:pt idx="235">
                  <c:v>50939642.142857224</c:v>
                </c:pt>
                <c:pt idx="236">
                  <c:v>51359642.142857224</c:v>
                </c:pt>
                <c:pt idx="237">
                  <c:v>51779642.142857224</c:v>
                </c:pt>
                <c:pt idx="238">
                  <c:v>52199642.142857224</c:v>
                </c:pt>
                <c:pt idx="239">
                  <c:v>52619642.142857224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681944.42307692312</c:v>
                </c:pt>
                <c:pt idx="74">
                  <c:v>694783.84615384613</c:v>
                </c:pt>
                <c:pt idx="75">
                  <c:v>707623.26923076925</c:v>
                </c:pt>
                <c:pt idx="76">
                  <c:v>720462.69230769225</c:v>
                </c:pt>
                <c:pt idx="77">
                  <c:v>733302.11538461538</c:v>
                </c:pt>
                <c:pt idx="78">
                  <c:v>746141.5384615385</c:v>
                </c:pt>
                <c:pt idx="79">
                  <c:v>758980.9615384615</c:v>
                </c:pt>
                <c:pt idx="80">
                  <c:v>771820.38461538462</c:v>
                </c:pt>
                <c:pt idx="81">
                  <c:v>784659.80769230775</c:v>
                </c:pt>
                <c:pt idx="82">
                  <c:v>797499.23076923075</c:v>
                </c:pt>
                <c:pt idx="83">
                  <c:v>810338.65384615387</c:v>
                </c:pt>
                <c:pt idx="84">
                  <c:v>823178.07692307688</c:v>
                </c:pt>
                <c:pt idx="85">
                  <c:v>836017.5</c:v>
                </c:pt>
                <c:pt idx="86">
                  <c:v>848856.92307692301</c:v>
                </c:pt>
                <c:pt idx="87">
                  <c:v>861696.34615384613</c:v>
                </c:pt>
                <c:pt idx="88">
                  <c:v>874535.76923076925</c:v>
                </c:pt>
                <c:pt idx="89">
                  <c:v>887375.19230769225</c:v>
                </c:pt>
                <c:pt idx="90">
                  <c:v>900214.61538461538</c:v>
                </c:pt>
                <c:pt idx="91">
                  <c:v>913054.0384615385</c:v>
                </c:pt>
                <c:pt idx="92">
                  <c:v>925893.4615384615</c:v>
                </c:pt>
                <c:pt idx="93">
                  <c:v>938732.88461538462</c:v>
                </c:pt>
                <c:pt idx="94">
                  <c:v>951572.30769230775</c:v>
                </c:pt>
                <c:pt idx="95">
                  <c:v>964411.73076923075</c:v>
                </c:pt>
                <c:pt idx="96">
                  <c:v>977251.15384615376</c:v>
                </c:pt>
                <c:pt idx="97">
                  <c:v>990090.57692307688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17916181</c:v>
                </c:pt>
                <c:pt idx="156">
                  <c:v>18242873</c:v>
                </c:pt>
                <c:pt idx="157">
                  <c:v>18647083.285714287</c:v>
                </c:pt>
                <c:pt idx="158">
                  <c:v>19051293.571428575</c:v>
                </c:pt>
                <c:pt idx="159">
                  <c:v>19455503.857142862</c:v>
                </c:pt>
                <c:pt idx="160">
                  <c:v>19859714.142857149</c:v>
                </c:pt>
                <c:pt idx="161">
                  <c:v>20263924.428571437</c:v>
                </c:pt>
                <c:pt idx="162">
                  <c:v>20668134.714285724</c:v>
                </c:pt>
                <c:pt idx="163">
                  <c:v>21072345.000000011</c:v>
                </c:pt>
                <c:pt idx="164">
                  <c:v>21476555.285714298</c:v>
                </c:pt>
                <c:pt idx="165">
                  <c:v>21880765.571428586</c:v>
                </c:pt>
                <c:pt idx="166">
                  <c:v>22284975.857142873</c:v>
                </c:pt>
                <c:pt idx="167">
                  <c:v>22689186.14285716</c:v>
                </c:pt>
                <c:pt idx="168">
                  <c:v>23093396.428571448</c:v>
                </c:pt>
                <c:pt idx="169">
                  <c:v>23497606.714285735</c:v>
                </c:pt>
                <c:pt idx="170">
                  <c:v>23901817.000000022</c:v>
                </c:pt>
                <c:pt idx="171">
                  <c:v>24306027.28571431</c:v>
                </c:pt>
                <c:pt idx="172">
                  <c:v>24710237.571428597</c:v>
                </c:pt>
                <c:pt idx="173">
                  <c:v>25114447.857142884</c:v>
                </c:pt>
                <c:pt idx="174">
                  <c:v>25518658.142857172</c:v>
                </c:pt>
                <c:pt idx="175">
                  <c:v>25922868.428571459</c:v>
                </c:pt>
                <c:pt idx="176">
                  <c:v>26327078.714285746</c:v>
                </c:pt>
                <c:pt idx="177">
                  <c:v>26731289.000000034</c:v>
                </c:pt>
                <c:pt idx="178">
                  <c:v>27135499.285714321</c:v>
                </c:pt>
                <c:pt idx="179">
                  <c:v>27539709.571428608</c:v>
                </c:pt>
                <c:pt idx="180">
                  <c:v>27943919.857142895</c:v>
                </c:pt>
                <c:pt idx="181">
                  <c:v>28348130.142857183</c:v>
                </c:pt>
                <c:pt idx="182">
                  <c:v>28752340.42857147</c:v>
                </c:pt>
                <c:pt idx="183">
                  <c:v>29156550.714285757</c:v>
                </c:pt>
                <c:pt idx="184">
                  <c:v>29560761.000000045</c:v>
                </c:pt>
                <c:pt idx="185">
                  <c:v>29964971.285714332</c:v>
                </c:pt>
                <c:pt idx="186">
                  <c:v>30369181.571428619</c:v>
                </c:pt>
                <c:pt idx="187">
                  <c:v>30773391.857142907</c:v>
                </c:pt>
                <c:pt idx="188">
                  <c:v>31177602.142857194</c:v>
                </c:pt>
                <c:pt idx="189">
                  <c:v>31581812.428571481</c:v>
                </c:pt>
                <c:pt idx="190">
                  <c:v>31986022.714285769</c:v>
                </c:pt>
                <c:pt idx="191">
                  <c:v>32390233.000000056</c:v>
                </c:pt>
                <c:pt idx="192">
                  <c:v>32794443.285714343</c:v>
                </c:pt>
                <c:pt idx="193">
                  <c:v>33198653.571428631</c:v>
                </c:pt>
                <c:pt idx="194">
                  <c:v>33602863.857142918</c:v>
                </c:pt>
                <c:pt idx="195">
                  <c:v>34007074.142857201</c:v>
                </c:pt>
                <c:pt idx="196">
                  <c:v>34411284.428571485</c:v>
                </c:pt>
                <c:pt idx="197">
                  <c:v>34815494.714285769</c:v>
                </c:pt>
                <c:pt idx="198">
                  <c:v>35219705.000000052</c:v>
                </c:pt>
                <c:pt idx="199">
                  <c:v>35623915.285714336</c:v>
                </c:pt>
                <c:pt idx="200">
                  <c:v>36028125.571428619</c:v>
                </c:pt>
                <c:pt idx="201">
                  <c:v>36028125.571428619</c:v>
                </c:pt>
                <c:pt idx="202">
                  <c:v>36028125.571428619</c:v>
                </c:pt>
                <c:pt idx="203">
                  <c:v>36028125.571428619</c:v>
                </c:pt>
                <c:pt idx="204">
                  <c:v>36028125.571428619</c:v>
                </c:pt>
                <c:pt idx="205">
                  <c:v>36028125.571428619</c:v>
                </c:pt>
                <c:pt idx="206">
                  <c:v>36028125.571428619</c:v>
                </c:pt>
                <c:pt idx="207">
                  <c:v>36028125.571428619</c:v>
                </c:pt>
                <c:pt idx="208">
                  <c:v>36028125.571428619</c:v>
                </c:pt>
                <c:pt idx="209">
                  <c:v>36028125.571428619</c:v>
                </c:pt>
                <c:pt idx="210">
                  <c:v>36028125.571428619</c:v>
                </c:pt>
                <c:pt idx="211">
                  <c:v>36028125.571428619</c:v>
                </c:pt>
                <c:pt idx="212">
                  <c:v>36028125.571428619</c:v>
                </c:pt>
                <c:pt idx="213">
                  <c:v>36028125.571428619</c:v>
                </c:pt>
                <c:pt idx="214">
                  <c:v>36028125.571428619</c:v>
                </c:pt>
                <c:pt idx="215">
                  <c:v>36028125.571428619</c:v>
                </c:pt>
                <c:pt idx="216">
                  <c:v>36028125.571428619</c:v>
                </c:pt>
                <c:pt idx="217">
                  <c:v>36028125.571428619</c:v>
                </c:pt>
                <c:pt idx="218">
                  <c:v>36028125.571428619</c:v>
                </c:pt>
                <c:pt idx="219">
                  <c:v>36028125.571428619</c:v>
                </c:pt>
                <c:pt idx="220">
                  <c:v>36028125.571428619</c:v>
                </c:pt>
                <c:pt idx="221">
                  <c:v>36028125.571428619</c:v>
                </c:pt>
                <c:pt idx="222">
                  <c:v>36028125.571428619</c:v>
                </c:pt>
                <c:pt idx="223">
                  <c:v>36448125.571428619</c:v>
                </c:pt>
                <c:pt idx="224">
                  <c:v>36868125.571428619</c:v>
                </c:pt>
                <c:pt idx="225">
                  <c:v>37288125.571428619</c:v>
                </c:pt>
                <c:pt idx="226">
                  <c:v>37708125.571428619</c:v>
                </c:pt>
                <c:pt idx="227">
                  <c:v>38128125.571428619</c:v>
                </c:pt>
                <c:pt idx="228">
                  <c:v>38548125.571428619</c:v>
                </c:pt>
                <c:pt idx="229">
                  <c:v>38968125.571428619</c:v>
                </c:pt>
                <c:pt idx="230">
                  <c:v>39388125.571428619</c:v>
                </c:pt>
                <c:pt idx="231">
                  <c:v>39808125.571428619</c:v>
                </c:pt>
                <c:pt idx="232">
                  <c:v>40228125.571428619</c:v>
                </c:pt>
                <c:pt idx="233">
                  <c:v>40648125.571428619</c:v>
                </c:pt>
                <c:pt idx="234">
                  <c:v>41068125.571428619</c:v>
                </c:pt>
                <c:pt idx="235">
                  <c:v>41488125.571428619</c:v>
                </c:pt>
                <c:pt idx="236">
                  <c:v>41908125.571428619</c:v>
                </c:pt>
                <c:pt idx="237">
                  <c:v>42328125.571428619</c:v>
                </c:pt>
                <c:pt idx="238">
                  <c:v>42748125.571428619</c:v>
                </c:pt>
                <c:pt idx="239">
                  <c:v>43168125.571428619</c:v>
                </c:pt>
                <c:pt idx="240">
                  <c:v>43588125.571428619</c:v>
                </c:pt>
                <c:pt idx="241">
                  <c:v>44008125.571428619</c:v>
                </c:pt>
                <c:pt idx="242">
                  <c:v>44428125.571428619</c:v>
                </c:pt>
                <c:pt idx="243">
                  <c:v>44848125.571428619</c:v>
                </c:pt>
                <c:pt idx="244">
                  <c:v>45268125.571428619</c:v>
                </c:pt>
                <c:pt idx="245">
                  <c:v>45688125.571428619</c:v>
                </c:pt>
                <c:pt idx="246">
                  <c:v>46108125.571428619</c:v>
                </c:pt>
                <c:pt idx="247">
                  <c:v>46528125.571428619</c:v>
                </c:pt>
                <c:pt idx="248">
                  <c:v>46948125.571428619</c:v>
                </c:pt>
                <c:pt idx="249">
                  <c:v>47368125.571428619</c:v>
                </c:pt>
                <c:pt idx="250">
                  <c:v>47788125.571428619</c:v>
                </c:pt>
                <c:pt idx="251">
                  <c:v>48208125.571428619</c:v>
                </c:pt>
                <c:pt idx="252">
                  <c:v>48628125.571428619</c:v>
                </c:pt>
                <c:pt idx="253">
                  <c:v>49048125.571428619</c:v>
                </c:pt>
                <c:pt idx="254">
                  <c:v>49468125.571428619</c:v>
                </c:pt>
                <c:pt idx="255">
                  <c:v>49888125.571428619</c:v>
                </c:pt>
                <c:pt idx="256">
                  <c:v>50308125.571428619</c:v>
                </c:pt>
                <c:pt idx="257">
                  <c:v>50728125.571428619</c:v>
                </c:pt>
                <c:pt idx="258">
                  <c:v>51148125.571428619</c:v>
                </c:pt>
                <c:pt idx="259">
                  <c:v>51568125.571428619</c:v>
                </c:pt>
                <c:pt idx="260">
                  <c:v>51988125.571428619</c:v>
                </c:pt>
                <c:pt idx="261">
                  <c:v>52408125.571428619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16156702.300000001</c:v>
                </c:pt>
                <c:pt idx="93">
                  <c:v>16452040.950000001</c:v>
                </c:pt>
                <c:pt idx="94">
                  <c:v>16819127.440384615</c:v>
                </c:pt>
                <c:pt idx="95">
                  <c:v>17186213.930769231</c:v>
                </c:pt>
                <c:pt idx="96">
                  <c:v>17553300.421153847</c:v>
                </c:pt>
                <c:pt idx="97">
                  <c:v>17920386.911538459</c:v>
                </c:pt>
                <c:pt idx="98">
                  <c:v>18287473.401923075</c:v>
                </c:pt>
                <c:pt idx="99">
                  <c:v>18654559.892307688</c:v>
                </c:pt>
                <c:pt idx="100">
                  <c:v>19021646.382692304</c:v>
                </c:pt>
                <c:pt idx="101">
                  <c:v>19388732.873076916</c:v>
                </c:pt>
                <c:pt idx="102">
                  <c:v>19755819.363461532</c:v>
                </c:pt>
                <c:pt idx="103">
                  <c:v>20122905.853846144</c:v>
                </c:pt>
                <c:pt idx="104">
                  <c:v>20489992.34423076</c:v>
                </c:pt>
                <c:pt idx="105">
                  <c:v>20857078.834615376</c:v>
                </c:pt>
                <c:pt idx="106">
                  <c:v>21224165.324999992</c:v>
                </c:pt>
                <c:pt idx="107">
                  <c:v>21591251.815384608</c:v>
                </c:pt>
                <c:pt idx="108">
                  <c:v>21958338.30576922</c:v>
                </c:pt>
                <c:pt idx="109">
                  <c:v>22325424.796153836</c:v>
                </c:pt>
                <c:pt idx="110">
                  <c:v>22692511.286538448</c:v>
                </c:pt>
                <c:pt idx="111">
                  <c:v>23059597.776923064</c:v>
                </c:pt>
                <c:pt idx="112">
                  <c:v>23426684.267307676</c:v>
                </c:pt>
                <c:pt idx="113">
                  <c:v>23793770.757692292</c:v>
                </c:pt>
                <c:pt idx="114">
                  <c:v>24160857.248076905</c:v>
                </c:pt>
                <c:pt idx="115">
                  <c:v>24527943.738461524</c:v>
                </c:pt>
                <c:pt idx="116">
                  <c:v>24895030.228846136</c:v>
                </c:pt>
                <c:pt idx="117">
                  <c:v>25262116.719230752</c:v>
                </c:pt>
                <c:pt idx="118">
                  <c:v>25629203.209615365</c:v>
                </c:pt>
                <c:pt idx="119">
                  <c:v>25996289.699999981</c:v>
                </c:pt>
                <c:pt idx="120">
                  <c:v>26328867.642857123</c:v>
                </c:pt>
                <c:pt idx="121">
                  <c:v>26661445.585714269</c:v>
                </c:pt>
                <c:pt idx="122">
                  <c:v>26994023.528571416</c:v>
                </c:pt>
                <c:pt idx="123">
                  <c:v>27326601.471428558</c:v>
                </c:pt>
                <c:pt idx="124">
                  <c:v>27659179.414285701</c:v>
                </c:pt>
                <c:pt idx="125">
                  <c:v>27991757.357142847</c:v>
                </c:pt>
                <c:pt idx="126">
                  <c:v>28324335.29999999</c:v>
                </c:pt>
                <c:pt idx="127">
                  <c:v>28590278.312499993</c:v>
                </c:pt>
                <c:pt idx="128">
                  <c:v>28856221.324999992</c:v>
                </c:pt>
                <c:pt idx="129">
                  <c:v>29122164.337499987</c:v>
                </c:pt>
                <c:pt idx="130">
                  <c:v>29388107.34999999</c:v>
                </c:pt>
                <c:pt idx="131">
                  <c:v>29654050.36249999</c:v>
                </c:pt>
                <c:pt idx="132">
                  <c:v>29919993.374999993</c:v>
                </c:pt>
                <c:pt idx="133">
                  <c:v>30185936.387499992</c:v>
                </c:pt>
                <c:pt idx="134">
                  <c:v>30451879.399999987</c:v>
                </c:pt>
                <c:pt idx="135">
                  <c:v>30653367.549999986</c:v>
                </c:pt>
                <c:pt idx="136">
                  <c:v>30794265.999999989</c:v>
                </c:pt>
                <c:pt idx="137">
                  <c:v>30903076.099999987</c:v>
                </c:pt>
                <c:pt idx="138">
                  <c:v>31005478.049999986</c:v>
                </c:pt>
                <c:pt idx="139">
                  <c:v>31147250.299999986</c:v>
                </c:pt>
                <c:pt idx="140">
                  <c:v>31333654.349999987</c:v>
                </c:pt>
                <c:pt idx="141">
                  <c:v>31538189.749999989</c:v>
                </c:pt>
                <c:pt idx="142">
                  <c:v>31624501.199999988</c:v>
                </c:pt>
                <c:pt idx="143">
                  <c:v>31693519.399999987</c:v>
                </c:pt>
                <c:pt idx="144">
                  <c:v>31723142.649999987</c:v>
                </c:pt>
                <c:pt idx="145">
                  <c:v>31694631.849999987</c:v>
                </c:pt>
                <c:pt idx="146">
                  <c:v>31654457.349999987</c:v>
                </c:pt>
                <c:pt idx="147">
                  <c:v>31845245.699999988</c:v>
                </c:pt>
                <c:pt idx="148">
                  <c:v>31985413.999999989</c:v>
                </c:pt>
                <c:pt idx="149">
                  <c:v>32099051.249999989</c:v>
                </c:pt>
                <c:pt idx="150">
                  <c:v>32236661.049999986</c:v>
                </c:pt>
                <c:pt idx="151">
                  <c:v>32237273.799999986</c:v>
                </c:pt>
                <c:pt idx="152">
                  <c:v>32200681.199999988</c:v>
                </c:pt>
                <c:pt idx="153">
                  <c:v>32070050.549999986</c:v>
                </c:pt>
                <c:pt idx="154">
                  <c:v>32176868.249999989</c:v>
                </c:pt>
                <c:pt idx="155">
                  <c:v>32257072.449999988</c:v>
                </c:pt>
                <c:pt idx="156">
                  <c:v>32316529.849999987</c:v>
                </c:pt>
                <c:pt idx="157">
                  <c:v>32295866.249999989</c:v>
                </c:pt>
                <c:pt idx="158">
                  <c:v>32265390.249999989</c:v>
                </c:pt>
                <c:pt idx="159">
                  <c:v>32223351.699999988</c:v>
                </c:pt>
                <c:pt idx="160">
                  <c:v>32134635.399999987</c:v>
                </c:pt>
                <c:pt idx="161">
                  <c:v>32274875.099999987</c:v>
                </c:pt>
                <c:pt idx="162">
                  <c:v>32353267.099999987</c:v>
                </c:pt>
                <c:pt idx="163">
                  <c:v>32381226.899999987</c:v>
                </c:pt>
                <c:pt idx="164">
                  <c:v>32376038.399999987</c:v>
                </c:pt>
                <c:pt idx="165">
                  <c:v>32326389.799999986</c:v>
                </c:pt>
                <c:pt idx="166">
                  <c:v>32241477.249999989</c:v>
                </c:pt>
                <c:pt idx="167">
                  <c:v>32189919.549999986</c:v>
                </c:pt>
                <c:pt idx="168">
                  <c:v>32365651.849999987</c:v>
                </c:pt>
                <c:pt idx="169">
                  <c:v>32509089.249999989</c:v>
                </c:pt>
                <c:pt idx="170">
                  <c:v>32576953.999999989</c:v>
                </c:pt>
                <c:pt idx="171">
                  <c:v>32545160.499999989</c:v>
                </c:pt>
                <c:pt idx="172">
                  <c:v>32538574.599999987</c:v>
                </c:pt>
                <c:pt idx="173">
                  <c:v>32600454.499999989</c:v>
                </c:pt>
                <c:pt idx="174">
                  <c:v>32693977.349999987</c:v>
                </c:pt>
                <c:pt idx="175">
                  <c:v>32951516.199999988</c:v>
                </c:pt>
                <c:pt idx="176">
                  <c:v>33166026.349999987</c:v>
                </c:pt>
                <c:pt idx="177">
                  <c:v>33266338.149999987</c:v>
                </c:pt>
                <c:pt idx="178">
                  <c:v>33300759.407142848</c:v>
                </c:pt>
                <c:pt idx="179">
                  <c:v>33335180.664285704</c:v>
                </c:pt>
                <c:pt idx="180">
                  <c:v>33369601.921428565</c:v>
                </c:pt>
                <c:pt idx="181">
                  <c:v>33404023.178571422</c:v>
                </c:pt>
                <c:pt idx="182">
                  <c:v>33438444.435714286</c:v>
                </c:pt>
                <c:pt idx="183">
                  <c:v>33472865.692857143</c:v>
                </c:pt>
                <c:pt idx="184">
                  <c:v>33507286.949999999</c:v>
                </c:pt>
                <c:pt idx="185">
                  <c:v>33541708.20714286</c:v>
                </c:pt>
                <c:pt idx="186">
                  <c:v>33576129.464285716</c:v>
                </c:pt>
                <c:pt idx="187">
                  <c:v>33610550.721428581</c:v>
                </c:pt>
                <c:pt idx="188">
                  <c:v>33644971.978571437</c:v>
                </c:pt>
                <c:pt idx="189">
                  <c:v>33679393.235714294</c:v>
                </c:pt>
                <c:pt idx="190">
                  <c:v>33713814.492857158</c:v>
                </c:pt>
                <c:pt idx="191">
                  <c:v>33748235.750000015</c:v>
                </c:pt>
                <c:pt idx="192">
                  <c:v>33782657.007142879</c:v>
                </c:pt>
                <c:pt idx="193">
                  <c:v>33817078.264285736</c:v>
                </c:pt>
                <c:pt idx="194">
                  <c:v>33851499.521428593</c:v>
                </c:pt>
                <c:pt idx="195">
                  <c:v>33885920.778571449</c:v>
                </c:pt>
                <c:pt idx="196">
                  <c:v>33920342.035714313</c:v>
                </c:pt>
                <c:pt idx="197">
                  <c:v>33954763.29285717</c:v>
                </c:pt>
                <c:pt idx="198">
                  <c:v>33989184.550000027</c:v>
                </c:pt>
                <c:pt idx="199">
                  <c:v>34023605.807142884</c:v>
                </c:pt>
                <c:pt idx="200">
                  <c:v>34058027.064285748</c:v>
                </c:pt>
                <c:pt idx="201">
                  <c:v>34092448.321428604</c:v>
                </c:pt>
                <c:pt idx="202">
                  <c:v>34126869.578571469</c:v>
                </c:pt>
                <c:pt idx="203">
                  <c:v>34161290.835714325</c:v>
                </c:pt>
                <c:pt idx="204">
                  <c:v>34195712.092857182</c:v>
                </c:pt>
                <c:pt idx="205">
                  <c:v>34230133.350000046</c:v>
                </c:pt>
                <c:pt idx="206">
                  <c:v>34264554.607142903</c:v>
                </c:pt>
                <c:pt idx="207">
                  <c:v>34298975.86428576</c:v>
                </c:pt>
                <c:pt idx="208">
                  <c:v>34333397.121428624</c:v>
                </c:pt>
                <c:pt idx="209">
                  <c:v>34367818.378571481</c:v>
                </c:pt>
                <c:pt idx="210">
                  <c:v>34402239.635714337</c:v>
                </c:pt>
                <c:pt idx="211">
                  <c:v>34436660.892857194</c:v>
                </c:pt>
                <c:pt idx="212">
                  <c:v>34471082.150000058</c:v>
                </c:pt>
                <c:pt idx="213">
                  <c:v>34505503.407142915</c:v>
                </c:pt>
                <c:pt idx="214">
                  <c:v>34539924.664285772</c:v>
                </c:pt>
                <c:pt idx="215">
                  <c:v>34574345.921428636</c:v>
                </c:pt>
                <c:pt idx="216">
                  <c:v>34608767.178571492</c:v>
                </c:pt>
                <c:pt idx="217">
                  <c:v>34643188.435714357</c:v>
                </c:pt>
                <c:pt idx="218">
                  <c:v>34677609.692857213</c:v>
                </c:pt>
                <c:pt idx="219">
                  <c:v>34712030.95000007</c:v>
                </c:pt>
                <c:pt idx="220">
                  <c:v>34746452.207142927</c:v>
                </c:pt>
                <c:pt idx="221">
                  <c:v>34780873.464285791</c:v>
                </c:pt>
                <c:pt idx="222">
                  <c:v>34795084.207142934</c:v>
                </c:pt>
                <c:pt idx="223">
                  <c:v>35173084.207142934</c:v>
                </c:pt>
                <c:pt idx="224">
                  <c:v>35551084.207142934</c:v>
                </c:pt>
                <c:pt idx="225">
                  <c:v>35929084.207142934</c:v>
                </c:pt>
                <c:pt idx="226">
                  <c:v>36307084.207142934</c:v>
                </c:pt>
                <c:pt idx="227">
                  <c:v>36685084.207142934</c:v>
                </c:pt>
                <c:pt idx="228">
                  <c:v>37063084.207142934</c:v>
                </c:pt>
                <c:pt idx="229">
                  <c:v>37441084.207142934</c:v>
                </c:pt>
                <c:pt idx="230">
                  <c:v>37819084.207142934</c:v>
                </c:pt>
                <c:pt idx="231">
                  <c:v>38197084.207142934</c:v>
                </c:pt>
                <c:pt idx="232">
                  <c:v>38575084.207142934</c:v>
                </c:pt>
                <c:pt idx="233">
                  <c:v>38953084.207142934</c:v>
                </c:pt>
                <c:pt idx="234">
                  <c:v>39331084.207142934</c:v>
                </c:pt>
                <c:pt idx="235">
                  <c:v>39709084.207142934</c:v>
                </c:pt>
                <c:pt idx="236">
                  <c:v>40087084.207142934</c:v>
                </c:pt>
                <c:pt idx="237">
                  <c:v>40465084.207142934</c:v>
                </c:pt>
                <c:pt idx="238">
                  <c:v>40843084.207142934</c:v>
                </c:pt>
                <c:pt idx="239">
                  <c:v>41221084.207142934</c:v>
                </c:pt>
                <c:pt idx="240">
                  <c:v>41599084.207142934</c:v>
                </c:pt>
                <c:pt idx="241">
                  <c:v>41977084.207142934</c:v>
                </c:pt>
                <c:pt idx="242">
                  <c:v>42355084.207142934</c:v>
                </c:pt>
                <c:pt idx="243">
                  <c:v>42733084.207142934</c:v>
                </c:pt>
                <c:pt idx="244">
                  <c:v>43132084.207142934</c:v>
                </c:pt>
                <c:pt idx="245">
                  <c:v>43531084.207142934</c:v>
                </c:pt>
                <c:pt idx="246">
                  <c:v>43930084.207142934</c:v>
                </c:pt>
                <c:pt idx="247">
                  <c:v>44329084.207142934</c:v>
                </c:pt>
                <c:pt idx="248">
                  <c:v>44728084.207142934</c:v>
                </c:pt>
                <c:pt idx="249">
                  <c:v>45127084.207142934</c:v>
                </c:pt>
                <c:pt idx="250">
                  <c:v>45526084.207142934</c:v>
                </c:pt>
                <c:pt idx="251">
                  <c:v>45925084.207142934</c:v>
                </c:pt>
                <c:pt idx="252">
                  <c:v>46324084.207142934</c:v>
                </c:pt>
                <c:pt idx="253">
                  <c:v>46723084.207142934</c:v>
                </c:pt>
                <c:pt idx="254">
                  <c:v>47122084.207142934</c:v>
                </c:pt>
                <c:pt idx="255">
                  <c:v>47521084.207142934</c:v>
                </c:pt>
                <c:pt idx="256">
                  <c:v>47920084.207142934</c:v>
                </c:pt>
                <c:pt idx="257">
                  <c:v>48319084.207142934</c:v>
                </c:pt>
                <c:pt idx="258">
                  <c:v>48718084.207142934</c:v>
                </c:pt>
                <c:pt idx="259">
                  <c:v>49117084.207142934</c:v>
                </c:pt>
                <c:pt idx="260">
                  <c:v>49516084.207142934</c:v>
                </c:pt>
                <c:pt idx="261">
                  <c:v>49699406.278571434</c:v>
                </c:pt>
                <c:pt idx="262">
                  <c:v>49720406.278571434</c:v>
                </c:pt>
                <c:pt idx="263">
                  <c:v>49741406.278571434</c:v>
                </c:pt>
                <c:pt idx="264">
                  <c:v>49762406.278571434</c:v>
                </c:pt>
                <c:pt idx="265">
                  <c:v>49783406.278571434</c:v>
                </c:pt>
                <c:pt idx="266">
                  <c:v>49804406.278571434</c:v>
                </c:pt>
                <c:pt idx="267">
                  <c:v>49825406.278571434</c:v>
                </c:pt>
                <c:pt idx="268">
                  <c:v>49846406.278571434</c:v>
                </c:pt>
                <c:pt idx="269">
                  <c:v>49867406.278571434</c:v>
                </c:pt>
                <c:pt idx="270">
                  <c:v>49888406.278571434</c:v>
                </c:pt>
                <c:pt idx="271">
                  <c:v>49909406.278571434</c:v>
                </c:pt>
                <c:pt idx="272">
                  <c:v>49930406.278571434</c:v>
                </c:pt>
                <c:pt idx="273">
                  <c:v>49951406.278571434</c:v>
                </c:pt>
                <c:pt idx="274">
                  <c:v>49972406.278571434</c:v>
                </c:pt>
                <c:pt idx="275">
                  <c:v>49993406.278571434</c:v>
                </c:pt>
                <c:pt idx="276">
                  <c:v>50014406.278571434</c:v>
                </c:pt>
                <c:pt idx="277">
                  <c:v>50035406.278571434</c:v>
                </c:pt>
                <c:pt idx="278">
                  <c:v>50056406.278571434</c:v>
                </c:pt>
                <c:pt idx="279">
                  <c:v>50077406.278571434</c:v>
                </c:pt>
                <c:pt idx="280">
                  <c:v>50098406.278571434</c:v>
                </c:pt>
                <c:pt idx="281">
                  <c:v>50119406.278571434</c:v>
                </c:pt>
                <c:pt idx="282">
                  <c:v>50140406.278571434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8706883.3000000007</c:v>
                </c:pt>
                <c:pt idx="71">
                  <c:v>9044272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210804</c:v>
                </c:pt>
                <c:pt idx="42">
                  <c:v>353009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333570.06651242077</c:v>
                </c:pt>
                <c:pt idx="6">
                  <c:v>336350.80158816278</c:v>
                </c:pt>
                <c:pt idx="7">
                  <c:v>339131.53666388988</c:v>
                </c:pt>
                <c:pt idx="8">
                  <c:v>341912.27173963189</c:v>
                </c:pt>
                <c:pt idx="9">
                  <c:v>344693.006815359</c:v>
                </c:pt>
                <c:pt idx="10">
                  <c:v>347473.741891101</c:v>
                </c:pt>
                <c:pt idx="11">
                  <c:v>350254.47696682811</c:v>
                </c:pt>
                <c:pt idx="12">
                  <c:v>353035.21204257011</c:v>
                </c:pt>
                <c:pt idx="13">
                  <c:v>355815.94711829722</c:v>
                </c:pt>
                <c:pt idx="14">
                  <c:v>358596.68219403923</c:v>
                </c:pt>
                <c:pt idx="15">
                  <c:v>361377.41726976633</c:v>
                </c:pt>
                <c:pt idx="16">
                  <c:v>364158.15234550834</c:v>
                </c:pt>
                <c:pt idx="17">
                  <c:v>366938.88742125034</c:v>
                </c:pt>
                <c:pt idx="18">
                  <c:v>369719.62249697745</c:v>
                </c:pt>
                <c:pt idx="19">
                  <c:v>372500.35757271945</c:v>
                </c:pt>
                <c:pt idx="20">
                  <c:v>375281.09264844656</c:v>
                </c:pt>
                <c:pt idx="21">
                  <c:v>378061.82772418857</c:v>
                </c:pt>
                <c:pt idx="22">
                  <c:v>380842.56279991567</c:v>
                </c:pt>
                <c:pt idx="23">
                  <c:v>383623.29787565768</c:v>
                </c:pt>
                <c:pt idx="24">
                  <c:v>386404.03295138478</c:v>
                </c:pt>
                <c:pt idx="25">
                  <c:v>389184.76802712679</c:v>
                </c:pt>
                <c:pt idx="26">
                  <c:v>391965.50310285389</c:v>
                </c:pt>
                <c:pt idx="27">
                  <c:v>394746.2381785959</c:v>
                </c:pt>
                <c:pt idx="28">
                  <c:v>397526.97325432301</c:v>
                </c:pt>
                <c:pt idx="29">
                  <c:v>400307.70833006501</c:v>
                </c:pt>
                <c:pt idx="30">
                  <c:v>403088.44340579212</c:v>
                </c:pt>
                <c:pt idx="31">
                  <c:v>405869.17848153412</c:v>
                </c:pt>
                <c:pt idx="32">
                  <c:v>408649.91355727613</c:v>
                </c:pt>
                <c:pt idx="33">
                  <c:v>411430.64863300323</c:v>
                </c:pt>
                <c:pt idx="34">
                  <c:v>414211.38370874524</c:v>
                </c:pt>
                <c:pt idx="35">
                  <c:v>416992.11878447235</c:v>
                </c:pt>
                <c:pt idx="36">
                  <c:v>419772.85386021435</c:v>
                </c:pt>
                <c:pt idx="37">
                  <c:v>420000</c:v>
                </c:pt>
                <c:pt idx="38">
                  <c:v>420000</c:v>
                </c:pt>
                <c:pt idx="39">
                  <c:v>420000</c:v>
                </c:pt>
                <c:pt idx="40">
                  <c:v>420000</c:v>
                </c:pt>
                <c:pt idx="41">
                  <c:v>420000</c:v>
                </c:pt>
                <c:pt idx="42">
                  <c:v>420000</c:v>
                </c:pt>
                <c:pt idx="43">
                  <c:v>420000</c:v>
                </c:pt>
                <c:pt idx="44">
                  <c:v>420000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AK34" sqref="AK34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404.21028571428576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-41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-40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344632.71428571426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-39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-38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-37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332304.88953152299</v>
      </c>
      <c r="G37" s="2">
        <f t="shared" ref="G37:G385" si="23">IF(F37&gt;$AK$31*1000,$AK$31*1000,F37)</f>
        <v>332304.88953152299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333570.06651242077</v>
      </c>
      <c r="Q37" s="2">
        <f>IF(P37&gt;Graph!$G$1*1000,Graph!$G$1*1000,P37)</f>
        <v>333570.06651242077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-36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334892.11618964374</v>
      </c>
      <c r="G38" s="2">
        <f t="shared" si="23"/>
        <v>334892.11618964374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336350.80158816278</v>
      </c>
      <c r="Q38" s="2">
        <f>IF(P38&gt;Graph!$G$1*1000,Graph!$G$1*1000,P38)</f>
        <v>336350.80158816278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-35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337479.34284776449</v>
      </c>
      <c r="G39" s="2">
        <f t="shared" si="23"/>
        <v>337479.34284776449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339131.53666388988</v>
      </c>
      <c r="Q39" s="2">
        <f>IF(P39&gt;Graph!$G$1*1000,Graph!$G$1*1000,P39)</f>
        <v>339131.53666388988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-34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340066.56950588524</v>
      </c>
      <c r="G40" s="2">
        <f t="shared" si="23"/>
        <v>340066.56950588524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341912.27173963189</v>
      </c>
      <c r="Q40" s="2">
        <f>IF(P40&gt;Graph!$G$1*1000,Graph!$G$1*1000,P40)</f>
        <v>341912.27173963189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-33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342653.79616400599</v>
      </c>
      <c r="G41" s="2">
        <f t="shared" si="23"/>
        <v>342653.79616400599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344693.006815359</v>
      </c>
      <c r="Q41" s="2">
        <f>IF(P41&gt;Graph!$G$1*1000,Graph!$G$1*1000,P41)</f>
        <v>344693.006815359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-32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345241.02282212675</v>
      </c>
      <c r="G42" s="2">
        <f t="shared" si="23"/>
        <v>345241.02282212675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347473.741891101</v>
      </c>
      <c r="Q42" s="2">
        <f>IF(P42&gt;Graph!$G$1*1000,Graph!$G$1*1000,P42)</f>
        <v>347473.741891101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-31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347828.2494802475</v>
      </c>
      <c r="G43" s="2">
        <f t="shared" si="23"/>
        <v>347828.2494802475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350254.47696682811</v>
      </c>
      <c r="Q43" s="2">
        <f>IF(P43&gt;Graph!$G$1*1000,Graph!$G$1*1000,P43)</f>
        <v>350254.47696682811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-30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350415.47613836825</v>
      </c>
      <c r="G44" s="2">
        <f t="shared" si="23"/>
        <v>350415.47613836825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353035.21204257011</v>
      </c>
      <c r="Q44" s="2">
        <f>IF(P44&gt;Graph!$G$1*1000,Graph!$G$1*1000,P44)</f>
        <v>353035.21204257011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-29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353002.7027965039</v>
      </c>
      <c r="G45" s="2">
        <f t="shared" si="23"/>
        <v>353002.7027965039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355815.94711829722</v>
      </c>
      <c r="Q45" s="2">
        <f>IF(P45&gt;Graph!$G$1*1000,Graph!$G$1*1000,P45)</f>
        <v>355815.94711829722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-28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355589.92945462465</v>
      </c>
      <c r="G46" s="2">
        <f t="shared" si="23"/>
        <v>355589.92945462465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358596.68219403923</v>
      </c>
      <c r="Q46" s="2">
        <f>IF(P46&gt;Graph!$G$1*1000,Graph!$G$1*1000,P46)</f>
        <v>358596.68219403923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-27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358177.1561127454</v>
      </c>
      <c r="G47" s="2">
        <f t="shared" si="23"/>
        <v>358177.1561127454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361377.41726976633</v>
      </c>
      <c r="Q47" s="2">
        <f>IF(P47&gt;Graph!$G$1*1000,Graph!$G$1*1000,P47)</f>
        <v>361377.41726976633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-26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360764.38277086616</v>
      </c>
      <c r="G48" s="2">
        <f t="shared" si="23"/>
        <v>360764.38277086616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364158.15234550834</v>
      </c>
      <c r="Q48" s="2">
        <f>IF(P48&gt;Graph!$G$1*1000,Graph!$G$1*1000,P48)</f>
        <v>364158.15234550834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-25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3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366938.88742125034</v>
      </c>
      <c r="Q49" s="2">
        <f>IF(P49&gt;Graph!$G$1*1000,Graph!$G$1*1000,P49)</f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-24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365938.83608710766</v>
      </c>
      <c r="G50" s="2">
        <f t="shared" si="23"/>
        <v>365938.83608710766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369719.62249697745</v>
      </c>
      <c r="Q50" s="2">
        <f>IF(P50&gt;Graph!$G$1*1000,Graph!$G$1*1000,P50)</f>
        <v>369719.62249697745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-23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368526.06274522841</v>
      </c>
      <c r="G51" s="2">
        <f t="shared" si="23"/>
        <v>368526.06274522841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372500.35757271945</v>
      </c>
      <c r="Q51" s="2">
        <f>IF(P51&gt;Graph!$G$1*1000,Graph!$G$1*1000,P51)</f>
        <v>372500.35757271945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-22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371113.28940334916</v>
      </c>
      <c r="G52" s="2">
        <f t="shared" si="23"/>
        <v>371113.28940334916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375281.09264844656</v>
      </c>
      <c r="Q52" s="2">
        <f>IF(P52&gt;Graph!$G$1*1000,Graph!$G$1*1000,P52)</f>
        <v>375281.09264844656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-21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373700.51606146991</v>
      </c>
      <c r="G53" s="2">
        <f t="shared" si="23"/>
        <v>373700.51606146991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378061.82772418857</v>
      </c>
      <c r="Q53" s="2">
        <f>IF(P53&gt;Graph!$G$1*1000,Graph!$G$1*1000,P53)</f>
        <v>378061.82772418857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-20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376287.74271959066</v>
      </c>
      <c r="G54" s="2">
        <f t="shared" si="23"/>
        <v>376287.74271959066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380842.56279991567</v>
      </c>
      <c r="Q54" s="2">
        <f>IF(P54&gt;Graph!$G$1*1000,Graph!$G$1*1000,P54)</f>
        <v>380842.56279991567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-19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378874.96937771142</v>
      </c>
      <c r="G55" s="2">
        <f t="shared" si="23"/>
        <v>378874.96937771142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383623.29787565768</v>
      </c>
      <c r="Q55" s="2">
        <f>IF(P55&gt;Graph!$G$1*1000,Graph!$G$1*1000,P55)</f>
        <v>383623.29787565768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-18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381462.19603583217</v>
      </c>
      <c r="G56" s="2">
        <f t="shared" si="23"/>
        <v>381462.19603583217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386404.03295138478</v>
      </c>
      <c r="Q56" s="2">
        <f>IF(P56&gt;Graph!$G$1*1000,Graph!$G$1*1000,P56)</f>
        <v>386404.03295138478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-17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384049.42269395292</v>
      </c>
      <c r="G57" s="2">
        <f t="shared" si="23"/>
        <v>384049.42269395292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389184.76802712679</v>
      </c>
      <c r="Q57" s="2">
        <f>IF(P57&gt;Graph!$G$1*1000,Graph!$G$1*1000,P57)</f>
        <v>389184.76802712679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-16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386636.64935207367</v>
      </c>
      <c r="G58" s="2">
        <f t="shared" si="23"/>
        <v>386636.64935207367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391965.50310285389</v>
      </c>
      <c r="Q58" s="2">
        <f>IF(P58&gt;Graph!$G$1*1000,Graph!$G$1*1000,P58)</f>
        <v>391965.50310285389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-15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389223.87601019442</v>
      </c>
      <c r="G59" s="2">
        <f t="shared" si="23"/>
        <v>389223.87601019442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394746.2381785959</v>
      </c>
      <c r="Q59" s="2">
        <f>IF(P59&gt;Graph!$G$1*1000,Graph!$G$1*1000,P59)</f>
        <v>394746.2381785959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-14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391811.10266831517</v>
      </c>
      <c r="G60" s="2">
        <f t="shared" si="23"/>
        <v>391811.10266831517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397526.97325432301</v>
      </c>
      <c r="Q60" s="2">
        <f>IF(P60&gt;Graph!$G$1*1000,Graph!$G$1*1000,P60)</f>
        <v>397526.97325432301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-13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394398.32932643592</v>
      </c>
      <c r="G61" s="2">
        <f t="shared" si="23"/>
        <v>394398.32932643592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400307.70833006501</v>
      </c>
      <c r="Q61" s="2">
        <f>IF(P61&gt;Graph!$G$1*1000,Graph!$G$1*1000,P61)</f>
        <v>400307.70833006501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-12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396985.55598455667</v>
      </c>
      <c r="G62" s="2">
        <f t="shared" si="23"/>
        <v>396985.55598455667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403088.44340579212</v>
      </c>
      <c r="Q62" s="2">
        <f>IF(P62&gt;Graph!$G$1*1000,Graph!$G$1*1000,P62)</f>
        <v>403088.44340579212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-11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399572.78264267743</v>
      </c>
      <c r="G63" s="2">
        <f t="shared" si="23"/>
        <v>399572.78264267743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405869.17848153412</v>
      </c>
      <c r="Q63" s="2">
        <f>IF(P63&gt;Graph!$G$1*1000,Graph!$G$1*1000,P63)</f>
        <v>405869.17848153412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-10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402160.00930079818</v>
      </c>
      <c r="G64" s="2">
        <f t="shared" si="23"/>
        <v>402160.00930079818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408649.91355727613</v>
      </c>
      <c r="Q64" s="2">
        <f>IF(P64&gt;Graph!$G$1*1000,Graph!$G$1*1000,P64)</f>
        <v>408649.91355727613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-9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404747.23595891893</v>
      </c>
      <c r="G65" s="2">
        <f t="shared" si="23"/>
        <v>404210.28571428574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411430.64863300323</v>
      </c>
      <c r="Q65" s="2">
        <f>IF(P65&gt;Graph!$G$1*1000,Graph!$G$1*1000,P65)</f>
        <v>411430.64863300323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-8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407334.46261703968</v>
      </c>
      <c r="G66" s="2">
        <f t="shared" si="23"/>
        <v>404210.28571428574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414211.38370874524</v>
      </c>
      <c r="Q66" s="2">
        <f>IF(P66&gt;Graph!$G$1*1000,Graph!$G$1*1000,P66)</f>
        <v>414211.38370874524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-7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409921.68927516043</v>
      </c>
      <c r="G67" s="2">
        <f t="shared" si="23"/>
        <v>404210.28571428574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416992.11878447235</v>
      </c>
      <c r="Q67" s="2">
        <f>IF(P67&gt;Graph!$G$1*1000,Graph!$G$1*1000,P67)</f>
        <v>416992.11878447235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-6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412508.91593329608</v>
      </c>
      <c r="G68" s="2">
        <f t="shared" si="23"/>
        <v>404210.28571428574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419772.85386021435</v>
      </c>
      <c r="Q68" s="2">
        <f>IF(P68&gt;Graph!$G$1*1000,Graph!$G$1*1000,P68)</f>
        <v>419772.85386021435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-5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415096.14259141684</v>
      </c>
      <c r="G69" s="2">
        <f t="shared" si="23"/>
        <v>404210.28571428574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422553.58893594146</v>
      </c>
      <c r="Q69" s="2">
        <f>IF(P69&gt;Graph!$G$1*1000,Graph!$G$1*1000,P69)</f>
        <v>420000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-4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417683.36924953759</v>
      </c>
      <c r="G70" s="2">
        <f t="shared" si="23"/>
        <v>404210.28571428574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425334.32401168346</v>
      </c>
      <c r="Q70" s="2">
        <f>IF(P70&gt;Graph!$G$1*1000,Graph!$G$1*1000,P70)</f>
        <v>420000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-3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420270.59590765834</v>
      </c>
      <c r="G71" s="2">
        <f t="shared" si="23"/>
        <v>404210.28571428574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428115.05908741057</v>
      </c>
      <c r="Q71" s="2">
        <f>IF(P71&gt;Graph!$G$1*1000,Graph!$G$1*1000,P71)</f>
        <v>420000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-2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422857.82256577909</v>
      </c>
      <c r="G72" s="2">
        <f t="shared" si="23"/>
        <v>404210.28571428574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430895.79416315258</v>
      </c>
      <c r="Q72" s="2">
        <f>IF(P72&gt;Graph!$G$1*1000,Graph!$G$1*1000,P72)</f>
        <v>420000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-1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425445.04922389984</v>
      </c>
      <c r="G73" s="2">
        <f t="shared" si="23"/>
        <v>404210.28571428574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4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7"/>
        <v>18558969</v>
      </c>
      <c r="N73" s="2">
        <f t="shared" si="15"/>
        <v>210804</v>
      </c>
      <c r="O73" s="2">
        <f t="shared" si="25"/>
        <v>348035.28571428574</v>
      </c>
      <c r="P73" s="2">
        <v>433676.52923887968</v>
      </c>
      <c r="Q73" s="2">
        <f>IF(P73&gt;Graph!$G$1*1000,Graph!$G$1*1000,P73)</f>
        <v>420000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6"/>
        <v>8706883.3000000007</v>
      </c>
      <c r="AH73" s="3">
        <f t="shared" si="3"/>
        <v>8706883.3000000007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0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428032.27588202059</v>
      </c>
      <c r="G74" s="2">
        <f t="shared" si="23"/>
        <v>404210.28571428574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4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7"/>
        <v>18911978</v>
      </c>
      <c r="N74" s="2">
        <f t="shared" si="15"/>
        <v>353009</v>
      </c>
      <c r="O74" s="2">
        <f t="shared" si="25"/>
        <v>344632.71428571426</v>
      </c>
      <c r="P74" s="2">
        <v>436457.26431462169</v>
      </c>
      <c r="Q74" s="2">
        <f>IF(P74&gt;Graph!$G$1*1000,Graph!$G$1*1000,P74)</f>
        <v>420000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6"/>
        <v>9044272</v>
      </c>
      <c r="AH74" s="3">
        <f t="shared" si="3"/>
        <v>9044272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1</v>
      </c>
      <c r="C75" s="7"/>
      <c r="D75" s="2" t="e">
        <f t="shared" si="12"/>
        <v>#N/A</v>
      </c>
      <c r="E75" s="2" t="e">
        <f t="shared" si="22"/>
        <v>#N/A</v>
      </c>
      <c r="F75" s="2">
        <v>430619.50254014134</v>
      </c>
      <c r="G75" s="2">
        <f t="shared" si="23"/>
        <v>404210.28571428574</v>
      </c>
      <c r="H75" s="2">
        <f t="shared" si="13"/>
        <v>18647083.285714287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439237.99939034879</v>
      </c>
      <c r="Q75" s="2">
        <f>IF(P75&gt;Graph!$G$1*1000,Graph!$G$1*1000,P75)</f>
        <v>420000</v>
      </c>
      <c r="R75" s="2">
        <f t="shared" si="16"/>
        <v>19331978</v>
      </c>
      <c r="S75" s="2">
        <f t="shared" si="17"/>
        <v>404210.28571428731</v>
      </c>
      <c r="T75" s="2">
        <f t="shared" si="18"/>
        <v>15789.714285714319</v>
      </c>
      <c r="U75" s="2">
        <f t="shared" si="19"/>
        <v>420000</v>
      </c>
      <c r="V75" s="2">
        <f t="shared" si="5"/>
        <v>681944.42307692312</v>
      </c>
      <c r="W75" s="2">
        <f t="shared" si="20"/>
        <v>12839.423076923122</v>
      </c>
      <c r="X75" s="2">
        <f t="shared" si="6"/>
        <v>407160.57692307688</v>
      </c>
      <c r="Y75" s="2">
        <f t="shared" si="7"/>
        <v>18650033.576923076</v>
      </c>
      <c r="Z75" s="2" t="str">
        <f t="shared" si="8"/>
        <v>HERE</v>
      </c>
      <c r="AA75" s="2">
        <f>IF(Z75="HERE",Y75,AA74+Graph!$G$1*1000)</f>
        <v>18650033.576923076</v>
      </c>
      <c r="AB75" s="2">
        <f t="shared" si="21"/>
        <v>407160.57692307606</v>
      </c>
      <c r="AC75" s="2">
        <f t="shared" si="9"/>
        <v>681944.42307692312</v>
      </c>
      <c r="AD75" s="3">
        <f t="shared" si="10"/>
        <v>18650033.576923076</v>
      </c>
      <c r="AE75" s="2">
        <f>IF(AE73&gt;=52800000,52800000,IF(AB54=Graph!G$1*1000,AE74+Graph!G$1*1000,AC75))</f>
        <v>681944.42307692312</v>
      </c>
      <c r="AF75" s="3">
        <f t="shared" si="11"/>
        <v>681944.42307692312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2</v>
      </c>
      <c r="C76" s="7"/>
      <c r="D76" s="2" t="e">
        <f t="shared" si="12"/>
        <v>#N/A</v>
      </c>
      <c r="E76" s="2" t="e">
        <f t="shared" si="22"/>
        <v>#N/A</v>
      </c>
      <c r="F76" s="2">
        <v>433206.7291982621</v>
      </c>
      <c r="G76" s="2">
        <f t="shared" si="23"/>
        <v>404210.28571428574</v>
      </c>
      <c r="H76" s="2">
        <f t="shared" si="13"/>
        <v>19051293.571428575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442018.7344660908</v>
      </c>
      <c r="Q76" s="2">
        <f>IF(P76&gt;Graph!$G$1*1000,Graph!$G$1*1000,P76)</f>
        <v>420000</v>
      </c>
      <c r="R76" s="2">
        <f t="shared" si="16"/>
        <v>19751978</v>
      </c>
      <c r="S76" s="2">
        <f t="shared" si="17"/>
        <v>404210.28571428731</v>
      </c>
      <c r="T76" s="2">
        <f t="shared" si="18"/>
        <v>15789.714285714319</v>
      </c>
      <c r="U76" s="2">
        <f t="shared" si="19"/>
        <v>420000</v>
      </c>
      <c r="V76" s="2">
        <f t="shared" si="5"/>
        <v>694783.84615384613</v>
      </c>
      <c r="W76" s="2">
        <f t="shared" si="20"/>
        <v>12839.423076923005</v>
      </c>
      <c r="X76" s="2">
        <f t="shared" si="6"/>
        <v>407160.57692307699</v>
      </c>
      <c r="Y76" s="2">
        <f t="shared" si="7"/>
        <v>19057194.153846152</v>
      </c>
      <c r="Z76" s="2" t="str">
        <f t="shared" si="8"/>
        <v>HERE</v>
      </c>
      <c r="AA76" s="2">
        <f>IF(Z76="HERE",Y76,AA75+Graph!$G$1*1000)</f>
        <v>19057194.153846152</v>
      </c>
      <c r="AB76" s="2">
        <f t="shared" si="21"/>
        <v>407160.57692307606</v>
      </c>
      <c r="AC76" s="2">
        <f t="shared" si="9"/>
        <v>694783.84615384613</v>
      </c>
      <c r="AD76" s="3">
        <f t="shared" si="10"/>
        <v>19057194.153846152</v>
      </c>
      <c r="AE76" s="2">
        <f>IF(AE74&gt;=52800000,52800000,IF(AB55=Graph!G$1*1000,AE75+Graph!G$1*1000,AC76))</f>
        <v>694783.84615384613</v>
      </c>
      <c r="AF76" s="3">
        <f t="shared" si="11"/>
        <v>694783.84615384613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3</v>
      </c>
      <c r="C77" s="7"/>
      <c r="D77" s="2" t="e">
        <f t="shared" si="12"/>
        <v>#N/A</v>
      </c>
      <c r="E77" s="2" t="e">
        <f t="shared" si="22"/>
        <v>#N/A</v>
      </c>
      <c r="F77" s="2">
        <v>435793.95585638285</v>
      </c>
      <c r="G77" s="2">
        <f t="shared" si="23"/>
        <v>404210.28571428574</v>
      </c>
      <c r="H77" s="2">
        <f t="shared" si="13"/>
        <v>19455503.857142862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444799.4695418328</v>
      </c>
      <c r="Q77" s="2">
        <f>IF(P77&gt;Graph!$G$1*1000,Graph!$G$1*1000,P77)</f>
        <v>420000</v>
      </c>
      <c r="R77" s="2">
        <f t="shared" si="16"/>
        <v>20171978</v>
      </c>
      <c r="S77" s="2">
        <f t="shared" si="17"/>
        <v>404210.28571428731</v>
      </c>
      <c r="T77" s="2">
        <f t="shared" si="18"/>
        <v>15789.714285714319</v>
      </c>
      <c r="U77" s="2">
        <f t="shared" si="19"/>
        <v>420000</v>
      </c>
      <c r="V77" s="2">
        <f t="shared" si="5"/>
        <v>707623.26923076925</v>
      </c>
      <c r="W77" s="2">
        <f t="shared" si="20"/>
        <v>12839.423076923122</v>
      </c>
      <c r="X77" s="2">
        <f t="shared" si="6"/>
        <v>407160.57692307688</v>
      </c>
      <c r="Y77" s="2">
        <f t="shared" si="7"/>
        <v>19464354.730769228</v>
      </c>
      <c r="Z77" s="2" t="str">
        <f t="shared" si="8"/>
        <v>HERE</v>
      </c>
      <c r="AA77" s="2">
        <f>IF(Z77="HERE",Y77,AA76+Graph!$G$1*1000)</f>
        <v>19464354.730769228</v>
      </c>
      <c r="AB77" s="2">
        <f t="shared" si="21"/>
        <v>407160.57692307606</v>
      </c>
      <c r="AC77" s="2">
        <f t="shared" si="9"/>
        <v>707623.26923076925</v>
      </c>
      <c r="AD77" s="3">
        <f t="shared" si="10"/>
        <v>19464354.730769228</v>
      </c>
      <c r="AE77" s="2">
        <f>IF(AE75&gt;=52800000,52800000,IF(AB56=Graph!G$1*1000,AE76+Graph!G$1*1000,AC77))</f>
        <v>707623.26923076925</v>
      </c>
      <c r="AF77" s="3">
        <f t="shared" si="11"/>
        <v>707623.26923076925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4</v>
      </c>
      <c r="C78" s="7"/>
      <c r="D78" s="2" t="e">
        <f t="shared" si="12"/>
        <v>#N/A</v>
      </c>
      <c r="E78" s="2" t="e">
        <f t="shared" si="22"/>
        <v>#N/A</v>
      </c>
      <c r="F78" s="2">
        <v>438381.1825145036</v>
      </c>
      <c r="G78" s="2">
        <f t="shared" si="23"/>
        <v>404210.28571428574</v>
      </c>
      <c r="H78" s="2">
        <f t="shared" si="13"/>
        <v>19859714.142857149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447580.20461755991</v>
      </c>
      <c r="Q78" s="2">
        <f>IF(P78&gt;Graph!$G$1*1000,Graph!$G$1*1000,P78)</f>
        <v>420000</v>
      </c>
      <c r="R78" s="2">
        <f t="shared" si="16"/>
        <v>20591978</v>
      </c>
      <c r="S78" s="2">
        <f t="shared" si="17"/>
        <v>404210.28571428731</v>
      </c>
      <c r="T78" s="2">
        <f t="shared" si="18"/>
        <v>15789.714285714319</v>
      </c>
      <c r="U78" s="2">
        <f t="shared" si="19"/>
        <v>420000</v>
      </c>
      <c r="V78" s="2">
        <f t="shared" si="5"/>
        <v>720462.69230769225</v>
      </c>
      <c r="W78" s="2">
        <f t="shared" si="20"/>
        <v>12839.423076923005</v>
      </c>
      <c r="X78" s="2">
        <f t="shared" si="6"/>
        <v>407160.57692307699</v>
      </c>
      <c r="Y78" s="2">
        <f t="shared" si="7"/>
        <v>19871515.307692304</v>
      </c>
      <c r="Z78" s="2" t="str">
        <f t="shared" si="8"/>
        <v>HERE</v>
      </c>
      <c r="AA78" s="2">
        <f>IF(Z78="HERE",Y78,AA77+Graph!$G$1*1000)</f>
        <v>19871515.307692304</v>
      </c>
      <c r="AB78" s="2">
        <f t="shared" si="21"/>
        <v>407160.57692307606</v>
      </c>
      <c r="AC78" s="2">
        <f t="shared" si="9"/>
        <v>720462.69230769225</v>
      </c>
      <c r="AD78" s="3">
        <f t="shared" si="10"/>
        <v>19871515.307692304</v>
      </c>
      <c r="AE78" s="2">
        <f>IF(AE76&gt;=52800000,52800000,IF(AB57=Graph!G$1*1000,AE77+Graph!G$1*1000,AC78))</f>
        <v>720462.69230769225</v>
      </c>
      <c r="AF78" s="3">
        <f t="shared" si="11"/>
        <v>720462.69230769225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5</v>
      </c>
      <c r="C79" s="7"/>
      <c r="D79" s="2" t="e">
        <f t="shared" si="12"/>
        <v>#N/A</v>
      </c>
      <c r="E79" s="2" t="e">
        <f t="shared" si="22"/>
        <v>#N/A</v>
      </c>
      <c r="F79" s="2">
        <v>440968.40917262435</v>
      </c>
      <c r="G79" s="2">
        <f t="shared" si="23"/>
        <v>404210.28571428574</v>
      </c>
      <c r="H79" s="2">
        <f t="shared" si="13"/>
        <v>20263924.428571437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450360.93969330192</v>
      </c>
      <c r="Q79" s="2">
        <f>IF(P79&gt;Graph!$G$1*1000,Graph!$G$1*1000,P79)</f>
        <v>420000</v>
      </c>
      <c r="R79" s="2">
        <f t="shared" si="16"/>
        <v>21011978</v>
      </c>
      <c r="S79" s="2">
        <f t="shared" si="17"/>
        <v>404210.28571428731</v>
      </c>
      <c r="T79" s="2">
        <f t="shared" si="18"/>
        <v>15789.714285714319</v>
      </c>
      <c r="U79" s="2">
        <f t="shared" si="19"/>
        <v>420000</v>
      </c>
      <c r="V79" s="2">
        <f t="shared" si="5"/>
        <v>733302.11538461538</v>
      </c>
      <c r="W79" s="2">
        <f t="shared" si="20"/>
        <v>12839.423076923122</v>
      </c>
      <c r="X79" s="2">
        <f t="shared" si="6"/>
        <v>407160.57692307688</v>
      </c>
      <c r="Y79" s="2">
        <f t="shared" si="7"/>
        <v>20278675.88461538</v>
      </c>
      <c r="Z79" s="2" t="str">
        <f t="shared" si="8"/>
        <v>HERE</v>
      </c>
      <c r="AA79" s="2">
        <f>IF(Z79="HERE",Y79,AA78+Graph!$G$1*1000)</f>
        <v>20278675.88461538</v>
      </c>
      <c r="AB79" s="2">
        <f t="shared" si="21"/>
        <v>407160.57692307606</v>
      </c>
      <c r="AC79" s="2">
        <f t="shared" si="9"/>
        <v>733302.11538461538</v>
      </c>
      <c r="AD79" s="3">
        <f t="shared" si="10"/>
        <v>20278675.88461538</v>
      </c>
      <c r="AE79" s="2">
        <f>IF(AE77&gt;=52800000,52800000,IF(AB58=Graph!G$1*1000,AE78+Graph!G$1*1000,AC79))</f>
        <v>733302.11538461538</v>
      </c>
      <c r="AF79" s="3">
        <f t="shared" si="11"/>
        <v>733302.11538461538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6</v>
      </c>
      <c r="C80" s="7"/>
      <c r="D80" s="2" t="e">
        <f t="shared" si="12"/>
        <v>#N/A</v>
      </c>
      <c r="E80" s="2" t="e">
        <f t="shared" si="22"/>
        <v>#N/A</v>
      </c>
      <c r="F80" s="2">
        <v>443555.6358307451</v>
      </c>
      <c r="G80" s="2">
        <f t="shared" si="23"/>
        <v>404210.28571428574</v>
      </c>
      <c r="H80" s="2">
        <f t="shared" si="13"/>
        <v>20668134.714285724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453141.67476902902</v>
      </c>
      <c r="Q80" s="2">
        <f>IF(P80&gt;Graph!$G$1*1000,Graph!$G$1*1000,P80)</f>
        <v>420000</v>
      </c>
      <c r="R80" s="2">
        <f t="shared" si="16"/>
        <v>21431978</v>
      </c>
      <c r="S80" s="2">
        <f t="shared" si="17"/>
        <v>404210.28571428731</v>
      </c>
      <c r="T80" s="2">
        <f t="shared" si="18"/>
        <v>15789.714285714319</v>
      </c>
      <c r="U80" s="2">
        <f t="shared" si="19"/>
        <v>420000</v>
      </c>
      <c r="V80" s="2">
        <f t="shared" si="5"/>
        <v>746141.5384615385</v>
      </c>
      <c r="W80" s="2">
        <f t="shared" si="20"/>
        <v>12839.423076923122</v>
      </c>
      <c r="X80" s="2">
        <f t="shared" si="6"/>
        <v>407160.57692307688</v>
      </c>
      <c r="Y80" s="2">
        <f t="shared" si="7"/>
        <v>20685836.461538456</v>
      </c>
      <c r="Z80" s="2" t="str">
        <f t="shared" si="8"/>
        <v>HERE</v>
      </c>
      <c r="AA80" s="2">
        <f>IF(Z80="HERE",Y80,AA79+Graph!$G$1*1000)</f>
        <v>20685836.461538456</v>
      </c>
      <c r="AB80" s="2">
        <f t="shared" si="21"/>
        <v>407160.57692307606</v>
      </c>
      <c r="AC80" s="2">
        <f t="shared" si="9"/>
        <v>746141.5384615385</v>
      </c>
      <c r="AD80" s="3">
        <f t="shared" si="10"/>
        <v>20685836.461538456</v>
      </c>
      <c r="AE80" s="2">
        <f>IF(AE78&gt;=52800000,52800000,IF(AB59=Graph!G$1*1000,AE79+Graph!G$1*1000,AC80))</f>
        <v>746141.5384615385</v>
      </c>
      <c r="AF80" s="3">
        <f t="shared" si="11"/>
        <v>746141.5384615385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7</v>
      </c>
      <c r="C81" s="7"/>
      <c r="D81" s="2" t="e">
        <f t="shared" si="12"/>
        <v>#N/A</v>
      </c>
      <c r="E81" s="2" t="e">
        <f t="shared" si="22"/>
        <v>#N/A</v>
      </c>
      <c r="F81" s="2">
        <v>446142.86248886585</v>
      </c>
      <c r="G81" s="2">
        <f t="shared" si="23"/>
        <v>404210.28571428574</v>
      </c>
      <c r="H81" s="2">
        <f t="shared" si="13"/>
        <v>21072345.000000011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455922.40984477103</v>
      </c>
      <c r="Q81" s="2">
        <f>IF(P81&gt;Graph!$G$1*1000,Graph!$G$1*1000,P81)</f>
        <v>420000</v>
      </c>
      <c r="R81" s="2">
        <f t="shared" si="16"/>
        <v>21851978</v>
      </c>
      <c r="S81" s="2">
        <f t="shared" si="17"/>
        <v>404210.28571428731</v>
      </c>
      <c r="T81" s="2">
        <f t="shared" si="18"/>
        <v>15789.714285714319</v>
      </c>
      <c r="U81" s="2">
        <f t="shared" si="19"/>
        <v>420000</v>
      </c>
      <c r="V81" s="2">
        <f t="shared" si="5"/>
        <v>758980.9615384615</v>
      </c>
      <c r="W81" s="2">
        <f t="shared" si="20"/>
        <v>12839.423076923005</v>
      </c>
      <c r="X81" s="2">
        <f t="shared" si="6"/>
        <v>407160.57692307699</v>
      </c>
      <c r="Y81" s="2">
        <f t="shared" si="7"/>
        <v>21092997.038461532</v>
      </c>
      <c r="Z81" s="2" t="str">
        <f t="shared" si="8"/>
        <v>HERE</v>
      </c>
      <c r="AA81" s="2">
        <f>IF(Z81="HERE",Y81,AA80+Graph!$G$1*1000)</f>
        <v>21092997.038461532</v>
      </c>
      <c r="AB81" s="2">
        <f t="shared" si="21"/>
        <v>407160.57692307606</v>
      </c>
      <c r="AC81" s="2">
        <f t="shared" si="9"/>
        <v>758980.9615384615</v>
      </c>
      <c r="AD81" s="3">
        <f t="shared" si="10"/>
        <v>21092997.038461532</v>
      </c>
      <c r="AE81" s="2">
        <f>IF(AE79&gt;=52800000,52800000,IF(AB60=Graph!G$1*1000,AE80+Graph!G$1*1000,AC81))</f>
        <v>758980.9615384615</v>
      </c>
      <c r="AF81" s="3">
        <f t="shared" si="11"/>
        <v>758980.9615384615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8</v>
      </c>
      <c r="C82" s="7"/>
      <c r="D82" s="2" t="e">
        <f t="shared" si="12"/>
        <v>#N/A</v>
      </c>
      <c r="E82" s="2" t="e">
        <f t="shared" si="22"/>
        <v>#N/A</v>
      </c>
      <c r="F82" s="2">
        <v>448730.0891469866</v>
      </c>
      <c r="G82" s="2">
        <f t="shared" si="23"/>
        <v>404210.28571428574</v>
      </c>
      <c r="H82" s="2">
        <f t="shared" si="13"/>
        <v>21476555.285714298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458703.14492049813</v>
      </c>
      <c r="Q82" s="2">
        <f>IF(P82&gt;Graph!$G$1*1000,Graph!$G$1*1000,P82)</f>
        <v>420000</v>
      </c>
      <c r="R82" s="2">
        <f t="shared" si="16"/>
        <v>22271978</v>
      </c>
      <c r="S82" s="2">
        <f t="shared" si="17"/>
        <v>404210.28571428731</v>
      </c>
      <c r="T82" s="2">
        <f t="shared" si="18"/>
        <v>15789.714285714319</v>
      </c>
      <c r="U82" s="2">
        <f t="shared" si="19"/>
        <v>420000</v>
      </c>
      <c r="V82" s="2">
        <f t="shared" si="5"/>
        <v>771820.38461538462</v>
      </c>
      <c r="W82" s="2">
        <f t="shared" si="20"/>
        <v>12839.423076923122</v>
      </c>
      <c r="X82" s="2">
        <f t="shared" si="6"/>
        <v>407160.57692307688</v>
      </c>
      <c r="Y82" s="2">
        <f t="shared" si="7"/>
        <v>21500157.615384609</v>
      </c>
      <c r="Z82" s="2" t="str">
        <f t="shared" si="8"/>
        <v>HERE</v>
      </c>
      <c r="AA82" s="2">
        <f>IF(Z82="HERE",Y82,AA81+Graph!$G$1*1000)</f>
        <v>21500157.615384609</v>
      </c>
      <c r="AB82" s="2">
        <f t="shared" si="21"/>
        <v>407160.57692307606</v>
      </c>
      <c r="AC82" s="2">
        <f t="shared" si="9"/>
        <v>771820.38461538462</v>
      </c>
      <c r="AD82" s="3">
        <f t="shared" si="10"/>
        <v>21500157.615384609</v>
      </c>
      <c r="AE82" s="2">
        <f>IF(AE80&gt;=52800000,52800000,IF(AB61=Graph!G$1*1000,AE81+Graph!G$1*1000,AC82))</f>
        <v>771820.38461538462</v>
      </c>
      <c r="AF82" s="3">
        <f t="shared" si="11"/>
        <v>771820.38461538462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9</v>
      </c>
      <c r="C83" s="7"/>
      <c r="D83" s="2" t="e">
        <f t="shared" si="12"/>
        <v>#N/A</v>
      </c>
      <c r="E83" s="2" t="e">
        <f t="shared" si="22"/>
        <v>#N/A</v>
      </c>
      <c r="F83" s="2">
        <v>451317.31580510736</v>
      </c>
      <c r="G83" s="2">
        <f t="shared" si="23"/>
        <v>404210.28571428574</v>
      </c>
      <c r="H83" s="2">
        <f t="shared" si="13"/>
        <v>21880765.571428586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461483.87999624014</v>
      </c>
      <c r="Q83" s="2">
        <f>IF(P83&gt;Graph!$G$1*1000,Graph!$G$1*1000,P83)</f>
        <v>420000</v>
      </c>
      <c r="R83" s="2">
        <f t="shared" si="16"/>
        <v>22691978</v>
      </c>
      <c r="S83" s="2">
        <f t="shared" si="17"/>
        <v>404210.28571428731</v>
      </c>
      <c r="T83" s="2">
        <f t="shared" si="18"/>
        <v>15789.714285714319</v>
      </c>
      <c r="U83" s="2">
        <f t="shared" si="19"/>
        <v>420000</v>
      </c>
      <c r="V83" s="2">
        <f t="shared" si="5"/>
        <v>784659.80769230775</v>
      </c>
      <c r="W83" s="2">
        <f t="shared" si="20"/>
        <v>12839.423076923122</v>
      </c>
      <c r="X83" s="2">
        <f t="shared" si="6"/>
        <v>407160.57692307688</v>
      </c>
      <c r="Y83" s="2">
        <f t="shared" si="7"/>
        <v>21907318.192307685</v>
      </c>
      <c r="Z83" s="2" t="str">
        <f t="shared" si="8"/>
        <v>HERE</v>
      </c>
      <c r="AA83" s="2">
        <f>IF(Z83="HERE",Y83,AA82+Graph!$G$1*1000)</f>
        <v>21907318.192307685</v>
      </c>
      <c r="AB83" s="2">
        <f t="shared" si="21"/>
        <v>407160.57692307606</v>
      </c>
      <c r="AC83" s="2">
        <f t="shared" si="9"/>
        <v>784659.80769230775</v>
      </c>
      <c r="AD83" s="3">
        <f t="shared" si="10"/>
        <v>21907318.192307685</v>
      </c>
      <c r="AE83" s="2">
        <f>IF(AE81&gt;=52800000,52800000,IF(AB62=Graph!G$1*1000,AE82+Graph!G$1*1000,AC83))</f>
        <v>784659.80769230775</v>
      </c>
      <c r="AF83" s="3">
        <f t="shared" si="11"/>
        <v>784659.80769230775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10</v>
      </c>
      <c r="C84" s="7"/>
      <c r="D84" s="2" t="e">
        <f t="shared" si="12"/>
        <v>#N/A</v>
      </c>
      <c r="E84" s="2" t="e">
        <f t="shared" si="22"/>
        <v>#N/A</v>
      </c>
      <c r="F84" s="2">
        <v>453904.54246322811</v>
      </c>
      <c r="G84" s="2">
        <f t="shared" si="23"/>
        <v>404210.28571428574</v>
      </c>
      <c r="H84" s="2">
        <f t="shared" si="13"/>
        <v>22284975.857142873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464264.61507196724</v>
      </c>
      <c r="Q84" s="2">
        <f>IF(P84&gt;Graph!$G$1*1000,Graph!$G$1*1000,P84)</f>
        <v>420000</v>
      </c>
      <c r="R84" s="2">
        <f t="shared" si="16"/>
        <v>23111978</v>
      </c>
      <c r="S84" s="2">
        <f t="shared" si="17"/>
        <v>404210.28571428731</v>
      </c>
      <c r="T84" s="2">
        <f t="shared" si="18"/>
        <v>15789.714285714319</v>
      </c>
      <c r="U84" s="2">
        <f t="shared" si="19"/>
        <v>420000</v>
      </c>
      <c r="V84" s="2">
        <f t="shared" si="5"/>
        <v>797499.23076923075</v>
      </c>
      <c r="W84" s="2">
        <f t="shared" si="20"/>
        <v>12839.423076923005</v>
      </c>
      <c r="X84" s="2">
        <f t="shared" si="6"/>
        <v>407160.57692307699</v>
      </c>
      <c r="Y84" s="2">
        <f t="shared" si="7"/>
        <v>22314478.769230761</v>
      </c>
      <c r="Z84" s="2" t="str">
        <f t="shared" si="8"/>
        <v>HERE</v>
      </c>
      <c r="AA84" s="2">
        <f>IF(Z84="HERE",Y84,AA83+Graph!$G$1*1000)</f>
        <v>22314478.769230761</v>
      </c>
      <c r="AB84" s="2">
        <f t="shared" si="21"/>
        <v>407160.57692307606</v>
      </c>
      <c r="AC84" s="2">
        <f t="shared" si="9"/>
        <v>797499.23076923075</v>
      </c>
      <c r="AD84" s="3">
        <f t="shared" si="10"/>
        <v>22314478.769230761</v>
      </c>
      <c r="AE84" s="2">
        <f>IF(AE82&gt;=52800000,52800000,IF(AB63=Graph!G$1*1000,AE83+Graph!G$1*1000,AC84))</f>
        <v>797499.23076923075</v>
      </c>
      <c r="AF84" s="3">
        <f t="shared" si="11"/>
        <v>797499.23076923075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11</v>
      </c>
      <c r="C85" s="7"/>
      <c r="D85" s="2" t="e">
        <f t="shared" si="12"/>
        <v>#N/A</v>
      </c>
      <c r="E85" s="2" t="e">
        <f t="shared" si="22"/>
        <v>#N/A</v>
      </c>
      <c r="F85" s="2">
        <v>456491.76912134886</v>
      </c>
      <c r="G85" s="2">
        <f t="shared" si="23"/>
        <v>404210.28571428574</v>
      </c>
      <c r="H85" s="2">
        <f t="shared" si="13"/>
        <v>22689186.14285716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467045.35014770925</v>
      </c>
      <c r="Q85" s="2">
        <f>IF(P85&gt;Graph!$G$1*1000,Graph!$G$1*1000,P85)</f>
        <v>420000</v>
      </c>
      <c r="R85" s="2">
        <f t="shared" si="16"/>
        <v>23531978</v>
      </c>
      <c r="S85" s="2">
        <f t="shared" si="17"/>
        <v>404210.28571428731</v>
      </c>
      <c r="T85" s="2">
        <f t="shared" si="18"/>
        <v>15789.714285714319</v>
      </c>
      <c r="U85" s="2">
        <f t="shared" si="19"/>
        <v>420000</v>
      </c>
      <c r="V85" s="2">
        <f t="shared" si="5"/>
        <v>810338.65384615387</v>
      </c>
      <c r="W85" s="2">
        <f t="shared" si="20"/>
        <v>12839.423076923122</v>
      </c>
      <c r="X85" s="2">
        <f t="shared" si="6"/>
        <v>407160.57692307688</v>
      </c>
      <c r="Y85" s="2">
        <f t="shared" si="7"/>
        <v>22721639.346153837</v>
      </c>
      <c r="Z85" s="2" t="str">
        <f t="shared" si="8"/>
        <v>HERE</v>
      </c>
      <c r="AA85" s="2">
        <f>IF(Z85="HERE",Y85,AA84+Graph!$G$1*1000)</f>
        <v>22721639.346153837</v>
      </c>
      <c r="AB85" s="2">
        <f t="shared" si="21"/>
        <v>407160.57692307606</v>
      </c>
      <c r="AC85" s="2">
        <f t="shared" si="9"/>
        <v>810338.65384615387</v>
      </c>
      <c r="AD85" s="3">
        <f t="shared" si="10"/>
        <v>22721639.346153837</v>
      </c>
      <c r="AE85" s="2">
        <f>IF(AE83&gt;=52800000,52800000,IF(AB64=Graph!G$1*1000,AE84+Graph!G$1*1000,AC85))</f>
        <v>810338.65384615387</v>
      </c>
      <c r="AF85" s="3">
        <f t="shared" si="11"/>
        <v>810338.65384615387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12</v>
      </c>
      <c r="C86" s="7"/>
      <c r="D86" s="2" t="e">
        <f t="shared" si="12"/>
        <v>#N/A</v>
      </c>
      <c r="E86" s="2" t="e">
        <f t="shared" si="22"/>
        <v>#N/A</v>
      </c>
      <c r="F86" s="2">
        <v>459078.99577946961</v>
      </c>
      <c r="G86" s="2">
        <f t="shared" si="23"/>
        <v>404210.28571428574</v>
      </c>
      <c r="H86" s="2">
        <f t="shared" si="13"/>
        <v>23093396.428571448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469826.08522343636</v>
      </c>
      <c r="Q86" s="2">
        <f>IF(P86&gt;Graph!$G$1*1000,Graph!$G$1*1000,P86)</f>
        <v>420000</v>
      </c>
      <c r="R86" s="2">
        <f t="shared" si="16"/>
        <v>23951978</v>
      </c>
      <c r="S86" s="2">
        <f t="shared" si="17"/>
        <v>404210.28571428731</v>
      </c>
      <c r="T86" s="2">
        <f t="shared" si="18"/>
        <v>15789.714285714319</v>
      </c>
      <c r="U86" s="2">
        <f t="shared" si="19"/>
        <v>420000</v>
      </c>
      <c r="V86" s="2">
        <f t="shared" si="5"/>
        <v>823178.07692307688</v>
      </c>
      <c r="W86" s="2">
        <f t="shared" si="20"/>
        <v>12839.423076923005</v>
      </c>
      <c r="X86" s="2">
        <f t="shared" si="6"/>
        <v>407160.57692307699</v>
      </c>
      <c r="Y86" s="2">
        <f t="shared" si="7"/>
        <v>23128799.923076913</v>
      </c>
      <c r="Z86" s="2" t="str">
        <f t="shared" si="8"/>
        <v>HERE</v>
      </c>
      <c r="AA86" s="2">
        <f>IF(Z86="HERE",Y86,AA85+Graph!$G$1*1000)</f>
        <v>23128799.923076913</v>
      </c>
      <c r="AB86" s="2">
        <f t="shared" si="21"/>
        <v>407160.57692307606</v>
      </c>
      <c r="AC86" s="2">
        <f t="shared" si="9"/>
        <v>823178.07692307688</v>
      </c>
      <c r="AD86" s="3">
        <f t="shared" si="10"/>
        <v>23128799.923076913</v>
      </c>
      <c r="AE86" s="2">
        <f>IF(AE84&gt;=52800000,52800000,IF(AB65=Graph!G$1*1000,AE85+Graph!G$1*1000,AC86))</f>
        <v>823178.07692307688</v>
      </c>
      <c r="AF86" s="3">
        <f t="shared" si="11"/>
        <v>823178.07692307688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13</v>
      </c>
      <c r="C87" s="7"/>
      <c r="D87" s="2" t="e">
        <f t="shared" si="12"/>
        <v>#N/A</v>
      </c>
      <c r="E87" s="2" t="e">
        <f t="shared" si="22"/>
        <v>#N/A</v>
      </c>
      <c r="F87" s="2">
        <v>461666.22243759036</v>
      </c>
      <c r="G87" s="2">
        <f t="shared" si="23"/>
        <v>404210.28571428574</v>
      </c>
      <c r="H87" s="2">
        <f t="shared" si="13"/>
        <v>23497606.714285735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472606.82029917836</v>
      </c>
      <c r="Q87" s="2">
        <f>IF(P87&gt;Graph!$G$1*1000,Graph!$G$1*1000,P87)</f>
        <v>420000</v>
      </c>
      <c r="R87" s="2">
        <f t="shared" si="16"/>
        <v>24371978</v>
      </c>
      <c r="S87" s="2">
        <f t="shared" si="17"/>
        <v>404210.28571428731</v>
      </c>
      <c r="T87" s="2">
        <f t="shared" si="18"/>
        <v>15789.714285714319</v>
      </c>
      <c r="U87" s="2">
        <f t="shared" si="19"/>
        <v>420000</v>
      </c>
      <c r="V87" s="2">
        <f t="shared" si="5"/>
        <v>836017.5</v>
      </c>
      <c r="W87" s="2">
        <f t="shared" si="20"/>
        <v>12839.423076923122</v>
      </c>
      <c r="X87" s="2">
        <f t="shared" si="6"/>
        <v>407160.57692307688</v>
      </c>
      <c r="Y87" s="2">
        <f t="shared" si="7"/>
        <v>23535960.499999989</v>
      </c>
      <c r="Z87" s="2" t="str">
        <f t="shared" si="8"/>
        <v>HERE</v>
      </c>
      <c r="AA87" s="2">
        <f>IF(Z87="HERE",Y87,AA86+Graph!$G$1*1000)</f>
        <v>23535960.499999989</v>
      </c>
      <c r="AB87" s="2">
        <f t="shared" si="21"/>
        <v>407160.57692307606</v>
      </c>
      <c r="AC87" s="2">
        <f t="shared" si="9"/>
        <v>836017.5</v>
      </c>
      <c r="AD87" s="3">
        <f t="shared" si="10"/>
        <v>23535960.499999989</v>
      </c>
      <c r="AE87" s="2">
        <f>IF(AE85&gt;=52800000,52800000,IF(AB66=Graph!G$1*1000,AE86+Graph!G$1*1000,AC87))</f>
        <v>836017.5</v>
      </c>
      <c r="AF87" s="3">
        <f t="shared" si="11"/>
        <v>836017.5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14</v>
      </c>
      <c r="C88" s="7"/>
      <c r="D88" s="2" t="e">
        <f t="shared" si="12"/>
        <v>#N/A</v>
      </c>
      <c r="E88" s="2" t="e">
        <f t="shared" si="22"/>
        <v>#N/A</v>
      </c>
      <c r="F88" s="2">
        <v>464253.44909571111</v>
      </c>
      <c r="G88" s="2">
        <f t="shared" si="23"/>
        <v>404210.28571428574</v>
      </c>
      <c r="H88" s="2">
        <f t="shared" si="13"/>
        <v>23901817.000000022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475387.55537490547</v>
      </c>
      <c r="Q88" s="2">
        <f>IF(P88&gt;Graph!$G$1*1000,Graph!$G$1*1000,P88)</f>
        <v>420000</v>
      </c>
      <c r="R88" s="2">
        <f t="shared" si="16"/>
        <v>24791978</v>
      </c>
      <c r="S88" s="2">
        <f t="shared" si="17"/>
        <v>404210.28571428731</v>
      </c>
      <c r="T88" s="2">
        <f t="shared" si="18"/>
        <v>15789.714285714319</v>
      </c>
      <c r="U88" s="2">
        <f t="shared" si="19"/>
        <v>420000</v>
      </c>
      <c r="V88" s="2">
        <f t="shared" si="5"/>
        <v>848856.92307692301</v>
      </c>
      <c r="W88" s="2">
        <f t="shared" si="20"/>
        <v>12839.423076923005</v>
      </c>
      <c r="X88" s="2">
        <f t="shared" si="6"/>
        <v>407160.57692307699</v>
      </c>
      <c r="Y88" s="2">
        <f t="shared" si="7"/>
        <v>23943121.076923065</v>
      </c>
      <c r="Z88" s="2" t="str">
        <f t="shared" si="8"/>
        <v>HERE</v>
      </c>
      <c r="AA88" s="2">
        <f>IF(Z88="HERE",Y88,AA87+Graph!$G$1*1000)</f>
        <v>23943121.076923065</v>
      </c>
      <c r="AB88" s="2">
        <f t="shared" si="21"/>
        <v>407160.57692307606</v>
      </c>
      <c r="AC88" s="2">
        <f t="shared" si="9"/>
        <v>848856.92307692301</v>
      </c>
      <c r="AD88" s="3">
        <f t="shared" si="10"/>
        <v>23943121.076923065</v>
      </c>
      <c r="AE88" s="2">
        <f>IF(AE86&gt;=52800000,52800000,IF(AB67=Graph!G$1*1000,AE87+Graph!G$1*1000,AC88))</f>
        <v>848856.92307692301</v>
      </c>
      <c r="AF88" s="3">
        <f t="shared" si="11"/>
        <v>848856.92307692301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15</v>
      </c>
      <c r="C89" s="7"/>
      <c r="D89" s="2" t="e">
        <f t="shared" si="12"/>
        <v>#N/A</v>
      </c>
      <c r="E89" s="2" t="e">
        <f t="shared" si="22"/>
        <v>#N/A</v>
      </c>
      <c r="F89" s="2">
        <v>466840.67575383186</v>
      </c>
      <c r="G89" s="2">
        <f t="shared" si="23"/>
        <v>404210.28571428574</v>
      </c>
      <c r="H89" s="2">
        <f t="shared" si="13"/>
        <v>24306027.28571431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478168.29045064747</v>
      </c>
      <c r="Q89" s="2">
        <f>IF(P89&gt;Graph!$G$1*1000,Graph!$G$1*1000,P89)</f>
        <v>420000</v>
      </c>
      <c r="R89" s="2">
        <f t="shared" si="16"/>
        <v>25211978</v>
      </c>
      <c r="S89" s="2">
        <f t="shared" si="17"/>
        <v>404210.28571428731</v>
      </c>
      <c r="T89" s="2">
        <f t="shared" si="18"/>
        <v>15789.714285714319</v>
      </c>
      <c r="U89" s="2">
        <f t="shared" si="19"/>
        <v>420000</v>
      </c>
      <c r="V89" s="2">
        <f t="shared" si="5"/>
        <v>861696.34615384613</v>
      </c>
      <c r="W89" s="2">
        <f t="shared" si="20"/>
        <v>12839.423076923122</v>
      </c>
      <c r="X89" s="2">
        <f t="shared" si="6"/>
        <v>407160.57692307688</v>
      </c>
      <c r="Y89" s="2">
        <f t="shared" si="7"/>
        <v>24350281.653846141</v>
      </c>
      <c r="Z89" s="2" t="str">
        <f t="shared" si="8"/>
        <v>HERE</v>
      </c>
      <c r="AA89" s="2">
        <f>IF(Z89="HERE",Y89,AA88+Graph!$G$1*1000)</f>
        <v>24350281.653846141</v>
      </c>
      <c r="AB89" s="2">
        <f t="shared" si="21"/>
        <v>407160.57692307606</v>
      </c>
      <c r="AC89" s="2">
        <f t="shared" si="9"/>
        <v>861696.34615384613</v>
      </c>
      <c r="AD89" s="3">
        <f t="shared" si="10"/>
        <v>24350281.653846141</v>
      </c>
      <c r="AE89" s="2">
        <f>IF(AE87&gt;=52800000,52800000,IF(AB68=Graph!G$1*1000,AE88+Graph!G$1*1000,AC89))</f>
        <v>861696.34615384613</v>
      </c>
      <c r="AF89" s="3">
        <f t="shared" si="11"/>
        <v>861696.34615384613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16</v>
      </c>
      <c r="C90" s="7"/>
      <c r="D90" s="2" t="e">
        <f t="shared" si="12"/>
        <v>#N/A</v>
      </c>
      <c r="E90" s="2" t="e">
        <f t="shared" si="22"/>
        <v>#N/A</v>
      </c>
      <c r="F90" s="2">
        <v>469427.90241195261</v>
      </c>
      <c r="G90" s="2">
        <f t="shared" si="23"/>
        <v>404210.28571428574</v>
      </c>
      <c r="H90" s="2">
        <f t="shared" si="13"/>
        <v>24710237.571428597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480949.02552637458</v>
      </c>
      <c r="Q90" s="2">
        <f>IF(P90&gt;Graph!$G$1*1000,Graph!$G$1*1000,P90)</f>
        <v>420000</v>
      </c>
      <c r="R90" s="2">
        <f t="shared" si="16"/>
        <v>25631978</v>
      </c>
      <c r="S90" s="2">
        <f t="shared" si="17"/>
        <v>404210.28571428731</v>
      </c>
      <c r="T90" s="2">
        <f t="shared" si="18"/>
        <v>15789.714285714319</v>
      </c>
      <c r="U90" s="2">
        <f t="shared" si="19"/>
        <v>420000</v>
      </c>
      <c r="V90" s="2">
        <f t="shared" si="5"/>
        <v>874535.76923076925</v>
      </c>
      <c r="W90" s="2">
        <f t="shared" si="20"/>
        <v>12839.423076923122</v>
      </c>
      <c r="X90" s="2">
        <f t="shared" si="6"/>
        <v>407160.57692307688</v>
      </c>
      <c r="Y90" s="2">
        <f t="shared" si="7"/>
        <v>24757442.230769217</v>
      </c>
      <c r="Z90" s="2" t="str">
        <f t="shared" si="8"/>
        <v>HERE</v>
      </c>
      <c r="AA90" s="2">
        <f>IF(Z90="HERE",Y90,AA89+Graph!$G$1*1000)</f>
        <v>24757442.230769217</v>
      </c>
      <c r="AB90" s="2">
        <f t="shared" si="21"/>
        <v>407160.57692307606</v>
      </c>
      <c r="AC90" s="2">
        <f t="shared" si="9"/>
        <v>874535.76923076925</v>
      </c>
      <c r="AD90" s="3">
        <f t="shared" si="10"/>
        <v>24757442.230769217</v>
      </c>
      <c r="AE90" s="2">
        <f>IF(AE88&gt;=52800000,52800000,IF(AB69=Graph!G$1*1000,AE89+Graph!G$1*1000,AC90))</f>
        <v>874535.76923076925</v>
      </c>
      <c r="AF90" s="3">
        <f t="shared" si="11"/>
        <v>874535.76923076925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17</v>
      </c>
      <c r="C91" s="7"/>
      <c r="D91" s="2" t="e">
        <f t="shared" si="12"/>
        <v>#N/A</v>
      </c>
      <c r="E91" s="2" t="e">
        <f t="shared" si="22"/>
        <v>#N/A</v>
      </c>
      <c r="F91" s="2">
        <v>472015.12907008827</v>
      </c>
      <c r="G91" s="2">
        <f t="shared" si="23"/>
        <v>404210.28571428574</v>
      </c>
      <c r="H91" s="2">
        <f t="shared" si="13"/>
        <v>25114447.857142884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483729.76060211658</v>
      </c>
      <c r="Q91" s="2">
        <f>IF(P91&gt;Graph!$G$1*1000,Graph!$G$1*1000,P91)</f>
        <v>420000</v>
      </c>
      <c r="R91" s="2">
        <f t="shared" si="16"/>
        <v>26051978</v>
      </c>
      <c r="S91" s="2">
        <f t="shared" si="17"/>
        <v>404210.28571428731</v>
      </c>
      <c r="T91" s="2">
        <f t="shared" si="18"/>
        <v>15789.714285714319</v>
      </c>
      <c r="U91" s="2">
        <f t="shared" si="19"/>
        <v>420000</v>
      </c>
      <c r="V91" s="2">
        <f t="shared" si="5"/>
        <v>887375.19230769225</v>
      </c>
      <c r="W91" s="2">
        <f t="shared" si="20"/>
        <v>12839.423076923005</v>
      </c>
      <c r="X91" s="2">
        <f t="shared" si="6"/>
        <v>407160.57692307699</v>
      </c>
      <c r="Y91" s="2">
        <f t="shared" si="7"/>
        <v>25164602.807692293</v>
      </c>
      <c r="Z91" s="2" t="str">
        <f t="shared" si="8"/>
        <v>HERE</v>
      </c>
      <c r="AA91" s="2">
        <f>IF(Z91="HERE",Y91,AA90+Graph!$G$1*1000)</f>
        <v>25164602.807692293</v>
      </c>
      <c r="AB91" s="2">
        <f t="shared" si="21"/>
        <v>407160.57692307606</v>
      </c>
      <c r="AC91" s="2">
        <f t="shared" si="9"/>
        <v>887375.19230769225</v>
      </c>
      <c r="AD91" s="3">
        <f t="shared" si="10"/>
        <v>25164602.807692293</v>
      </c>
      <c r="AE91" s="2">
        <f>IF(AE89&gt;=52800000,52800000,IF(AB70=Graph!G$1*1000,AE90+Graph!G$1*1000,AC91))</f>
        <v>887375.19230769225</v>
      </c>
      <c r="AF91" s="3">
        <f t="shared" si="11"/>
        <v>887375.19230769225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18</v>
      </c>
      <c r="C92" s="7"/>
      <c r="D92" s="2" t="e">
        <f t="shared" si="12"/>
        <v>#N/A</v>
      </c>
      <c r="E92" s="2" t="e">
        <f t="shared" si="22"/>
        <v>#N/A</v>
      </c>
      <c r="F92" s="2">
        <v>474602.35572820902</v>
      </c>
      <c r="G92" s="2">
        <f t="shared" si="23"/>
        <v>404210.28571428574</v>
      </c>
      <c r="H92" s="2">
        <f t="shared" si="13"/>
        <v>25518658.142857172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486510.49567785859</v>
      </c>
      <c r="Q92" s="2">
        <f>IF(P92&gt;Graph!$G$1*1000,Graph!$G$1*1000,P92)</f>
        <v>420000</v>
      </c>
      <c r="R92" s="2">
        <f t="shared" si="16"/>
        <v>26471978</v>
      </c>
      <c r="S92" s="2">
        <f t="shared" si="17"/>
        <v>404210.28571428731</v>
      </c>
      <c r="T92" s="2">
        <f t="shared" si="18"/>
        <v>15789.714285714319</v>
      </c>
      <c r="U92" s="2">
        <f t="shared" si="19"/>
        <v>420000</v>
      </c>
      <c r="V92" s="2">
        <f t="shared" si="5"/>
        <v>900214.61538461538</v>
      </c>
      <c r="W92" s="2">
        <f t="shared" si="20"/>
        <v>12839.423076923122</v>
      </c>
      <c r="X92" s="2">
        <f t="shared" si="6"/>
        <v>407160.57692307688</v>
      </c>
      <c r="Y92" s="2">
        <f t="shared" si="7"/>
        <v>25571763.384615369</v>
      </c>
      <c r="Z92" s="2" t="str">
        <f t="shared" si="8"/>
        <v>HERE</v>
      </c>
      <c r="AA92" s="2">
        <f>IF(Z92="HERE",Y92,AA91+Graph!$G$1*1000)</f>
        <v>25571763.384615369</v>
      </c>
      <c r="AB92" s="2">
        <f t="shared" si="21"/>
        <v>407160.57692307606</v>
      </c>
      <c r="AC92" s="2">
        <f t="shared" si="9"/>
        <v>900214.61538461538</v>
      </c>
      <c r="AD92" s="3">
        <f t="shared" si="10"/>
        <v>25571763.384615369</v>
      </c>
      <c r="AE92" s="2">
        <f>IF(AE90&gt;=52800000,52800000,IF(AB71=Graph!G$1*1000,AE91+Graph!G$1*1000,AC92))</f>
        <v>900214.61538461538</v>
      </c>
      <c r="AF92" s="3">
        <f t="shared" si="11"/>
        <v>900214.61538461538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19</v>
      </c>
      <c r="C93" s="7"/>
      <c r="D93" s="2" t="e">
        <f t="shared" si="12"/>
        <v>#N/A</v>
      </c>
      <c r="E93" s="2" t="e">
        <f t="shared" si="22"/>
        <v>#N/A</v>
      </c>
      <c r="F93" s="2">
        <v>477189.58238632977</v>
      </c>
      <c r="G93" s="2">
        <f t="shared" si="23"/>
        <v>404210.28571428574</v>
      </c>
      <c r="H93" s="2">
        <f t="shared" si="13"/>
        <v>25922868.428571459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489291.2307535857</v>
      </c>
      <c r="Q93" s="2">
        <f>IF(P93&gt;Graph!$G$1*1000,Graph!$G$1*1000,P93)</f>
        <v>420000</v>
      </c>
      <c r="R93" s="2">
        <f t="shared" si="16"/>
        <v>26891978</v>
      </c>
      <c r="S93" s="2">
        <f t="shared" si="17"/>
        <v>404210.28571428731</v>
      </c>
      <c r="T93" s="2">
        <f t="shared" si="18"/>
        <v>15789.714285714319</v>
      </c>
      <c r="U93" s="2">
        <f t="shared" si="19"/>
        <v>420000</v>
      </c>
      <c r="V93" s="2">
        <f t="shared" si="5"/>
        <v>913054.0384615385</v>
      </c>
      <c r="W93" s="2">
        <f t="shared" si="20"/>
        <v>12839.423076923122</v>
      </c>
      <c r="X93" s="2">
        <f t="shared" si="6"/>
        <v>407160.57692307688</v>
      </c>
      <c r="Y93" s="2">
        <f t="shared" si="7"/>
        <v>25978923.961538445</v>
      </c>
      <c r="Z93" s="2" t="str">
        <f t="shared" si="8"/>
        <v>HERE</v>
      </c>
      <c r="AA93" s="2">
        <f>IF(Z93="HERE",Y93,AA92+Graph!$G$1*1000)</f>
        <v>25978923.961538445</v>
      </c>
      <c r="AB93" s="2">
        <f t="shared" si="21"/>
        <v>407160.57692307606</v>
      </c>
      <c r="AC93" s="2">
        <f t="shared" si="9"/>
        <v>913054.0384615385</v>
      </c>
      <c r="AD93" s="3">
        <f t="shared" si="10"/>
        <v>25978923.961538445</v>
      </c>
      <c r="AE93" s="2">
        <f>IF(AE91&gt;=52800000,52800000,IF(AB72=Graph!G$1*1000,AE92+Graph!G$1*1000,AC93))</f>
        <v>913054.0384615385</v>
      </c>
      <c r="AF93" s="3">
        <f t="shared" si="11"/>
        <v>913054.0384615385</v>
      </c>
      <c r="AG93" s="3">
        <f t="shared" si="26"/>
        <v>15982672.25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20</v>
      </c>
      <c r="C94" s="7"/>
      <c r="D94" s="2" t="e">
        <f t="shared" si="12"/>
        <v>#N/A</v>
      </c>
      <c r="E94" s="2" t="e">
        <f t="shared" si="22"/>
        <v>#N/A</v>
      </c>
      <c r="F94" s="2">
        <v>479776.80904445052</v>
      </c>
      <c r="G94" s="2">
        <f t="shared" si="23"/>
        <v>404210.28571428574</v>
      </c>
      <c r="H94" s="2">
        <f t="shared" si="13"/>
        <v>26327078.714285746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492071.9658293277</v>
      </c>
      <c r="Q94" s="2">
        <f>IF(P94&gt;Graph!$G$1*1000,Graph!$G$1*1000,P94)</f>
        <v>420000</v>
      </c>
      <c r="R94" s="2">
        <f t="shared" si="16"/>
        <v>27311978</v>
      </c>
      <c r="S94" s="2">
        <f t="shared" si="17"/>
        <v>404210.28571428731</v>
      </c>
      <c r="T94" s="2">
        <f t="shared" si="18"/>
        <v>15789.714285714319</v>
      </c>
      <c r="U94" s="2">
        <f t="shared" si="19"/>
        <v>420000</v>
      </c>
      <c r="V94" s="2">
        <f t="shared" si="5"/>
        <v>925893.4615384615</v>
      </c>
      <c r="W94" s="2">
        <f t="shared" si="20"/>
        <v>12839.423076923005</v>
      </c>
      <c r="X94" s="2">
        <f t="shared" si="6"/>
        <v>407160.57692307699</v>
      </c>
      <c r="Y94" s="2">
        <f t="shared" si="7"/>
        <v>26386084.538461521</v>
      </c>
      <c r="Z94" s="2" t="str">
        <f t="shared" si="8"/>
        <v>HERE</v>
      </c>
      <c r="AA94" s="2">
        <f>IF(Z94="HERE",Y94,AA93+Graph!$G$1*1000)</f>
        <v>26386084.538461521</v>
      </c>
      <c r="AB94" s="2">
        <f t="shared" si="21"/>
        <v>407160.57692307606</v>
      </c>
      <c r="AC94" s="2">
        <f t="shared" si="9"/>
        <v>925893.4615384615</v>
      </c>
      <c r="AD94" s="3">
        <f t="shared" si="10"/>
        <v>26386084.538461521</v>
      </c>
      <c r="AE94" s="2">
        <f>IF(AE92&gt;=52800000,52800000,IF(AB73=Graph!G$1*1000,AE93+Graph!G$1*1000,AC94))</f>
        <v>925893.4615384615</v>
      </c>
      <c r="AF94" s="3">
        <f t="shared" si="11"/>
        <v>925893.4615384615</v>
      </c>
      <c r="AG94" s="3">
        <f t="shared" si="26"/>
        <v>16156702.300000001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21</v>
      </c>
      <c r="C95" s="7"/>
      <c r="D95" s="2" t="e">
        <f t="shared" si="12"/>
        <v>#N/A</v>
      </c>
      <c r="E95" s="2" t="e">
        <f t="shared" si="22"/>
        <v>#N/A</v>
      </c>
      <c r="F95" s="2">
        <v>482364.03570257127</v>
      </c>
      <c r="G95" s="2">
        <f t="shared" si="23"/>
        <v>404210.28571428574</v>
      </c>
      <c r="H95" s="2">
        <f t="shared" si="13"/>
        <v>26731289.000000034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494852.70090505481</v>
      </c>
      <c r="Q95" s="2">
        <f>IF(P95&gt;Graph!$G$1*1000,Graph!$G$1*1000,P95)</f>
        <v>420000</v>
      </c>
      <c r="R95" s="2">
        <f t="shared" si="16"/>
        <v>27731978</v>
      </c>
      <c r="S95" s="2">
        <f t="shared" si="17"/>
        <v>404210.28571428731</v>
      </c>
      <c r="T95" s="2">
        <f t="shared" si="18"/>
        <v>15789.714285714319</v>
      </c>
      <c r="U95" s="2">
        <f t="shared" si="19"/>
        <v>420000</v>
      </c>
      <c r="V95" s="2">
        <f t="shared" si="5"/>
        <v>938732.88461538462</v>
      </c>
      <c r="W95" s="2">
        <f t="shared" si="20"/>
        <v>12839.423076923122</v>
      </c>
      <c r="X95" s="2">
        <f t="shared" si="6"/>
        <v>407160.57692307688</v>
      </c>
      <c r="Y95" s="2">
        <f t="shared" si="7"/>
        <v>26793245.115384597</v>
      </c>
      <c r="Z95" s="2" t="str">
        <f t="shared" si="8"/>
        <v>HERE</v>
      </c>
      <c r="AA95" s="2">
        <f>IF(Z95="HERE",Y95,AA94+Graph!$G$1*1000)</f>
        <v>26793245.115384597</v>
      </c>
      <c r="AB95" s="2">
        <f t="shared" si="21"/>
        <v>407160.57692307606</v>
      </c>
      <c r="AC95" s="2">
        <f t="shared" si="9"/>
        <v>938732.88461538462</v>
      </c>
      <c r="AD95" s="3">
        <f t="shared" si="10"/>
        <v>26793245.115384597</v>
      </c>
      <c r="AE95" s="2">
        <f>IF(AE93&gt;=52800000,52800000,IF(AB74=Graph!G$1*1000,AE94+Graph!G$1*1000,AC95))</f>
        <v>938732.88461538462</v>
      </c>
      <c r="AF95" s="3">
        <f t="shared" si="11"/>
        <v>938732.88461538462</v>
      </c>
      <c r="AG95" s="3">
        <f t="shared" si="26"/>
        <v>16452040.950000001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22</v>
      </c>
      <c r="C96" s="7"/>
      <c r="D96" s="2" t="e">
        <f t="shared" si="12"/>
        <v>#N/A</v>
      </c>
      <c r="E96" s="2" t="e">
        <f t="shared" si="22"/>
        <v>#N/A</v>
      </c>
      <c r="F96" s="2">
        <v>484951.26236069202</v>
      </c>
      <c r="G96" s="2">
        <f t="shared" si="23"/>
        <v>404210.28571428574</v>
      </c>
      <c r="H96" s="2">
        <f t="shared" si="13"/>
        <v>27135499.285714321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497633.43598079681</v>
      </c>
      <c r="Q96" s="2">
        <f>IF(P96&gt;Graph!$G$1*1000,Graph!$G$1*1000,P96)</f>
        <v>420000</v>
      </c>
      <c r="R96" s="2">
        <f t="shared" si="16"/>
        <v>28151978</v>
      </c>
      <c r="S96" s="2">
        <f t="shared" si="17"/>
        <v>404210.28571428731</v>
      </c>
      <c r="T96" s="2">
        <f t="shared" si="18"/>
        <v>15789.714285714319</v>
      </c>
      <c r="U96" s="2">
        <f t="shared" si="19"/>
        <v>420000</v>
      </c>
      <c r="V96" s="2">
        <f t="shared" si="5"/>
        <v>951572.30769230775</v>
      </c>
      <c r="W96" s="2">
        <f t="shared" si="20"/>
        <v>12839.423076923122</v>
      </c>
      <c r="X96" s="2">
        <f t="shared" si="6"/>
        <v>407160.57692307688</v>
      </c>
      <c r="Y96" s="2">
        <f t="shared" si="7"/>
        <v>27200405.692307673</v>
      </c>
      <c r="Z96" s="2" t="str">
        <f t="shared" si="8"/>
        <v>HERE</v>
      </c>
      <c r="AA96" s="2">
        <f>IF(Z96="HERE",Y96,AA95+Graph!$G$1*1000)</f>
        <v>27200405.692307673</v>
      </c>
      <c r="AB96" s="2">
        <f t="shared" si="21"/>
        <v>407160.57692307606</v>
      </c>
      <c r="AC96" s="2">
        <f t="shared" si="9"/>
        <v>951572.30769230775</v>
      </c>
      <c r="AD96" s="3">
        <f t="shared" si="10"/>
        <v>27200405.692307673</v>
      </c>
      <c r="AE96" s="2">
        <f>IF(AE94&gt;=52800000,52800000,IF(AB75=Graph!G$1*1000,AE95+Graph!G$1*1000,AC96))</f>
        <v>951572.30769230775</v>
      </c>
      <c r="AF96" s="3">
        <f t="shared" si="11"/>
        <v>951572.30769230775</v>
      </c>
      <c r="AG96" s="3">
        <f t="shared" si="26"/>
        <v>16819127.440384615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23</v>
      </c>
      <c r="C97" s="7"/>
      <c r="D97" s="2" t="e">
        <f t="shared" si="12"/>
        <v>#N/A</v>
      </c>
      <c r="E97" s="2" t="e">
        <f t="shared" si="22"/>
        <v>#N/A</v>
      </c>
      <c r="F97" s="2">
        <v>487538.48901881278</v>
      </c>
      <c r="G97" s="2">
        <f t="shared" si="23"/>
        <v>404210.28571428574</v>
      </c>
      <c r="H97" s="2">
        <f t="shared" si="13"/>
        <v>27539709.571428608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500414.17105652392</v>
      </c>
      <c r="Q97" s="2">
        <f>IF(P97&gt;Graph!$G$1*1000,Graph!$G$1*1000,P97)</f>
        <v>420000</v>
      </c>
      <c r="R97" s="2">
        <f t="shared" si="16"/>
        <v>28571978</v>
      </c>
      <c r="S97" s="2">
        <f t="shared" si="17"/>
        <v>404210.28571428731</v>
      </c>
      <c r="T97" s="2">
        <f t="shared" si="18"/>
        <v>15789.714285714319</v>
      </c>
      <c r="U97" s="2">
        <f t="shared" si="19"/>
        <v>420000</v>
      </c>
      <c r="V97" s="2">
        <f t="shared" si="5"/>
        <v>964411.73076923075</v>
      </c>
      <c r="W97" s="2">
        <f t="shared" si="20"/>
        <v>12839.423076923005</v>
      </c>
      <c r="X97" s="2">
        <f t="shared" si="6"/>
        <v>407160.57692307699</v>
      </c>
      <c r="Y97" s="2">
        <f t="shared" si="7"/>
        <v>27607566.269230749</v>
      </c>
      <c r="Z97" s="2" t="str">
        <f t="shared" si="8"/>
        <v>HERE</v>
      </c>
      <c r="AA97" s="2">
        <f>IF(Z97="HERE",Y97,AA96+Graph!$G$1*1000)</f>
        <v>27607566.269230749</v>
      </c>
      <c r="AB97" s="2">
        <f t="shared" si="21"/>
        <v>407160.57692307606</v>
      </c>
      <c r="AC97" s="2">
        <f t="shared" si="9"/>
        <v>964411.73076923075</v>
      </c>
      <c r="AD97" s="3">
        <f t="shared" si="10"/>
        <v>27607566.269230749</v>
      </c>
      <c r="AE97" s="2">
        <f>IF(AE95&gt;=52800000,52800000,IF(AB76=Graph!G$1*1000,AE96+Graph!G$1*1000,AC97))</f>
        <v>964411.73076923075</v>
      </c>
      <c r="AF97" s="3">
        <f t="shared" si="11"/>
        <v>964411.73076923075</v>
      </c>
      <c r="AG97" s="3">
        <f t="shared" si="26"/>
        <v>17186213.930769231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24</v>
      </c>
      <c r="C98" s="7"/>
      <c r="D98" s="2" t="e">
        <f t="shared" si="12"/>
        <v>#N/A</v>
      </c>
      <c r="E98" s="2" t="e">
        <f t="shared" si="22"/>
        <v>#N/A</v>
      </c>
      <c r="F98" s="2">
        <v>490125.71567693353</v>
      </c>
      <c r="G98" s="2">
        <f t="shared" si="23"/>
        <v>404210.28571428574</v>
      </c>
      <c r="H98" s="2">
        <f t="shared" si="13"/>
        <v>27943919.857142895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503194.90613226593</v>
      </c>
      <c r="Q98" s="2">
        <f>IF(P98&gt;Graph!$G$1*1000,Graph!$G$1*1000,P98)</f>
        <v>420000</v>
      </c>
      <c r="R98" s="2">
        <f t="shared" si="16"/>
        <v>28991978</v>
      </c>
      <c r="S98" s="2">
        <f t="shared" si="17"/>
        <v>404210.28571428731</v>
      </c>
      <c r="T98" s="2">
        <f t="shared" si="18"/>
        <v>15789.714285714319</v>
      </c>
      <c r="U98" s="2">
        <f t="shared" si="19"/>
        <v>420000</v>
      </c>
      <c r="V98" s="2">
        <f t="shared" si="5"/>
        <v>977251.15384615376</v>
      </c>
      <c r="W98" s="2">
        <f t="shared" si="20"/>
        <v>12839.423076923005</v>
      </c>
      <c r="X98" s="2">
        <f t="shared" si="6"/>
        <v>407160.57692307699</v>
      </c>
      <c r="Y98" s="2">
        <f t="shared" si="7"/>
        <v>28014726.846153826</v>
      </c>
      <c r="Z98" s="2" t="str">
        <f t="shared" si="8"/>
        <v>HERE</v>
      </c>
      <c r="AA98" s="2">
        <f>IF(Z98="HERE",Y98,AA97+Graph!$G$1*1000)</f>
        <v>28014726.846153826</v>
      </c>
      <c r="AB98" s="2">
        <f t="shared" si="21"/>
        <v>407160.57692307606</v>
      </c>
      <c r="AC98" s="2">
        <f t="shared" si="9"/>
        <v>977251.15384615376</v>
      </c>
      <c r="AD98" s="3">
        <f t="shared" si="10"/>
        <v>28014726.846153826</v>
      </c>
      <c r="AE98" s="2">
        <f>IF(AE96&gt;=52800000,52800000,IF(AB77=Graph!G$1*1000,AE97+Graph!G$1*1000,AC98))</f>
        <v>977251.15384615376</v>
      </c>
      <c r="AF98" s="3">
        <f t="shared" si="11"/>
        <v>977251.15384615376</v>
      </c>
      <c r="AG98" s="3">
        <f t="shared" si="26"/>
        <v>17553300.421153847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25</v>
      </c>
      <c r="C99" s="7"/>
      <c r="D99" s="2" t="e">
        <f t="shared" si="12"/>
        <v>#N/A</v>
      </c>
      <c r="E99" s="2" t="e">
        <f t="shared" si="22"/>
        <v>#N/A</v>
      </c>
      <c r="F99" s="2">
        <v>492712.94233505428</v>
      </c>
      <c r="G99" s="2">
        <f t="shared" si="23"/>
        <v>404210.28571428574</v>
      </c>
      <c r="H99" s="2">
        <f t="shared" si="13"/>
        <v>28348130.142857183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505975.64120799303</v>
      </c>
      <c r="Q99" s="2">
        <f>IF(P99&gt;Graph!$G$1*1000,Graph!$G$1*1000,P99)</f>
        <v>420000</v>
      </c>
      <c r="R99" s="2">
        <f t="shared" si="16"/>
        <v>29411978</v>
      </c>
      <c r="S99" s="2">
        <f t="shared" si="17"/>
        <v>404210.28571428731</v>
      </c>
      <c r="T99" s="2">
        <f t="shared" si="18"/>
        <v>15789.714285714319</v>
      </c>
      <c r="U99" s="2">
        <f t="shared" si="19"/>
        <v>420000</v>
      </c>
      <c r="V99" s="2">
        <f t="shared" si="5"/>
        <v>990090.57692307688</v>
      </c>
      <c r="W99" s="2">
        <f t="shared" si="20"/>
        <v>12839.423076923122</v>
      </c>
      <c r="X99" s="2">
        <f t="shared" si="6"/>
        <v>407160.57692307688</v>
      </c>
      <c r="Y99" s="2">
        <f t="shared" si="7"/>
        <v>28421887.423076902</v>
      </c>
      <c r="Z99" s="2" t="str">
        <f t="shared" si="8"/>
        <v>HERE</v>
      </c>
      <c r="AA99" s="2">
        <f>IF(Z99="HERE",Y99,AA98+Graph!$G$1*1000)</f>
        <v>28421887.423076902</v>
      </c>
      <c r="AB99" s="2">
        <f t="shared" si="21"/>
        <v>407160.57692307606</v>
      </c>
      <c r="AC99" s="2">
        <f t="shared" si="9"/>
        <v>990090.57692307688</v>
      </c>
      <c r="AD99" s="3">
        <f t="shared" si="10"/>
        <v>28421887.423076902</v>
      </c>
      <c r="AE99" s="2">
        <f>IF(AE97&gt;=52800000,52800000,IF(AB78=Graph!G$1*1000,AE98+Graph!G$1*1000,AC99))</f>
        <v>990090.57692307688</v>
      </c>
      <c r="AF99" s="3">
        <f t="shared" si="11"/>
        <v>990090.57692307688</v>
      </c>
      <c r="AG99" s="3">
        <f t="shared" si="26"/>
        <v>17920386.911538459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26</v>
      </c>
      <c r="C100" s="14"/>
      <c r="D100" s="13" t="e">
        <f t="shared" si="12"/>
        <v>#N/A</v>
      </c>
      <c r="E100" s="13" t="e">
        <f t="shared" si="22"/>
        <v>#N/A</v>
      </c>
      <c r="F100" s="13">
        <v>495300.16899317503</v>
      </c>
      <c r="G100" s="13">
        <f t="shared" si="23"/>
        <v>404210.28571428574</v>
      </c>
      <c r="H100" s="13">
        <f t="shared" si="13"/>
        <v>28752340.42857147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508756.37628373504</v>
      </c>
      <c r="Q100" s="13">
        <f>IF(P100&gt;Graph!$G$1*1000,Graph!$G$1*1000,P100)</f>
        <v>420000</v>
      </c>
      <c r="R100" s="13">
        <f t="shared" si="16"/>
        <v>29831978</v>
      </c>
      <c r="S100" s="13">
        <f t="shared" si="17"/>
        <v>404210.28571428731</v>
      </c>
      <c r="T100" s="13">
        <f t="shared" si="18"/>
        <v>15789.714285714319</v>
      </c>
      <c r="U100" s="13">
        <f t="shared" si="19"/>
        <v>420000</v>
      </c>
      <c r="V100" s="13">
        <f t="shared" si="5"/>
        <v>1002930</v>
      </c>
      <c r="W100" s="13">
        <f t="shared" si="20"/>
        <v>12839.423076923122</v>
      </c>
      <c r="X100" s="13">
        <f t="shared" si="6"/>
        <v>407160.57692307688</v>
      </c>
      <c r="Y100" s="2">
        <f t="shared" si="7"/>
        <v>28829047.999999978</v>
      </c>
      <c r="Z100" s="2" t="str">
        <f t="shared" si="8"/>
        <v>HERE</v>
      </c>
      <c r="AA100" s="2">
        <f>IF(Z100="HERE",Y100,AA99+Graph!$G$1*1000)</f>
        <v>28829047.999999978</v>
      </c>
      <c r="AB100" s="2">
        <f t="shared" si="21"/>
        <v>407160.57692307606</v>
      </c>
      <c r="AC100" s="2">
        <f t="shared" si="9"/>
        <v>1002930</v>
      </c>
      <c r="AD100" s="3">
        <f t="shared" si="10"/>
        <v>28829047.999999978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18287473.401923075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27</v>
      </c>
      <c r="C101" s="7"/>
      <c r="D101" s="2" t="e">
        <f t="shared" si="12"/>
        <v>#N/A</v>
      </c>
      <c r="E101" s="2" t="e">
        <f t="shared" si="22"/>
        <v>#N/A</v>
      </c>
      <c r="F101" s="2">
        <v>497887.39565129578</v>
      </c>
      <c r="G101" s="2">
        <f t="shared" si="23"/>
        <v>404210.28571428574</v>
      </c>
      <c r="H101" s="2">
        <f t="shared" si="13"/>
        <v>29156550.714285757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511537.11135946214</v>
      </c>
      <c r="Q101" s="2">
        <f>IF(P101&gt;Graph!$G$1*1000,Graph!$G$1*1000,P101)</f>
        <v>420000</v>
      </c>
      <c r="R101" s="2">
        <f t="shared" si="16"/>
        <v>30251978</v>
      </c>
      <c r="S101" s="2">
        <f t="shared" si="17"/>
        <v>404210.28571428731</v>
      </c>
      <c r="T101" s="2">
        <f t="shared" si="18"/>
        <v>15789.714285714319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29195610.285714265</v>
      </c>
      <c r="Z101" s="2" t="str">
        <f t="shared" si="8"/>
        <v>HERE</v>
      </c>
      <c r="AA101" s="2">
        <f>IF(Z101="HERE",Y101,AA100+Graph!$G$1*1000)</f>
        <v>29195610.285714265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29195610.285714265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18654559.892307688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28</v>
      </c>
      <c r="C102" s="7"/>
      <c r="D102" s="2" t="e">
        <f t="shared" si="12"/>
        <v>#N/A</v>
      </c>
      <c r="E102" s="2" t="e">
        <f t="shared" si="22"/>
        <v>#N/A</v>
      </c>
      <c r="F102" s="2">
        <v>500474.62230941653</v>
      </c>
      <c r="G102" s="2">
        <f t="shared" si="23"/>
        <v>404210.28571428574</v>
      </c>
      <c r="H102" s="2">
        <f t="shared" si="13"/>
        <v>29560761.000000045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514317.84643520415</v>
      </c>
      <c r="Q102" s="2">
        <f>IF(P102&gt;Graph!$G$1*1000,Graph!$G$1*1000,P102)</f>
        <v>420000</v>
      </c>
      <c r="R102" s="2">
        <f t="shared" si="16"/>
        <v>30671978</v>
      </c>
      <c r="S102" s="2">
        <f t="shared" si="17"/>
        <v>404210.28571428731</v>
      </c>
      <c r="T102" s="2">
        <f t="shared" si="18"/>
        <v>15789.714285714319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29562172.571428552</v>
      </c>
      <c r="Z102" s="2" t="str">
        <f t="shared" si="8"/>
        <v>HERE</v>
      </c>
      <c r="AA102" s="2">
        <f>IF(Z102="HERE",Y102,AA101+Graph!$G$1*1000)</f>
        <v>29562172.571428552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29562172.571428552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19021646.382692304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29</v>
      </c>
      <c r="C103" s="7"/>
      <c r="D103" s="2" t="e">
        <f t="shared" si="12"/>
        <v>#N/A</v>
      </c>
      <c r="E103" s="2" t="e">
        <f t="shared" si="22"/>
        <v>#N/A</v>
      </c>
      <c r="F103" s="2">
        <v>503061.84896753728</v>
      </c>
      <c r="G103" s="2">
        <f t="shared" si="23"/>
        <v>404210.28571428574</v>
      </c>
      <c r="H103" s="2">
        <f t="shared" si="13"/>
        <v>29964971.285714332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517098.58151093125</v>
      </c>
      <c r="Q103" s="2">
        <f>IF(P103&gt;Graph!$G$1*1000,Graph!$G$1*1000,P103)</f>
        <v>420000</v>
      </c>
      <c r="R103" s="2">
        <f t="shared" si="16"/>
        <v>31091978</v>
      </c>
      <c r="S103" s="2">
        <f t="shared" si="17"/>
        <v>404210.28571428731</v>
      </c>
      <c r="T103" s="2">
        <f t="shared" si="18"/>
        <v>15789.714285714319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29928734.85714284</v>
      </c>
      <c r="Z103" s="2" t="str">
        <f t="shared" si="8"/>
        <v>HERE</v>
      </c>
      <c r="AA103" s="2">
        <f>IF(Z103="HERE",Y103,AA102+Graph!$G$1*1000)</f>
        <v>29928734.85714284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29928734.85714284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19388732.873076916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30</v>
      </c>
      <c r="C104" s="7"/>
      <c r="D104" s="2" t="e">
        <f t="shared" si="12"/>
        <v>#N/A</v>
      </c>
      <c r="E104" s="2" t="e">
        <f t="shared" si="22"/>
        <v>#N/A</v>
      </c>
      <c r="F104" s="2">
        <v>505649.07562565804</v>
      </c>
      <c r="G104" s="2">
        <f t="shared" si="23"/>
        <v>404210.28571428574</v>
      </c>
      <c r="H104" s="2">
        <f t="shared" si="13"/>
        <v>30369181.571428619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519879.31658667326</v>
      </c>
      <c r="Q104" s="2">
        <f>IF(P104&gt;Graph!$G$1*1000,Graph!$G$1*1000,P104)</f>
        <v>420000</v>
      </c>
      <c r="R104" s="2">
        <f t="shared" si="16"/>
        <v>31511978</v>
      </c>
      <c r="S104" s="2">
        <f t="shared" si="17"/>
        <v>404210.28571428731</v>
      </c>
      <c r="T104" s="2">
        <f t="shared" si="18"/>
        <v>15789.714285714319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30295297.142857127</v>
      </c>
      <c r="Z104" s="2" t="str">
        <f t="shared" si="8"/>
        <v>HERE</v>
      </c>
      <c r="AA104" s="2">
        <f>IF(Z104="HERE",Y104,AA103+Graph!$G$1*1000)</f>
        <v>30295297.142857127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30295297.142857127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19755819.363461532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31</v>
      </c>
      <c r="C105" s="7"/>
      <c r="D105" s="2" t="e">
        <f t="shared" si="12"/>
        <v>#N/A</v>
      </c>
      <c r="E105" s="2" t="e">
        <f t="shared" si="22"/>
        <v>#N/A</v>
      </c>
      <c r="F105" s="2">
        <v>508236.30228377879</v>
      </c>
      <c r="G105" s="2">
        <f t="shared" si="23"/>
        <v>404210.28571428574</v>
      </c>
      <c r="H105" s="2">
        <f t="shared" si="13"/>
        <v>30773391.857142907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522660.05166240036</v>
      </c>
      <c r="Q105" s="2">
        <f>IF(P105&gt;Graph!$G$1*1000,Graph!$G$1*1000,P105)</f>
        <v>420000</v>
      </c>
      <c r="R105" s="2">
        <f t="shared" si="16"/>
        <v>31931978</v>
      </c>
      <c r="S105" s="2">
        <f t="shared" si="17"/>
        <v>404210.28571428731</v>
      </c>
      <c r="T105" s="2">
        <f t="shared" si="18"/>
        <v>15789.714285714319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30661859.428571414</v>
      </c>
      <c r="Z105" s="2" t="str">
        <f t="shared" si="8"/>
        <v>HERE</v>
      </c>
      <c r="AA105" s="2">
        <f>IF(Z105="HERE",Y105,AA104+Graph!$G$1*1000)</f>
        <v>30661859.428571414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30661859.428571414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20122905.853846144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32</v>
      </c>
      <c r="C106" s="7"/>
      <c r="D106" s="2" t="e">
        <f t="shared" si="12"/>
        <v>#N/A</v>
      </c>
      <c r="E106" s="2" t="e">
        <f t="shared" si="22"/>
        <v>#N/A</v>
      </c>
      <c r="F106" s="2">
        <v>510823.52894189954</v>
      </c>
      <c r="G106" s="2">
        <f t="shared" si="23"/>
        <v>404210.28571428574</v>
      </c>
      <c r="H106" s="2">
        <f t="shared" si="13"/>
        <v>31177602.142857194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525440.78673814237</v>
      </c>
      <c r="Q106" s="2">
        <f>IF(P106&gt;Graph!$G$1*1000,Graph!$G$1*1000,P106)</f>
        <v>420000</v>
      </c>
      <c r="R106" s="2">
        <f t="shared" si="16"/>
        <v>32351978</v>
      </c>
      <c r="S106" s="2">
        <f t="shared" si="17"/>
        <v>404210.28571428731</v>
      </c>
      <c r="T106" s="2">
        <f t="shared" si="18"/>
        <v>15789.714285714319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31028421.714285702</v>
      </c>
      <c r="Z106" s="2" t="str">
        <f t="shared" si="8"/>
        <v>HERE</v>
      </c>
      <c r="AA106" s="2">
        <f>IF(Z106="HERE",Y106,AA105+Graph!$G$1*1000)</f>
        <v>31028421.714285702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31028421.714285702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20489992.34423076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33</v>
      </c>
      <c r="C107" s="7"/>
      <c r="D107" s="2" t="e">
        <f t="shared" si="12"/>
        <v>#N/A</v>
      </c>
      <c r="E107" s="2" t="e">
        <f t="shared" si="22"/>
        <v>#N/A</v>
      </c>
      <c r="F107" s="2">
        <v>513410.75560002029</v>
      </c>
      <c r="G107" s="2">
        <f t="shared" si="23"/>
        <v>404210.28571428574</v>
      </c>
      <c r="H107" s="2">
        <f t="shared" si="13"/>
        <v>31581812.428571481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528221.52181388438</v>
      </c>
      <c r="Q107" s="2">
        <f>IF(P107&gt;Graph!$G$1*1000,Graph!$G$1*1000,P107)</f>
        <v>420000</v>
      </c>
      <c r="R107" s="2">
        <f t="shared" si="16"/>
        <v>32771978</v>
      </c>
      <c r="S107" s="2">
        <f t="shared" si="17"/>
        <v>404210.28571428731</v>
      </c>
      <c r="T107" s="2">
        <f t="shared" si="18"/>
        <v>15789.714285714319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31394983.999999989</v>
      </c>
      <c r="Z107" s="2" t="str">
        <f t="shared" si="8"/>
        <v>HERE</v>
      </c>
      <c r="AA107" s="2">
        <f>IF(Z107="HERE",Y107,AA106+Graph!$G$1*1000)</f>
        <v>31394983.999999989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31394983.999999989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20857078.834615376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34</v>
      </c>
      <c r="C108" s="7"/>
      <c r="D108" s="2" t="e">
        <f t="shared" si="12"/>
        <v>#N/A</v>
      </c>
      <c r="E108" s="2" t="e">
        <f t="shared" si="22"/>
        <v>#N/A</v>
      </c>
      <c r="F108" s="2">
        <v>515997.98225814104</v>
      </c>
      <c r="G108" s="2">
        <f t="shared" si="23"/>
        <v>404210.28571428574</v>
      </c>
      <c r="H108" s="2">
        <f t="shared" si="13"/>
        <v>31986022.714285769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531002.25688961148</v>
      </c>
      <c r="Q108" s="2">
        <f>IF(P108&gt;Graph!$G$1*1000,Graph!$G$1*1000,P108)</f>
        <v>420000</v>
      </c>
      <c r="R108" s="2">
        <f t="shared" si="16"/>
        <v>33191978</v>
      </c>
      <c r="S108" s="2">
        <f t="shared" si="17"/>
        <v>404210.28571428731</v>
      </c>
      <c r="T108" s="2">
        <f t="shared" si="18"/>
        <v>15789.714285714319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31683152.249999989</v>
      </c>
      <c r="Z108" s="2" t="str">
        <f t="shared" si="8"/>
        <v>HERE</v>
      </c>
      <c r="AA108" s="2">
        <f>IF(Z108="HERE",Y108,AA107+Graph!$G$1*1000)</f>
        <v>31683152.249999989</v>
      </c>
      <c r="AB108" s="2">
        <f t="shared" si="21"/>
        <v>288168.25</v>
      </c>
      <c r="AC108" s="2">
        <f t="shared" si="9"/>
        <v>1508825.75</v>
      </c>
      <c r="AD108" s="3">
        <f t="shared" si="10"/>
        <v>31683152.249999989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21224165.324999992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35</v>
      </c>
      <c r="C109" s="7"/>
      <c r="D109" s="2" t="e">
        <f t="shared" si="12"/>
        <v>#N/A</v>
      </c>
      <c r="E109" s="2" t="e">
        <f t="shared" si="22"/>
        <v>#N/A</v>
      </c>
      <c r="F109" s="2">
        <v>518585.20891626179</v>
      </c>
      <c r="G109" s="2">
        <f t="shared" si="23"/>
        <v>404210.28571428574</v>
      </c>
      <c r="H109" s="2">
        <f t="shared" si="13"/>
        <v>32390233.000000056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533782.99196535349</v>
      </c>
      <c r="Q109" s="2">
        <f>IF(P109&gt;Graph!$G$1*1000,Graph!$G$1*1000,P109)</f>
        <v>420000</v>
      </c>
      <c r="R109" s="2">
        <f t="shared" si="16"/>
        <v>33611978</v>
      </c>
      <c r="S109" s="2">
        <f t="shared" si="17"/>
        <v>404210.28571428731</v>
      </c>
      <c r="T109" s="2">
        <f t="shared" si="18"/>
        <v>15789.714285714319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31971320.499999989</v>
      </c>
      <c r="Z109" s="2" t="str">
        <f t="shared" si="8"/>
        <v>HERE</v>
      </c>
      <c r="AA109" s="2">
        <f>IF(Z109="HERE",Y109,AA108+Graph!$G$1*1000)</f>
        <v>31971320.499999989</v>
      </c>
      <c r="AB109" s="2">
        <f t="shared" si="21"/>
        <v>288168.25</v>
      </c>
      <c r="AC109" s="2">
        <f t="shared" si="9"/>
        <v>1640657.5</v>
      </c>
      <c r="AD109" s="3">
        <f t="shared" si="10"/>
        <v>31971320.499999989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21591251.815384608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36</v>
      </c>
      <c r="C110" s="7"/>
      <c r="D110" s="2" t="e">
        <f t="shared" si="12"/>
        <v>#N/A</v>
      </c>
      <c r="E110" s="2" t="e">
        <f t="shared" si="22"/>
        <v>#N/A</v>
      </c>
      <c r="F110" s="2">
        <v>521172.43557438254</v>
      </c>
      <c r="G110" s="2">
        <f t="shared" si="23"/>
        <v>404210.28571428574</v>
      </c>
      <c r="H110" s="2">
        <f t="shared" si="13"/>
        <v>32794443.285714343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536563.72704108059</v>
      </c>
      <c r="Q110" s="2">
        <f>IF(P110&gt;Graph!$G$1*1000,Graph!$G$1*1000,P110)</f>
        <v>420000</v>
      </c>
      <c r="R110" s="2">
        <f t="shared" si="16"/>
        <v>34031978</v>
      </c>
      <c r="S110" s="2">
        <f t="shared" si="17"/>
        <v>404210.28571428731</v>
      </c>
      <c r="T110" s="2">
        <f t="shared" si="18"/>
        <v>15789.714285714319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32259488.749999989</v>
      </c>
      <c r="Z110" s="2" t="str">
        <f t="shared" si="8"/>
        <v>HERE</v>
      </c>
      <c r="AA110" s="2">
        <f>IF(Z110="HERE",Y110,AA109+Graph!$G$1*1000)</f>
        <v>32259488.749999989</v>
      </c>
      <c r="AB110" s="2">
        <f t="shared" si="21"/>
        <v>288168.25</v>
      </c>
      <c r="AC110" s="2">
        <f t="shared" si="9"/>
        <v>1772489.25</v>
      </c>
      <c r="AD110" s="3">
        <f t="shared" si="10"/>
        <v>32259488.749999989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21958338.30576922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37</v>
      </c>
      <c r="C111" s="7"/>
      <c r="D111" s="2" t="e">
        <f t="shared" si="12"/>
        <v>#N/A</v>
      </c>
      <c r="E111" s="2" t="e">
        <f t="shared" si="22"/>
        <v>#N/A</v>
      </c>
      <c r="F111" s="2">
        <v>523759.66223250329</v>
      </c>
      <c r="G111" s="2">
        <f t="shared" si="23"/>
        <v>404210.28571428574</v>
      </c>
      <c r="H111" s="2">
        <f t="shared" si="13"/>
        <v>33198653.571428631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539344.4621168226</v>
      </c>
      <c r="Q111" s="2">
        <f>IF(P111&gt;Graph!$G$1*1000,Graph!$G$1*1000,P111)</f>
        <v>420000</v>
      </c>
      <c r="R111" s="2">
        <f t="shared" si="16"/>
        <v>34451978</v>
      </c>
      <c r="S111" s="2">
        <f t="shared" si="17"/>
        <v>404210.28571428731</v>
      </c>
      <c r="T111" s="2">
        <f t="shared" si="18"/>
        <v>15789.714285714319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32547656.999999989</v>
      </c>
      <c r="Z111" s="2" t="str">
        <f t="shared" si="8"/>
        <v>HERE</v>
      </c>
      <c r="AA111" s="2">
        <f>IF(Z111="HERE",Y111,AA110+Graph!$G$1*1000)</f>
        <v>32547656.999999989</v>
      </c>
      <c r="AB111" s="2">
        <f t="shared" si="21"/>
        <v>288168.25</v>
      </c>
      <c r="AC111" s="2">
        <f t="shared" si="9"/>
        <v>1904321</v>
      </c>
      <c r="AD111" s="3">
        <f t="shared" si="10"/>
        <v>32547656.999999989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22325424.796153836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38</v>
      </c>
      <c r="C112" s="7"/>
      <c r="D112" s="2" t="e">
        <f t="shared" si="12"/>
        <v>#N/A</v>
      </c>
      <c r="E112" s="2" t="e">
        <f t="shared" si="22"/>
        <v>#N/A</v>
      </c>
      <c r="F112" s="2">
        <v>526346.88889062405</v>
      </c>
      <c r="G112" s="2">
        <f t="shared" si="23"/>
        <v>404210.28571428574</v>
      </c>
      <c r="H112" s="2">
        <f t="shared" si="13"/>
        <v>33602863.857142918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542125.19719254971</v>
      </c>
      <c r="Q112" s="2">
        <f>IF(P112&gt;Graph!$G$1*1000,Graph!$G$1*1000,P112)</f>
        <v>420000</v>
      </c>
      <c r="R112" s="2">
        <f t="shared" si="16"/>
        <v>34871978</v>
      </c>
      <c r="S112" s="2">
        <f t="shared" si="17"/>
        <v>404210.28571428731</v>
      </c>
      <c r="T112" s="2">
        <f t="shared" si="18"/>
        <v>15789.714285714319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32835825.249999989</v>
      </c>
      <c r="Z112" s="2" t="str">
        <f t="shared" si="8"/>
        <v>HERE</v>
      </c>
      <c r="AA112" s="2">
        <f>IF(Z112="HERE",Y112,AA111+Graph!$G$1*1000)</f>
        <v>32835825.249999989</v>
      </c>
      <c r="AB112" s="2">
        <f t="shared" si="21"/>
        <v>288168.25</v>
      </c>
      <c r="AC112" s="2">
        <f t="shared" si="9"/>
        <v>2036152.75</v>
      </c>
      <c r="AD112" s="3">
        <f t="shared" si="10"/>
        <v>32835825.249999989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22692511.286538448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39</v>
      </c>
      <c r="C113" s="7"/>
      <c r="D113" s="2" t="e">
        <f t="shared" si="12"/>
        <v>#N/A</v>
      </c>
      <c r="E113" s="2" t="e">
        <f t="shared" si="22"/>
        <v>#N/A</v>
      </c>
      <c r="F113" s="2">
        <v>528934.1155487448</v>
      </c>
      <c r="G113" s="2">
        <f t="shared" si="23"/>
        <v>404210.28571428574</v>
      </c>
      <c r="H113" s="2">
        <f t="shared" si="13"/>
        <v>34007074.142857201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544905.93226829171</v>
      </c>
      <c r="Q113" s="2">
        <f>IF(P113&gt;Graph!$G$1*1000,Graph!$G$1*1000,P113)</f>
        <v>420000</v>
      </c>
      <c r="R113" s="2">
        <f t="shared" si="16"/>
        <v>35291978</v>
      </c>
      <c r="S113" s="2">
        <f t="shared" si="17"/>
        <v>404210.28571428359</v>
      </c>
      <c r="T113" s="2">
        <f t="shared" si="18"/>
        <v>15789.714285714319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33123993.499999989</v>
      </c>
      <c r="Z113" s="2" t="str">
        <f t="shared" si="8"/>
        <v>HERE</v>
      </c>
      <c r="AA113" s="2">
        <f>IF(Z113="HERE",Y113,AA112+Graph!$G$1*1000)</f>
        <v>33123993.499999989</v>
      </c>
      <c r="AB113" s="2">
        <f t="shared" si="21"/>
        <v>288168.25</v>
      </c>
      <c r="AC113" s="2">
        <f t="shared" si="9"/>
        <v>2167984.5</v>
      </c>
      <c r="AD113" s="3">
        <f t="shared" si="10"/>
        <v>33123993.499999989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23059597.776923064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40</v>
      </c>
      <c r="C114" s="7"/>
      <c r="D114" s="2" t="e">
        <f t="shared" si="12"/>
        <v>#N/A</v>
      </c>
      <c r="E114" s="2" t="e">
        <f t="shared" si="22"/>
        <v>#N/A</v>
      </c>
      <c r="F114" s="2">
        <v>531521.34220686555</v>
      </c>
      <c r="G114" s="2">
        <f t="shared" si="23"/>
        <v>404210.28571428574</v>
      </c>
      <c r="H114" s="2">
        <f t="shared" si="13"/>
        <v>34411284.428571485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547686.66734401882</v>
      </c>
      <c r="Q114" s="2">
        <f>IF(P114&gt;Graph!$G$1*1000,Graph!$G$1*1000,P114)</f>
        <v>420000</v>
      </c>
      <c r="R114" s="2">
        <f t="shared" si="16"/>
        <v>35711978</v>
      </c>
      <c r="S114" s="2">
        <f t="shared" si="17"/>
        <v>404210.28571428359</v>
      </c>
      <c r="T114" s="2">
        <f t="shared" si="18"/>
        <v>15789.714285714319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33412161.749999989</v>
      </c>
      <c r="Z114" s="2" t="str">
        <f t="shared" si="8"/>
        <v>HERE</v>
      </c>
      <c r="AA114" s="2">
        <f>IF(Z114="HERE",Y114,AA113+Graph!$G$1*1000)</f>
        <v>33412161.749999989</v>
      </c>
      <c r="AB114" s="2">
        <f t="shared" si="21"/>
        <v>288168.25</v>
      </c>
      <c r="AC114" s="2">
        <f t="shared" si="9"/>
        <v>2299816.25</v>
      </c>
      <c r="AD114" s="3">
        <f t="shared" si="10"/>
        <v>33412161.749999989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23426684.267307676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41</v>
      </c>
      <c r="C115" s="7"/>
      <c r="D115" s="2" t="e">
        <f t="shared" si="12"/>
        <v>#N/A</v>
      </c>
      <c r="E115" s="2" t="e">
        <f t="shared" si="22"/>
        <v>#N/A</v>
      </c>
      <c r="F115" s="2">
        <v>534108.5688650012</v>
      </c>
      <c r="G115" s="2">
        <f t="shared" si="23"/>
        <v>404210.28571428574</v>
      </c>
      <c r="H115" s="2">
        <f t="shared" si="13"/>
        <v>34815494.714285769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550467.40241976082</v>
      </c>
      <c r="Q115" s="2">
        <f>IF(P115&gt;Graph!$G$1*1000,Graph!$G$1*1000,P115)</f>
        <v>420000</v>
      </c>
      <c r="R115" s="2">
        <f t="shared" si="16"/>
        <v>36131978</v>
      </c>
      <c r="S115" s="2">
        <f t="shared" si="17"/>
        <v>404210.28571428359</v>
      </c>
      <c r="T115" s="2">
        <f t="shared" si="18"/>
        <v>15789.714285714319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33700329.999999985</v>
      </c>
      <c r="Z115" s="2" t="str">
        <f t="shared" si="8"/>
        <v>HERE</v>
      </c>
      <c r="AA115" s="2">
        <f>IF(Z115="HERE",Y115,AA114+Graph!$G$1*1000)</f>
        <v>33700329.999999985</v>
      </c>
      <c r="AB115" s="2">
        <f t="shared" si="21"/>
        <v>288168.24999999627</v>
      </c>
      <c r="AC115" s="2">
        <f t="shared" si="9"/>
        <v>2431648</v>
      </c>
      <c r="AD115" s="3">
        <f t="shared" si="10"/>
        <v>33700329.999999985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23793770.757692292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42</v>
      </c>
      <c r="C116" s="7"/>
      <c r="D116" s="2" t="e">
        <f t="shared" si="12"/>
        <v>#N/A</v>
      </c>
      <c r="E116" s="2" t="e">
        <f t="shared" si="22"/>
        <v>#N/A</v>
      </c>
      <c r="F116" s="2">
        <v>536695.79552312195</v>
      </c>
      <c r="G116" s="2">
        <f t="shared" si="23"/>
        <v>404210.28571428574</v>
      </c>
      <c r="H116" s="2">
        <f t="shared" si="13"/>
        <v>35219705.000000052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553248.13749548793</v>
      </c>
      <c r="Q116" s="2">
        <f>IF(P116&gt;Graph!$G$1*1000,Graph!$G$1*1000,P116)</f>
        <v>420000</v>
      </c>
      <c r="R116" s="2">
        <f t="shared" si="16"/>
        <v>36551978</v>
      </c>
      <c r="S116" s="2">
        <f t="shared" si="17"/>
        <v>404210.28571428359</v>
      </c>
      <c r="T116" s="2">
        <f t="shared" si="18"/>
        <v>15789.714285714319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33912668.999999985</v>
      </c>
      <c r="Z116" s="2" t="str">
        <f t="shared" si="8"/>
        <v>HERE</v>
      </c>
      <c r="AA116" s="2">
        <f>IF(Z116="HERE",Y116,AA115+Graph!$G$1*1000)</f>
        <v>33912668.999999985</v>
      </c>
      <c r="AB116" s="2">
        <f t="shared" si="21"/>
        <v>212339</v>
      </c>
      <c r="AC116" s="2">
        <f t="shared" si="9"/>
        <v>2639309</v>
      </c>
      <c r="AD116" s="3">
        <f t="shared" si="10"/>
        <v>33912668.999999985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24160857.248076905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43</v>
      </c>
      <c r="C117" s="7"/>
      <c r="D117" s="2" t="e">
        <f t="shared" si="12"/>
        <v>#N/A</v>
      </c>
      <c r="E117" s="2" t="e">
        <f t="shared" si="22"/>
        <v>#N/A</v>
      </c>
      <c r="F117" s="2">
        <v>539283.0221812427</v>
      </c>
      <c r="G117" s="2">
        <f t="shared" si="23"/>
        <v>404210.28571428574</v>
      </c>
      <c r="H117" s="2">
        <f t="shared" si="13"/>
        <v>35623915.285714336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556028.87257122993</v>
      </c>
      <c r="Q117" s="2">
        <f>IF(P117&gt;Graph!$G$1*1000,Graph!$G$1*1000,P117)</f>
        <v>420000</v>
      </c>
      <c r="R117" s="2">
        <f t="shared" si="16"/>
        <v>36971978</v>
      </c>
      <c r="S117" s="2">
        <f t="shared" si="17"/>
        <v>404210.28571428359</v>
      </c>
      <c r="T117" s="2">
        <f t="shared" si="18"/>
        <v>15789.714285714319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34053725.999999985</v>
      </c>
      <c r="Z117" s="2" t="str">
        <f t="shared" si="8"/>
        <v>HERE</v>
      </c>
      <c r="AA117" s="2">
        <f>IF(Z117="HERE",Y117,AA116+Graph!$G$1*1000)</f>
        <v>34053725.999999985</v>
      </c>
      <c r="AB117" s="2">
        <f t="shared" si="21"/>
        <v>141057</v>
      </c>
      <c r="AC117" s="2">
        <f t="shared" si="9"/>
        <v>2918252</v>
      </c>
      <c r="AD117" s="3">
        <f t="shared" si="10"/>
        <v>34053725.999999985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24527943.738461524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44</v>
      </c>
      <c r="C118" s="7"/>
      <c r="D118" s="2" t="e">
        <f t="shared" si="12"/>
        <v>#N/A</v>
      </c>
      <c r="E118" s="2" t="e">
        <f t="shared" si="22"/>
        <v>#N/A</v>
      </c>
      <c r="F118" s="2">
        <v>541870.24883936346</v>
      </c>
      <c r="G118" s="2">
        <f t="shared" si="23"/>
        <v>404210.28571428574</v>
      </c>
      <c r="H118" s="2">
        <f t="shared" si="13"/>
        <v>36028125.571428619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558809.60764695704</v>
      </c>
      <c r="Q118" s="2">
        <f>IF(P118&gt;Graph!$G$1*1000,Graph!$G$1*1000,P118)</f>
        <v>420000</v>
      </c>
      <c r="R118" s="2">
        <f t="shared" si="16"/>
        <v>37391978</v>
      </c>
      <c r="S118" s="2">
        <f t="shared" si="17"/>
        <v>404210.28571428359</v>
      </c>
      <c r="T118" s="2">
        <f t="shared" si="18"/>
        <v>15789.714285714319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34157031.999999985</v>
      </c>
      <c r="Z118" s="2" t="str">
        <f t="shared" si="8"/>
        <v>HERE</v>
      </c>
      <c r="AA118" s="2">
        <f>IF(Z118="HERE",Y118,AA117+Graph!$G$1*1000)</f>
        <v>34157031.999999985</v>
      </c>
      <c r="AB118" s="2">
        <f t="shared" si="21"/>
        <v>103306</v>
      </c>
      <c r="AC118" s="2">
        <f t="shared" si="9"/>
        <v>3234946</v>
      </c>
      <c r="AD118" s="3">
        <f t="shared" si="10"/>
        <v>34157031.999999985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24895030.228846136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45</v>
      </c>
      <c r="C119" s="7"/>
      <c r="D119" s="2" t="e">
        <f t="shared" si="12"/>
        <v>#N/A</v>
      </c>
      <c r="E119" s="2" t="e">
        <f t="shared" si="22"/>
        <v>#N/A</v>
      </c>
      <c r="F119" s="2">
        <v>544457.47549748421</v>
      </c>
      <c r="G119" s="2">
        <f t="shared" si="23"/>
        <v>404210.28571428574</v>
      </c>
      <c r="H119" s="2">
        <f t="shared" si="13"/>
        <v>36432335.857142903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561590.34272269905</v>
      </c>
      <c r="Q119" s="2">
        <f>IF(P119&gt;Graph!$G$1*1000,Graph!$G$1*1000,P119)</f>
        <v>420000</v>
      </c>
      <c r="R119" s="2">
        <f t="shared" si="16"/>
        <v>37811978</v>
      </c>
      <c r="S119" s="2">
        <f t="shared" si="17"/>
        <v>404210.28571428359</v>
      </c>
      <c r="T119" s="2">
        <f t="shared" si="18"/>
        <v>15789.714285714319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34252798.999999985</v>
      </c>
      <c r="Z119" s="2" t="str">
        <f t="shared" si="8"/>
        <v>HERE</v>
      </c>
      <c r="AA119" s="2">
        <f>IF(Z119="HERE",Y119,AA118+Graph!$G$1*1000)</f>
        <v>34252798.999999985</v>
      </c>
      <c r="AB119" s="2">
        <f t="shared" si="21"/>
        <v>95767</v>
      </c>
      <c r="AC119" s="2">
        <f t="shared" si="9"/>
        <v>3559179</v>
      </c>
      <c r="AD119" s="3">
        <f t="shared" si="10"/>
        <v>34252798.999999985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25262116.719230752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46</v>
      </c>
      <c r="C120" s="7"/>
      <c r="D120" s="2" t="e">
        <f t="shared" si="12"/>
        <v>#N/A</v>
      </c>
      <c r="E120" s="2" t="e">
        <f t="shared" si="22"/>
        <v>#N/A</v>
      </c>
      <c r="F120" s="2">
        <v>547044.70215560496</v>
      </c>
      <c r="G120" s="2">
        <f t="shared" si="23"/>
        <v>404210.28571428574</v>
      </c>
      <c r="H120" s="2">
        <f t="shared" si="13"/>
        <v>36836546.142857186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564371.07779844105</v>
      </c>
      <c r="Q120" s="2">
        <f>IF(P120&gt;Graph!$G$1*1000,Graph!$G$1*1000,P120)</f>
        <v>420000</v>
      </c>
      <c r="R120" s="2">
        <f t="shared" si="16"/>
        <v>38231978</v>
      </c>
      <c r="S120" s="2">
        <f t="shared" si="17"/>
        <v>404210.28571428359</v>
      </c>
      <c r="T120" s="2">
        <f t="shared" si="18"/>
        <v>15789.714285714319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34394883.999999985</v>
      </c>
      <c r="Z120" s="2" t="str">
        <f t="shared" si="8"/>
        <v>HERE</v>
      </c>
      <c r="AA120" s="2">
        <f>IF(Z120="HERE",Y120,AA119+Graph!$G$1*1000)</f>
        <v>34394883.999999985</v>
      </c>
      <c r="AB120" s="2">
        <f t="shared" si="21"/>
        <v>142085</v>
      </c>
      <c r="AC120" s="2">
        <f t="shared" si="9"/>
        <v>3837094</v>
      </c>
      <c r="AD120" s="3">
        <f t="shared" si="10"/>
        <v>34394883.999999985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25629203.209615365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47</v>
      </c>
      <c r="C121" s="7"/>
      <c r="D121" s="2" t="e">
        <f t="shared" si="12"/>
        <v>#N/A</v>
      </c>
      <c r="E121" s="2" t="e">
        <f t="shared" si="22"/>
        <v>#N/A</v>
      </c>
      <c r="F121" s="2">
        <v>549631.92881372571</v>
      </c>
      <c r="G121" s="2">
        <f t="shared" si="23"/>
        <v>404210.28571428574</v>
      </c>
      <c r="H121" s="2">
        <f t="shared" si="13"/>
        <v>37240756.42857147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567151.81287416816</v>
      </c>
      <c r="Q121" s="2">
        <f>IF(P121&gt;Graph!$G$1*1000,Graph!$G$1*1000,P121)</f>
        <v>420000</v>
      </c>
      <c r="R121" s="2">
        <f t="shared" si="16"/>
        <v>38651978</v>
      </c>
      <c r="S121" s="2">
        <f t="shared" si="17"/>
        <v>404210.28571428359</v>
      </c>
      <c r="T121" s="2">
        <f t="shared" si="18"/>
        <v>15789.714285714319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34589476.999999985</v>
      </c>
      <c r="Z121" s="2" t="str">
        <f t="shared" si="8"/>
        <v>HERE</v>
      </c>
      <c r="AA121" s="2">
        <f>IF(Z121="HERE",Y121,AA120+Graph!$G$1*1000)</f>
        <v>34589476.999999985</v>
      </c>
      <c r="AB121" s="2">
        <f t="shared" si="21"/>
        <v>194593</v>
      </c>
      <c r="AC121" s="2">
        <f t="shared" si="9"/>
        <v>4062501</v>
      </c>
      <c r="AD121" s="3">
        <f t="shared" si="10"/>
        <v>34589476.999999985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25996289.699999981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48</v>
      </c>
      <c r="C122" s="7"/>
      <c r="D122" s="2" t="e">
        <f t="shared" si="12"/>
        <v>#N/A</v>
      </c>
      <c r="E122" s="2" t="e">
        <f t="shared" si="22"/>
        <v>#N/A</v>
      </c>
      <c r="F122" s="2">
        <v>552219.15547184646</v>
      </c>
      <c r="G122" s="2">
        <f t="shared" si="23"/>
        <v>404210.28571428574</v>
      </c>
      <c r="H122" s="2">
        <f t="shared" si="13"/>
        <v>37644966.714285754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569932.54794991016</v>
      </c>
      <c r="Q122" s="2">
        <f>IF(P122&gt;Graph!$G$1*1000,Graph!$G$1*1000,P122)</f>
        <v>420000</v>
      </c>
      <c r="R122" s="2">
        <f t="shared" si="16"/>
        <v>39071978</v>
      </c>
      <c r="S122" s="2">
        <f t="shared" si="17"/>
        <v>404210.28571428359</v>
      </c>
      <c r="T122" s="2">
        <f t="shared" si="18"/>
        <v>15789.714285714319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34805400.999999985</v>
      </c>
      <c r="Z122" s="2" t="str">
        <f t="shared" si="8"/>
        <v>HERE</v>
      </c>
      <c r="AA122" s="2">
        <f>IF(Z122="HERE",Y122,AA121+Graph!$G$1*1000)</f>
        <v>34805400.999999985</v>
      </c>
      <c r="AB122" s="2">
        <f t="shared" si="21"/>
        <v>215924</v>
      </c>
      <c r="AC122" s="2">
        <f t="shared" si="9"/>
        <v>4266577</v>
      </c>
      <c r="AD122" s="3">
        <f t="shared" si="10"/>
        <v>34805400.999999985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26328867.642857123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49</v>
      </c>
      <c r="C123" s="7"/>
      <c r="D123" s="2" t="e">
        <f t="shared" si="12"/>
        <v>#N/A</v>
      </c>
      <c r="E123" s="2" t="e">
        <f t="shared" si="22"/>
        <v>#N/A</v>
      </c>
      <c r="F123" s="2">
        <v>554806.38212996721</v>
      </c>
      <c r="G123" s="2">
        <f t="shared" si="23"/>
        <v>404210.28571428574</v>
      </c>
      <c r="H123" s="2">
        <f t="shared" si="13"/>
        <v>38049177.000000037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572713.28302563727</v>
      </c>
      <c r="Q123" s="2">
        <f>IF(P123&gt;Graph!$G$1*1000,Graph!$G$1*1000,P123)</f>
        <v>420000</v>
      </c>
      <c r="R123" s="2">
        <f t="shared" si="16"/>
        <v>39491978</v>
      </c>
      <c r="S123" s="2">
        <f t="shared" si="17"/>
        <v>404210.28571428359</v>
      </c>
      <c r="T123" s="2">
        <f t="shared" si="18"/>
        <v>15789.714285714319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34882237.999999985</v>
      </c>
      <c r="Z123" s="2" t="str">
        <f t="shared" si="8"/>
        <v>HERE</v>
      </c>
      <c r="AA123" s="2">
        <f>IF(Z123="HERE",Y123,AA122+Graph!$G$1*1000)</f>
        <v>34882237.999999985</v>
      </c>
      <c r="AB123" s="2">
        <f t="shared" si="21"/>
        <v>76837</v>
      </c>
      <c r="AC123" s="2">
        <f t="shared" si="9"/>
        <v>4609740</v>
      </c>
      <c r="AD123" s="3">
        <f t="shared" si="10"/>
        <v>34882237.999999985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26661445.585714269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50</v>
      </c>
      <c r="C124" s="7"/>
      <c r="D124" s="2" t="e">
        <f t="shared" si="12"/>
        <v>#N/A</v>
      </c>
      <c r="E124" s="2" t="e">
        <f t="shared" si="22"/>
        <v>#N/A</v>
      </c>
      <c r="F124" s="2">
        <v>557393.60878808796</v>
      </c>
      <c r="G124" s="2">
        <f t="shared" si="23"/>
        <v>404210.28571428574</v>
      </c>
      <c r="H124" s="2">
        <f t="shared" si="13"/>
        <v>38453387.285714321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575494.01810137928</v>
      </c>
      <c r="Q124" s="2">
        <f>IF(P124&gt;Graph!$G$1*1000,Graph!$G$1*1000,P124)</f>
        <v>420000</v>
      </c>
      <c r="R124" s="2">
        <f t="shared" si="16"/>
        <v>39911978</v>
      </c>
      <c r="S124" s="2">
        <f t="shared" si="17"/>
        <v>404210.28571428359</v>
      </c>
      <c r="T124" s="2">
        <f t="shared" si="18"/>
        <v>15789.714285714319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34938729.999999985</v>
      </c>
      <c r="Z124" s="2" t="str">
        <f t="shared" si="8"/>
        <v>HERE</v>
      </c>
      <c r="AA124" s="2">
        <f>IF(Z124="HERE",Y124,AA123+Graph!$G$1*1000)</f>
        <v>34938729.999999985</v>
      </c>
      <c r="AB124" s="2">
        <f t="shared" si="21"/>
        <v>56492</v>
      </c>
      <c r="AC124" s="2">
        <f t="shared" si="9"/>
        <v>4973248</v>
      </c>
      <c r="AD124" s="3">
        <f t="shared" si="10"/>
        <v>34938729.999999985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26994023.528571416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51</v>
      </c>
      <c r="C125" s="7"/>
      <c r="D125" s="2" t="e">
        <f t="shared" si="12"/>
        <v>#N/A</v>
      </c>
      <c r="E125" s="2" t="e">
        <f t="shared" si="22"/>
        <v>#N/A</v>
      </c>
      <c r="F125" s="2">
        <v>559980.83544620872</v>
      </c>
      <c r="G125" s="2">
        <f t="shared" si="23"/>
        <v>404210.28571428574</v>
      </c>
      <c r="H125" s="2">
        <f t="shared" si="13"/>
        <v>38857597.571428604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578274.75317710638</v>
      </c>
      <c r="Q125" s="2">
        <f>IF(P125&gt;Graph!$G$1*1000,Graph!$G$1*1000,P125)</f>
        <v>420000</v>
      </c>
      <c r="R125" s="2">
        <f t="shared" si="16"/>
        <v>40331978</v>
      </c>
      <c r="S125" s="2">
        <f t="shared" si="17"/>
        <v>404210.28571428359</v>
      </c>
      <c r="T125" s="2">
        <f t="shared" si="18"/>
        <v>15789.714285714319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34948874.999999985</v>
      </c>
      <c r="Z125" s="2" t="str">
        <f t="shared" si="8"/>
        <v>HERE</v>
      </c>
      <c r="AA125" s="2">
        <f>IF(Z125="HERE",Y125,AA124+Graph!$G$1*1000)</f>
        <v>34948874.999999985</v>
      </c>
      <c r="AB125" s="2">
        <f t="shared" si="21"/>
        <v>10145</v>
      </c>
      <c r="AC125" s="2">
        <f t="shared" si="9"/>
        <v>5383103</v>
      </c>
      <c r="AD125" s="3">
        <f t="shared" si="10"/>
        <v>34948874.999999985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27326601.471428558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52</v>
      </c>
      <c r="C126" s="7"/>
      <c r="D126" s="2" t="e">
        <f t="shared" si="12"/>
        <v>#N/A</v>
      </c>
      <c r="E126" s="2" t="e">
        <f t="shared" si="22"/>
        <v>#N/A</v>
      </c>
      <c r="F126" s="2">
        <v>562568.06210432947</v>
      </c>
      <c r="G126" s="2">
        <f t="shared" si="23"/>
        <v>404210.28571428574</v>
      </c>
      <c r="H126" s="2">
        <f t="shared" si="13"/>
        <v>39261807.857142888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581055.48825284839</v>
      </c>
      <c r="Q126" s="2">
        <f>IF(P126&gt;Graph!$G$1*1000,Graph!$G$1*1000,P126)</f>
        <v>420000</v>
      </c>
      <c r="R126" s="2">
        <f t="shared" si="16"/>
        <v>40751978</v>
      </c>
      <c r="S126" s="2">
        <f t="shared" si="17"/>
        <v>404210.28571428359</v>
      </c>
      <c r="T126" s="2">
        <f t="shared" si="18"/>
        <v>15789.714285714319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34890626.999999985</v>
      </c>
      <c r="Z126" s="2" t="str">
        <f t="shared" si="8"/>
        <v>HERE</v>
      </c>
      <c r="AA126" s="2">
        <f>IF(Z126="HERE",Y126,AA125+Graph!$G$1*1000)</f>
        <v>34890626.999999985</v>
      </c>
      <c r="AB126" s="2">
        <f t="shared" si="21"/>
        <v>-58248</v>
      </c>
      <c r="AC126" s="2">
        <f t="shared" si="9"/>
        <v>5861351</v>
      </c>
      <c r="AD126" s="3">
        <f t="shared" si="10"/>
        <v>34890626.999999985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27659179.414285701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53</v>
      </c>
      <c r="C127" s="7"/>
      <c r="D127" s="2" t="e">
        <f t="shared" si="12"/>
        <v>#N/A</v>
      </c>
      <c r="E127" s="2" t="e">
        <f t="shared" si="22"/>
        <v>#N/A</v>
      </c>
      <c r="F127" s="2">
        <v>565155.28876245022</v>
      </c>
      <c r="G127" s="2">
        <f t="shared" si="23"/>
        <v>404210.28571428574</v>
      </c>
      <c r="H127" s="2">
        <f t="shared" si="13"/>
        <v>39666018.142857172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583836.22332857549</v>
      </c>
      <c r="Q127" s="2">
        <f>IF(P127&gt;Graph!$G$1*1000,Graph!$G$1*1000,P127)</f>
        <v>420000</v>
      </c>
      <c r="R127" s="2">
        <f t="shared" si="16"/>
        <v>41171978</v>
      </c>
      <c r="S127" s="2">
        <f t="shared" si="17"/>
        <v>404210.28571428359</v>
      </c>
      <c r="T127" s="2">
        <f t="shared" si="18"/>
        <v>15789.714285714319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34818656.999999985</v>
      </c>
      <c r="Z127" s="2" t="str">
        <f t="shared" si="8"/>
        <v>HERE</v>
      </c>
      <c r="AA127" s="2">
        <f>IF(Z127="HERE",Y127,AA126+Graph!$G$1*1000)</f>
        <v>34818656.999999985</v>
      </c>
      <c r="AB127" s="2">
        <f t="shared" si="21"/>
        <v>-71970</v>
      </c>
      <c r="AC127" s="2">
        <f t="shared" si="9"/>
        <v>6353321</v>
      </c>
      <c r="AD127" s="3">
        <f t="shared" si="10"/>
        <v>34818656.999999985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27991757.357142847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54</v>
      </c>
      <c r="C128" s="7"/>
      <c r="D128" s="2" t="e">
        <f t="shared" si="12"/>
        <v>#N/A</v>
      </c>
      <c r="E128" s="2" t="e">
        <f t="shared" si="22"/>
        <v>#N/A</v>
      </c>
      <c r="F128" s="2">
        <v>567742.51542057097</v>
      </c>
      <c r="G128" s="2">
        <f t="shared" si="23"/>
        <v>404210.28571428574</v>
      </c>
      <c r="H128" s="2">
        <f t="shared" si="13"/>
        <v>40070228.428571455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586616.9584043175</v>
      </c>
      <c r="Q128" s="2">
        <f>IF(P128&gt;Graph!$G$1*1000,Graph!$G$1*1000,P128)</f>
        <v>420000</v>
      </c>
      <c r="R128" s="2">
        <f t="shared" si="16"/>
        <v>41591978</v>
      </c>
      <c r="S128" s="2">
        <f t="shared" si="17"/>
        <v>404210.28571428359</v>
      </c>
      <c r="T128" s="2">
        <f t="shared" si="18"/>
        <v>15789.714285714319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35018407.999999985</v>
      </c>
      <c r="Z128" s="2" t="str">
        <f t="shared" si="8"/>
        <v>HERE</v>
      </c>
      <c r="AA128" s="2">
        <f>IF(Z128="HERE",Y128,AA127+Graph!$G$1*1000)</f>
        <v>35018407.999999985</v>
      </c>
      <c r="AB128" s="2">
        <f t="shared" si="21"/>
        <v>199751</v>
      </c>
      <c r="AC128" s="2">
        <f t="shared" si="9"/>
        <v>6573570</v>
      </c>
      <c r="AD128" s="3">
        <f t="shared" si="10"/>
        <v>35018407.999999985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28324335.29999999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55</v>
      </c>
      <c r="C129" s="7"/>
      <c r="D129" s="2" t="e">
        <f t="shared" si="12"/>
        <v>#N/A</v>
      </c>
      <c r="E129" s="2" t="e">
        <f t="shared" si="22"/>
        <v>#N/A</v>
      </c>
      <c r="F129" s="2">
        <v>570329.74207869172</v>
      </c>
      <c r="G129" s="2">
        <f t="shared" si="23"/>
        <v>404210.28571428574</v>
      </c>
      <c r="H129" s="2">
        <f t="shared" si="13"/>
        <v>40474438.714285739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589397.6934800446</v>
      </c>
      <c r="Q129" s="2">
        <f>IF(P129&gt;Graph!$G$1*1000,Graph!$G$1*1000,P129)</f>
        <v>420000</v>
      </c>
      <c r="R129" s="2">
        <f t="shared" si="16"/>
        <v>42011978</v>
      </c>
      <c r="S129" s="2">
        <f t="shared" si="17"/>
        <v>404210.28571428359</v>
      </c>
      <c r="T129" s="2">
        <f t="shared" si="18"/>
        <v>15789.714285714319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35158605.999999985</v>
      </c>
      <c r="Z129" s="2" t="str">
        <f t="shared" si="8"/>
        <v>HERE</v>
      </c>
      <c r="AA129" s="2">
        <f>IF(Z129="HERE",Y129,AA128+Graph!$G$1*1000)</f>
        <v>35158605.999999985</v>
      </c>
      <c r="AB129" s="2">
        <f t="shared" si="21"/>
        <v>140198</v>
      </c>
      <c r="AC129" s="2">
        <f t="shared" si="9"/>
        <v>6853372</v>
      </c>
      <c r="AD129" s="3">
        <f t="shared" si="10"/>
        <v>35158605.999999985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28590278.312499993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56</v>
      </c>
      <c r="C130" s="7"/>
      <c r="D130" s="2" t="e">
        <f t="shared" si="12"/>
        <v>#N/A</v>
      </c>
      <c r="E130" s="2" t="e">
        <f t="shared" si="22"/>
        <v>#N/A</v>
      </c>
      <c r="F130" s="2">
        <v>572916.96873681247</v>
      </c>
      <c r="G130" s="2">
        <f t="shared" si="23"/>
        <v>404210.28571428574</v>
      </c>
      <c r="H130" s="2">
        <f t="shared" si="13"/>
        <v>40878649.000000022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592178.42855578661</v>
      </c>
      <c r="Q130" s="2">
        <f>IF(P130&gt;Graph!$G$1*1000,Graph!$G$1*1000,P130)</f>
        <v>420000</v>
      </c>
      <c r="R130" s="2">
        <f t="shared" si="16"/>
        <v>42431978</v>
      </c>
      <c r="S130" s="2">
        <f t="shared" si="17"/>
        <v>404210.28571428359</v>
      </c>
      <c r="T130" s="2">
        <f t="shared" si="18"/>
        <v>15789.714285714319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35267590.999999985</v>
      </c>
      <c r="Z130" s="2" t="str">
        <f t="shared" si="8"/>
        <v>HERE</v>
      </c>
      <c r="AA130" s="2">
        <f>IF(Z130="HERE",Y130,AA129+Graph!$G$1*1000)</f>
        <v>35267590.999999985</v>
      </c>
      <c r="AB130" s="2">
        <f t="shared" si="21"/>
        <v>108985</v>
      </c>
      <c r="AC130" s="2">
        <f t="shared" si="9"/>
        <v>7164387</v>
      </c>
      <c r="AD130" s="3">
        <f t="shared" si="10"/>
        <v>35267590.999999985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28856221.324999992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57</v>
      </c>
      <c r="C131" s="7"/>
      <c r="D131" s="2" t="e">
        <f t="shared" si="12"/>
        <v>#N/A</v>
      </c>
      <c r="E131" s="2" t="e">
        <f t="shared" si="22"/>
        <v>#N/A</v>
      </c>
      <c r="F131" s="2">
        <v>575504.19539493322</v>
      </c>
      <c r="G131" s="2">
        <f t="shared" si="23"/>
        <v>404210.28571428574</v>
      </c>
      <c r="H131" s="2">
        <f t="shared" si="13"/>
        <v>41282859.285714306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594959.16363151371</v>
      </c>
      <c r="Q131" s="2">
        <f>IF(P131&gt;Graph!$G$1*1000,Graph!$G$1*1000,P131)</f>
        <v>420000</v>
      </c>
      <c r="R131" s="2">
        <f t="shared" si="16"/>
        <v>42851978</v>
      </c>
      <c r="S131" s="2">
        <f t="shared" si="17"/>
        <v>404210.28571428359</v>
      </c>
      <c r="T131" s="2">
        <f t="shared" si="18"/>
        <v>15789.714285714319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35404778.999999985</v>
      </c>
      <c r="Z131" s="2" t="str">
        <f t="shared" si="8"/>
        <v>HERE</v>
      </c>
      <c r="AA131" s="2">
        <f>IF(Z131="HERE",Y131,AA130+Graph!$G$1*1000)</f>
        <v>35404778.999999985</v>
      </c>
      <c r="AB131" s="2">
        <f t="shared" si="21"/>
        <v>137188</v>
      </c>
      <c r="AC131" s="2">
        <f t="shared" si="9"/>
        <v>7447199</v>
      </c>
      <c r="AD131" s="3">
        <f t="shared" si="10"/>
        <v>35404778.999999985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29122164.337499987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58</v>
      </c>
      <c r="C132" s="7"/>
      <c r="D132" s="2" t="e">
        <f t="shared" si="12"/>
        <v>#N/A</v>
      </c>
      <c r="E132" s="2" t="e">
        <f t="shared" si="22"/>
        <v>#N/A</v>
      </c>
      <c r="F132" s="2">
        <v>578091.42205305398</v>
      </c>
      <c r="G132" s="2">
        <f t="shared" si="23"/>
        <v>404210.28571428574</v>
      </c>
      <c r="H132" s="2">
        <f t="shared" si="13"/>
        <v>41687069.57142859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597739.89870725572</v>
      </c>
      <c r="Q132" s="2">
        <f>IF(P132&gt;Graph!$G$1*1000,Graph!$G$1*1000,P132)</f>
        <v>420000</v>
      </c>
      <c r="R132" s="2">
        <f t="shared" si="16"/>
        <v>43271978</v>
      </c>
      <c r="S132" s="2">
        <f t="shared" si="17"/>
        <v>404210.28571428359</v>
      </c>
      <c r="T132" s="2">
        <f t="shared" si="18"/>
        <v>15789.714285714319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35380793.999999985</v>
      </c>
      <c r="Z132" s="2" t="str">
        <f t="shared" si="8"/>
        <v>HERE</v>
      </c>
      <c r="AA132" s="2">
        <f>IF(Z132="HERE",Y132,AA131+Graph!$G$1*1000)</f>
        <v>35380793.999999985</v>
      </c>
      <c r="AB132" s="2">
        <f t="shared" si="21"/>
        <v>-23985</v>
      </c>
      <c r="AC132" s="2">
        <f t="shared" si="9"/>
        <v>7891184</v>
      </c>
      <c r="AD132" s="3">
        <f t="shared" si="10"/>
        <v>35380793.999999985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29388107.34999999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59</v>
      </c>
      <c r="C133" s="7"/>
      <c r="D133" s="2" t="e">
        <f t="shared" si="12"/>
        <v>#N/A</v>
      </c>
      <c r="E133" s="2" t="e">
        <f t="shared" si="22"/>
        <v>#N/A</v>
      </c>
      <c r="F133" s="2">
        <v>580678.64871117473</v>
      </c>
      <c r="G133" s="2">
        <f t="shared" si="23"/>
        <v>404210.28571428574</v>
      </c>
      <c r="H133" s="2">
        <f t="shared" si="13"/>
        <v>42091279.857142873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600520.63378298283</v>
      </c>
      <c r="Q133" s="2">
        <f>IF(P133&gt;Graph!$G$1*1000,Graph!$G$1*1000,P133)</f>
        <v>420000</v>
      </c>
      <c r="R133" s="2">
        <f t="shared" si="16"/>
        <v>43691978</v>
      </c>
      <c r="S133" s="2">
        <f t="shared" si="17"/>
        <v>404210.28571428359</v>
      </c>
      <c r="T133" s="2">
        <f t="shared" si="18"/>
        <v>15789.714285714319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35313037.999999985</v>
      </c>
      <c r="Z133" s="2" t="str">
        <f t="shared" si="8"/>
        <v>HERE</v>
      </c>
      <c r="AA133" s="2">
        <f>IF(Z133="HERE",Y133,AA132+Graph!$G$1*1000)</f>
        <v>35313037.999999985</v>
      </c>
      <c r="AB133" s="2">
        <f t="shared" si="21"/>
        <v>-67756</v>
      </c>
      <c r="AC133" s="2">
        <f t="shared" si="9"/>
        <v>8378940</v>
      </c>
      <c r="AD133" s="3">
        <f t="shared" si="10"/>
        <v>35313037.999999985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29654050.36249999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60</v>
      </c>
      <c r="C134" s="7"/>
      <c r="D134" s="2" t="e">
        <f t="shared" si="12"/>
        <v>#N/A</v>
      </c>
      <c r="E134" s="2" t="e">
        <f t="shared" si="22"/>
        <v>#N/A</v>
      </c>
      <c r="F134" s="2">
        <v>583265.87536929548</v>
      </c>
      <c r="G134" s="2">
        <f t="shared" si="23"/>
        <v>404210.28571428574</v>
      </c>
      <c r="H134" s="2">
        <f t="shared" si="13"/>
        <v>42495490.142857157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603301.36885872483</v>
      </c>
      <c r="Q134" s="2">
        <f>IF(P134&gt;Graph!$G$1*1000,Graph!$G$1*1000,P134)</f>
        <v>420000</v>
      </c>
      <c r="R134" s="2">
        <f t="shared" si="16"/>
        <v>44111978</v>
      </c>
      <c r="S134" s="2">
        <f t="shared" si="17"/>
        <v>404210.28571428359</v>
      </c>
      <c r="T134" s="2">
        <f t="shared" si="18"/>
        <v>15789.714285714319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35134648.999999985</v>
      </c>
      <c r="Z134" s="2" t="str">
        <f t="shared" si="8"/>
        <v>HERE</v>
      </c>
      <c r="AA134" s="2">
        <f>IF(Z134="HERE",Y134,AA133+Graph!$G$1*1000)</f>
        <v>35134648.999999985</v>
      </c>
      <c r="AB134" s="2">
        <f t="shared" si="21"/>
        <v>-178389</v>
      </c>
      <c r="AC134" s="2">
        <f t="shared" si="9"/>
        <v>8977329</v>
      </c>
      <c r="AD134" s="3">
        <f t="shared" si="10"/>
        <v>35134648.999999985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29919993.374999993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61</v>
      </c>
      <c r="C135" s="7"/>
      <c r="D135" s="2" t="e">
        <f t="shared" si="12"/>
        <v>#N/A</v>
      </c>
      <c r="E135" s="2" t="e">
        <f t="shared" si="22"/>
        <v>#N/A</v>
      </c>
      <c r="F135" s="2">
        <v>585853.10202741623</v>
      </c>
      <c r="G135" s="2">
        <f t="shared" si="23"/>
        <v>404210.28571428574</v>
      </c>
      <c r="H135" s="2">
        <f t="shared" si="13"/>
        <v>42899700.42857144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606082.10393446684</v>
      </c>
      <c r="Q135" s="2">
        <f>IF(P135&gt;Graph!$G$1*1000,Graph!$G$1*1000,P135)</f>
        <v>420000</v>
      </c>
      <c r="R135" s="2">
        <f t="shared" si="16"/>
        <v>44531978</v>
      </c>
      <c r="S135" s="2">
        <f t="shared" si="17"/>
        <v>404210.28571428359</v>
      </c>
      <c r="T135" s="2">
        <f t="shared" si="18"/>
        <v>15789.714285714319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35235610.999999985</v>
      </c>
      <c r="Z135" s="2" t="str">
        <f t="shared" si="8"/>
        <v>HERE</v>
      </c>
      <c r="AA135" s="2">
        <f>IF(Z135="HERE",Y135,AA134+Graph!$G$1*1000)</f>
        <v>35235610.999999985</v>
      </c>
      <c r="AB135" s="2">
        <f t="shared" si="21"/>
        <v>100962</v>
      </c>
      <c r="AC135" s="2">
        <f t="shared" si="9"/>
        <v>9296367</v>
      </c>
      <c r="AD135" s="3">
        <f t="shared" si="10"/>
        <v>35235610.999999985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30185936.387499992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62</v>
      </c>
      <c r="C136" s="7"/>
      <c r="D136" s="2" t="e">
        <f t="shared" si="12"/>
        <v>#N/A</v>
      </c>
      <c r="E136" s="2" t="e">
        <f t="shared" si="22"/>
        <v>#N/A</v>
      </c>
      <c r="F136" s="2">
        <v>588440.32868553698</v>
      </c>
      <c r="G136" s="2">
        <f t="shared" si="23"/>
        <v>404210.28571428574</v>
      </c>
      <c r="H136" s="2">
        <f t="shared" si="13"/>
        <v>43303910.714285724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608862.83901019394</v>
      </c>
      <c r="Q136" s="2">
        <f>IF(P136&gt;Graph!$G$1*1000,Graph!$G$1*1000,P136)</f>
        <v>420000</v>
      </c>
      <c r="R136" s="2">
        <f t="shared" si="16"/>
        <v>44951978</v>
      </c>
      <c r="S136" s="2">
        <f t="shared" si="17"/>
        <v>404210.28571428359</v>
      </c>
      <c r="T136" s="2">
        <f t="shared" si="18"/>
        <v>15789.714285714319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35305262.999999985</v>
      </c>
      <c r="Z136" s="2" t="str">
        <f t="shared" si="8"/>
        <v>HERE</v>
      </c>
      <c r="AA136" s="2">
        <f>IF(Z136="HERE",Y136,AA135+Graph!$G$1*1000)</f>
        <v>35305262.999999985</v>
      </c>
      <c r="AB136" s="2">
        <f t="shared" si="21"/>
        <v>69652</v>
      </c>
      <c r="AC136" s="2">
        <f t="shared" si="9"/>
        <v>9646715</v>
      </c>
      <c r="AD136" s="3">
        <f t="shared" si="10"/>
        <v>35305262.999999985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30451879.399999987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63</v>
      </c>
      <c r="C137" s="7"/>
      <c r="D137" s="2" t="e">
        <f t="shared" si="12"/>
        <v>#N/A</v>
      </c>
      <c r="E137" s="2" t="e">
        <f t="shared" si="22"/>
        <v>#N/A</v>
      </c>
      <c r="F137" s="2">
        <v>591027.55534365773</v>
      </c>
      <c r="G137" s="2">
        <f t="shared" si="23"/>
        <v>404210.28571428574</v>
      </c>
      <c r="H137" s="2">
        <f t="shared" si="13"/>
        <v>43708121.000000007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611643.57408593595</v>
      </c>
      <c r="Q137" s="2">
        <f>IF(P137&gt;Graph!$G$1*1000,Graph!$G$1*1000,P137)</f>
        <v>420000</v>
      </c>
      <c r="R137" s="2">
        <f t="shared" si="16"/>
        <v>45371978</v>
      </c>
      <c r="S137" s="2">
        <f t="shared" si="17"/>
        <v>404210.28571428359</v>
      </c>
      <c r="T137" s="2">
        <f t="shared" si="18"/>
        <v>15789.714285714319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35350506.999999985</v>
      </c>
      <c r="Z137" s="2" t="str">
        <f t="shared" si="8"/>
        <v>HERE</v>
      </c>
      <c r="AA137" s="2">
        <f>IF(Z137="HERE",Y137,AA136+Graph!$G$1*1000)</f>
        <v>35350506.999999985</v>
      </c>
      <c r="AB137" s="2">
        <f t="shared" si="21"/>
        <v>45244</v>
      </c>
      <c r="AC137" s="2">
        <f t="shared" si="9"/>
        <v>10021471</v>
      </c>
      <c r="AD137" s="3">
        <f t="shared" si="10"/>
        <v>35350506.999999985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30653367.549999986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64</v>
      </c>
      <c r="C138" s="7"/>
      <c r="D138" s="2" t="e">
        <f t="shared" si="12"/>
        <v>#N/A</v>
      </c>
      <c r="E138" s="2" t="e">
        <f t="shared" si="22"/>
        <v>#N/A</v>
      </c>
      <c r="F138" s="2">
        <v>593614.78200179338</v>
      </c>
      <c r="G138" s="2">
        <f t="shared" si="23"/>
        <v>404210.28571428574</v>
      </c>
      <c r="H138" s="2">
        <f t="shared" si="13"/>
        <v>44112331.285714291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614424.30916166306</v>
      </c>
      <c r="Q138" s="2">
        <f>IF(P138&gt;Graph!$G$1*1000,Graph!$G$1*1000,P138)</f>
        <v>420000</v>
      </c>
      <c r="R138" s="2">
        <f t="shared" si="16"/>
        <v>45791978</v>
      </c>
      <c r="S138" s="2">
        <f t="shared" si="17"/>
        <v>404210.28571428359</v>
      </c>
      <c r="T138" s="2">
        <f t="shared" si="18"/>
        <v>15789.714285714319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35301490.999999985</v>
      </c>
      <c r="Z138" s="2" t="str">
        <f t="shared" si="8"/>
        <v>HERE</v>
      </c>
      <c r="AA138" s="2">
        <f>IF(Z138="HERE",Y138,AA137+Graph!$G$1*1000)</f>
        <v>35301490.999999985</v>
      </c>
      <c r="AB138" s="2">
        <f t="shared" si="21"/>
        <v>-49016</v>
      </c>
      <c r="AC138" s="2">
        <f t="shared" si="9"/>
        <v>10490487</v>
      </c>
      <c r="AD138" s="3">
        <f t="shared" si="10"/>
        <v>35301490.999999985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30794265.999999989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65</v>
      </c>
      <c r="C139" s="7"/>
      <c r="D139" s="2" t="e">
        <f t="shared" si="12"/>
        <v>#N/A</v>
      </c>
      <c r="E139" s="2" t="e">
        <f t="shared" si="22"/>
        <v>#N/A</v>
      </c>
      <c r="F139" s="2">
        <v>596202.00865991414</v>
      </c>
      <c r="G139" s="2">
        <f t="shared" si="23"/>
        <v>404210.28571428574</v>
      </c>
      <c r="H139" s="2">
        <f t="shared" si="13"/>
        <v>44516541.571428575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617205.04423740506</v>
      </c>
      <c r="Q139" s="2">
        <f>IF(P139&gt;Graph!$G$1*1000,Graph!$G$1*1000,P139)</f>
        <v>420000</v>
      </c>
      <c r="R139" s="2">
        <f t="shared" si="16"/>
        <v>46211978</v>
      </c>
      <c r="S139" s="2">
        <f t="shared" si="17"/>
        <v>404210.28571428359</v>
      </c>
      <c r="T139" s="2">
        <f t="shared" si="18"/>
        <v>15789.714285714319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35240930.999999985</v>
      </c>
      <c r="Z139" s="2" t="str">
        <f t="shared" si="8"/>
        <v>HERE</v>
      </c>
      <c r="AA139" s="2">
        <f>IF(Z139="HERE",Y139,AA138+Graph!$G$1*1000)</f>
        <v>35240930.999999985</v>
      </c>
      <c r="AB139" s="2">
        <f t="shared" si="21"/>
        <v>-60560</v>
      </c>
      <c r="AC139" s="2">
        <f t="shared" si="9"/>
        <v>10971047</v>
      </c>
      <c r="AD139" s="3">
        <f t="shared" si="10"/>
        <v>35240930.999999985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30903076.099999987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66</v>
      </c>
      <c r="C140" s="7"/>
      <c r="D140" s="2" t="e">
        <f t="shared" si="12"/>
        <v>#N/A</v>
      </c>
      <c r="E140" s="2" t="e">
        <f t="shared" si="22"/>
        <v>#N/A</v>
      </c>
      <c r="F140" s="2">
        <v>598789.23531803489</v>
      </c>
      <c r="G140" s="2">
        <f t="shared" si="23"/>
        <v>404210.28571428574</v>
      </c>
      <c r="H140" s="2">
        <f t="shared" si="13"/>
        <v>44920751.857142858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619985.77931313217</v>
      </c>
      <c r="Q140" s="2">
        <f>IF(P140&gt;Graph!$G$1*1000,Graph!$G$1*1000,P140)</f>
        <v>420000</v>
      </c>
      <c r="R140" s="2">
        <f t="shared" si="16"/>
        <v>46631978</v>
      </c>
      <c r="S140" s="2">
        <f t="shared" si="17"/>
        <v>404210.28571428359</v>
      </c>
      <c r="T140" s="2">
        <f t="shared" si="18"/>
        <v>15789.714285714319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35166767.999999985</v>
      </c>
      <c r="Z140" s="2" t="str">
        <f t="shared" si="8"/>
        <v>HERE</v>
      </c>
      <c r="AA140" s="2">
        <f>IF(Z140="HERE",Y140,AA139+Graph!$G$1*1000)</f>
        <v>35166767.999999985</v>
      </c>
      <c r="AB140" s="2">
        <f t="shared" si="21"/>
        <v>-74163</v>
      </c>
      <c r="AC140" s="2">
        <f t="shared" si="9"/>
        <v>11465210</v>
      </c>
      <c r="AD140" s="3">
        <f t="shared" si="10"/>
        <v>35166767.999999985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31005478.049999986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67</v>
      </c>
      <c r="C141" s="7"/>
      <c r="D141" s="2" t="e">
        <f t="shared" si="12"/>
        <v>#N/A</v>
      </c>
      <c r="E141" s="2" t="e">
        <f t="shared" si="22"/>
        <v>#N/A</v>
      </c>
      <c r="F141" s="2">
        <v>601376.46197615564</v>
      </c>
      <c r="G141" s="2">
        <f t="shared" si="23"/>
        <v>404210.28571428574</v>
      </c>
      <c r="H141" s="2">
        <f t="shared" si="13"/>
        <v>45324962.142857142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622766.51438887417</v>
      </c>
      <c r="Q141" s="2">
        <f>IF(P141&gt;Graph!$G$1*1000,Graph!$G$1*1000,P141)</f>
        <v>420000</v>
      </c>
      <c r="R141" s="2">
        <f t="shared" si="16"/>
        <v>47051978</v>
      </c>
      <c r="S141" s="2">
        <f t="shared" si="17"/>
        <v>404210.28571428359</v>
      </c>
      <c r="T141" s="2">
        <f t="shared" si="18"/>
        <v>15789.714285714319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35037689.999999985</v>
      </c>
      <c r="Z141" s="2" t="str">
        <f t="shared" si="8"/>
        <v>HERE</v>
      </c>
      <c r="AA141" s="2">
        <f>IF(Z141="HERE",Y141,AA140+Graph!$G$1*1000)</f>
        <v>35037689.999999985</v>
      </c>
      <c r="AB141" s="2">
        <f t="shared" si="21"/>
        <v>-129078</v>
      </c>
      <c r="AC141" s="2">
        <f t="shared" si="9"/>
        <v>12014288</v>
      </c>
      <c r="AD141" s="3">
        <f t="shared" si="10"/>
        <v>35037689.999999985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31147250.299999986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68</v>
      </c>
      <c r="C142" s="7"/>
      <c r="D142" s="2" t="e">
        <f t="shared" si="12"/>
        <v>#N/A</v>
      </c>
      <c r="E142" s="2" t="e">
        <f t="shared" si="22"/>
        <v>#N/A</v>
      </c>
      <c r="F142" s="2">
        <v>603963.68863427639</v>
      </c>
      <c r="G142" s="2">
        <f t="shared" si="23"/>
        <v>404210.28571428574</v>
      </c>
      <c r="H142" s="2">
        <f t="shared" si="13"/>
        <v>45729172.428571425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625547.24946460128</v>
      </c>
      <c r="Q142" s="2">
        <f>IF(P142&gt;Graph!$G$1*1000,Graph!$G$1*1000,P142)</f>
        <v>420000</v>
      </c>
      <c r="R142" s="2">
        <f t="shared" si="16"/>
        <v>47471978</v>
      </c>
      <c r="S142" s="2">
        <f t="shared" si="17"/>
        <v>404210.28571428359</v>
      </c>
      <c r="T142" s="2">
        <f t="shared" si="18"/>
        <v>15789.714285714319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35177971.999999985</v>
      </c>
      <c r="Z142" s="2" t="str">
        <f t="shared" si="8"/>
        <v>HERE</v>
      </c>
      <c r="AA142" s="2">
        <f>IF(Z142="HERE",Y142,AA141+Graph!$G$1*1000)</f>
        <v>35177971.999999985</v>
      </c>
      <c r="AB142" s="2">
        <f t="shared" si="21"/>
        <v>140282</v>
      </c>
      <c r="AC142" s="2">
        <f t="shared" si="9"/>
        <v>12294006</v>
      </c>
      <c r="AD142" s="3">
        <f t="shared" si="10"/>
        <v>35177971.999999985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31333654.349999987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69</v>
      </c>
      <c r="C143" s="7"/>
      <c r="D143" s="2" t="e">
        <f t="shared" si="12"/>
        <v>#N/A</v>
      </c>
      <c r="E143" s="2" t="e">
        <f t="shared" si="22"/>
        <v>#N/A</v>
      </c>
      <c r="F143" s="2">
        <v>606550.91529239714</v>
      </c>
      <c r="G143" s="2">
        <f t="shared" si="23"/>
        <v>404210.28571428574</v>
      </c>
      <c r="H143" s="2">
        <f t="shared" si="13"/>
        <v>46133382.714285709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628327.98454034328</v>
      </c>
      <c r="Q143" s="2">
        <f>IF(P143&gt;Graph!$G$1*1000,Graph!$G$1*1000,P143)</f>
        <v>420000</v>
      </c>
      <c r="R143" s="2">
        <f t="shared" si="16"/>
        <v>47891978</v>
      </c>
      <c r="S143" s="2">
        <f t="shared" si="17"/>
        <v>404210.28571428359</v>
      </c>
      <c r="T143" s="2">
        <f t="shared" si="18"/>
        <v>15789.714285714319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35245491.999999985</v>
      </c>
      <c r="Z143" s="2" t="str">
        <f t="shared" si="8"/>
        <v>HERE</v>
      </c>
      <c r="AA143" s="2">
        <f>IF(Z143="HERE",Y143,AA142+Graph!$G$1*1000)</f>
        <v>35245491.999999985</v>
      </c>
      <c r="AB143" s="2">
        <f t="shared" si="21"/>
        <v>67520</v>
      </c>
      <c r="AC143" s="2">
        <f t="shared" si="9"/>
        <v>12646486</v>
      </c>
      <c r="AD143" s="3">
        <f t="shared" si="10"/>
        <v>35245491.999999985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31538189.749999989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70</v>
      </c>
      <c r="C144" s="7"/>
      <c r="D144" s="2" t="e">
        <f t="shared" si="12"/>
        <v>#N/A</v>
      </c>
      <c r="E144" s="2" t="e">
        <f t="shared" si="22"/>
        <v>#N/A</v>
      </c>
      <c r="F144" s="2">
        <v>609138.14195051789</v>
      </c>
      <c r="G144" s="2">
        <f t="shared" si="23"/>
        <v>404210.28571428574</v>
      </c>
      <c r="H144" s="2">
        <f t="shared" si="13"/>
        <v>46537592.999999993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631108.71961607039</v>
      </c>
      <c r="Q144" s="2">
        <f>IF(P144&gt;Graph!$G$1*1000,Graph!$G$1*1000,P144)</f>
        <v>420000</v>
      </c>
      <c r="R144" s="2">
        <f t="shared" si="16"/>
        <v>48311978</v>
      </c>
      <c r="S144" s="2">
        <f t="shared" si="17"/>
        <v>404210.28571428359</v>
      </c>
      <c r="T144" s="2">
        <f t="shared" si="18"/>
        <v>15789.714285714319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35253679.999999985</v>
      </c>
      <c r="Z144" s="2" t="str">
        <f t="shared" si="8"/>
        <v>HERE</v>
      </c>
      <c r="AA144" s="2">
        <f>IF(Z144="HERE",Y144,AA143+Graph!$G$1*1000)</f>
        <v>35253679.999999985</v>
      </c>
      <c r="AB144" s="2">
        <f t="shared" si="21"/>
        <v>8188</v>
      </c>
      <c r="AC144" s="2">
        <f t="shared" si="9"/>
        <v>13058298</v>
      </c>
      <c r="AD144" s="3">
        <f t="shared" si="10"/>
        <v>35253679.999999985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31624501.199999988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71</v>
      </c>
      <c r="C145" s="7"/>
      <c r="D145" s="2" t="e">
        <f t="shared" si="12"/>
        <v>#N/A</v>
      </c>
      <c r="E145" s="2" t="e">
        <f t="shared" si="22"/>
        <v>#N/A</v>
      </c>
      <c r="F145" s="2">
        <v>611725.36860863864</v>
      </c>
      <c r="G145" s="2">
        <f t="shared" si="23"/>
        <v>404210.28571428574</v>
      </c>
      <c r="H145" s="2">
        <f t="shared" si="13"/>
        <v>46941803.285714276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633889.4546918124</v>
      </c>
      <c r="Q145" s="2">
        <f>IF(P145&gt;Graph!$G$1*1000,Graph!$G$1*1000,P145)</f>
        <v>420000</v>
      </c>
      <c r="R145" s="2">
        <f t="shared" si="16"/>
        <v>48731978</v>
      </c>
      <c r="S145" s="2">
        <f t="shared" si="17"/>
        <v>404210.28571428359</v>
      </c>
      <c r="T145" s="2">
        <f t="shared" si="18"/>
        <v>15789.714285714319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35222869.999999985</v>
      </c>
      <c r="Z145" s="2" t="str">
        <f t="shared" si="8"/>
        <v>HERE</v>
      </c>
      <c r="AA145" s="2">
        <f>IF(Z145="HERE",Y145,AA144+Graph!$G$1*1000)</f>
        <v>35222869.999999985</v>
      </c>
      <c r="AB145" s="2">
        <f t="shared" si="21"/>
        <v>-30810</v>
      </c>
      <c r="AC145" s="2">
        <f t="shared" si="9"/>
        <v>13509108</v>
      </c>
      <c r="AD145" s="3">
        <f t="shared" si="10"/>
        <v>35222869.999999985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31693519.399999987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72</v>
      </c>
      <c r="C146" s="7"/>
      <c r="D146" s="2" t="e">
        <f t="shared" si="12"/>
        <v>#N/A</v>
      </c>
      <c r="E146" s="2" t="e">
        <f t="shared" si="22"/>
        <v>#N/A</v>
      </c>
      <c r="F146" s="2">
        <v>614312.5952667594</v>
      </c>
      <c r="G146" s="2">
        <f t="shared" si="23"/>
        <v>404210.28571428574</v>
      </c>
      <c r="H146" s="2">
        <f t="shared" si="13"/>
        <v>47346013.57142856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636670.1897675395</v>
      </c>
      <c r="Q146" s="2">
        <f>IF(P146&gt;Graph!$G$1*1000,Graph!$G$1*1000,P146)</f>
        <v>420000</v>
      </c>
      <c r="R146" s="2">
        <f t="shared" si="16"/>
        <v>49151978</v>
      </c>
      <c r="S146" s="2">
        <f t="shared" si="17"/>
        <v>404210.28571428359</v>
      </c>
      <c r="T146" s="2">
        <f t="shared" si="18"/>
        <v>15789.714285714319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35139753.999999985</v>
      </c>
      <c r="Z146" s="2" t="str">
        <f t="shared" si="8"/>
        <v>HERE</v>
      </c>
      <c r="AA146" s="2">
        <f>IF(Z146="HERE",Y146,AA145+Graph!$G$1*1000)</f>
        <v>35139753.999999985</v>
      </c>
      <c r="AB146" s="2">
        <f t="shared" si="21"/>
        <v>-83116</v>
      </c>
      <c r="AC146" s="2">
        <f t="shared" si="9"/>
        <v>14012224</v>
      </c>
      <c r="AD146" s="3">
        <f t="shared" si="10"/>
        <v>35139753.999999985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31723142.649999987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73</v>
      </c>
      <c r="C147" s="7"/>
      <c r="D147" s="2" t="e">
        <f t="shared" si="12"/>
        <v>#N/A</v>
      </c>
      <c r="E147" s="2" t="e">
        <f t="shared" si="22"/>
        <v>#N/A</v>
      </c>
      <c r="F147" s="2">
        <v>616899.82192488015</v>
      </c>
      <c r="G147" s="2">
        <f t="shared" si="23"/>
        <v>404210.28571428574</v>
      </c>
      <c r="H147" s="2">
        <f t="shared" si="13"/>
        <v>47750223.857142843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639450.92484328151</v>
      </c>
      <c r="Q147" s="2">
        <f>IF(P147&gt;Graph!$G$1*1000,Graph!$G$1*1000,P147)</f>
        <v>420000</v>
      </c>
      <c r="R147" s="2">
        <f t="shared" si="16"/>
        <v>49571978</v>
      </c>
      <c r="S147" s="2">
        <f t="shared" si="17"/>
        <v>404210.28571428359</v>
      </c>
      <c r="T147" s="2">
        <f t="shared" si="18"/>
        <v>15789.714285714319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35015150.999999985</v>
      </c>
      <c r="Z147" s="2" t="str">
        <f t="shared" si="8"/>
        <v>HERE</v>
      </c>
      <c r="AA147" s="2">
        <f>IF(Z147="HERE",Y147,AA146+Graph!$G$1*1000)</f>
        <v>35015150.999999985</v>
      </c>
      <c r="AB147" s="2">
        <f t="shared" si="21"/>
        <v>-124603</v>
      </c>
      <c r="AC147" s="2">
        <f t="shared" si="9"/>
        <v>14556827</v>
      </c>
      <c r="AD147" s="3">
        <f t="shared" si="10"/>
        <v>35015150.999999985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31694631.849999987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74</v>
      </c>
      <c r="C148" s="7"/>
      <c r="D148" s="2" t="e">
        <f t="shared" si="12"/>
        <v>#N/A</v>
      </c>
      <c r="E148" s="2" t="e">
        <f t="shared" si="22"/>
        <v>#N/A</v>
      </c>
      <c r="F148" s="2">
        <v>619487.0485830009</v>
      </c>
      <c r="G148" s="2">
        <f t="shared" si="23"/>
        <v>404210.28571428574</v>
      </c>
      <c r="H148" s="2">
        <f t="shared" si="13"/>
        <v>48154434.142857127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642231.65991902351</v>
      </c>
      <c r="Q148" s="2">
        <f>IF(P148&gt;Graph!$G$1*1000,Graph!$G$1*1000,P148)</f>
        <v>420000</v>
      </c>
      <c r="R148" s="2">
        <f t="shared" si="16"/>
        <v>49991978</v>
      </c>
      <c r="S148" s="2">
        <f t="shared" si="17"/>
        <v>404210.28571428359</v>
      </c>
      <c r="T148" s="2">
        <f t="shared" si="18"/>
        <v>15789.714285714319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34929788.999999985</v>
      </c>
      <c r="Z148" s="2" t="str">
        <f t="shared" si="8"/>
        <v>HERE</v>
      </c>
      <c r="AA148" s="2">
        <f>IF(Z148="HERE",Y148,AA147+Graph!$G$1*1000)</f>
        <v>34929788.999999985</v>
      </c>
      <c r="AB148" s="2">
        <f t="shared" si="21"/>
        <v>-85362</v>
      </c>
      <c r="AC148" s="2">
        <f t="shared" si="9"/>
        <v>15062189</v>
      </c>
      <c r="AD148" s="3">
        <f t="shared" si="10"/>
        <v>34929788.999999985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31654457.349999987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75</v>
      </c>
      <c r="C149" s="7"/>
      <c r="D149" s="2" t="e">
        <f t="shared" si="12"/>
        <v>#N/A</v>
      </c>
      <c r="E149" s="2" t="e">
        <f t="shared" si="22"/>
        <v>#N/A</v>
      </c>
      <c r="F149" s="2">
        <v>622074.27524112165</v>
      </c>
      <c r="G149" s="2">
        <f t="shared" si="23"/>
        <v>404210.28571428574</v>
      </c>
      <c r="H149" s="2">
        <f t="shared" si="13"/>
        <v>48558644.42857141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645012.39499475062</v>
      </c>
      <c r="Q149" s="2">
        <f>IF(P149&gt;Graph!$G$1*1000,Graph!$G$1*1000,P149)</f>
        <v>420000</v>
      </c>
      <c r="R149" s="2">
        <f t="shared" si="16"/>
        <v>50411978</v>
      </c>
      <c r="S149" s="2">
        <f t="shared" si="17"/>
        <v>404210.28571428359</v>
      </c>
      <c r="T149" s="2">
        <f t="shared" si="18"/>
        <v>15789.714285714319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35111826.999999985</v>
      </c>
      <c r="Z149" s="2" t="str">
        <f t="shared" si="8"/>
        <v>HERE</v>
      </c>
      <c r="AA149" s="2">
        <f>IF(Z149="HERE",Y149,AA148+Graph!$G$1*1000)</f>
        <v>35111826.999999985</v>
      </c>
      <c r="AB149" s="2">
        <f t="shared" si="21"/>
        <v>182038</v>
      </c>
      <c r="AC149" s="2">
        <f t="shared" si="9"/>
        <v>15300151</v>
      </c>
      <c r="AD149" s="3">
        <f t="shared" si="10"/>
        <v>35111826.999999985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31845245.699999988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76</v>
      </c>
      <c r="C150" s="7"/>
      <c r="D150" s="2" t="e">
        <f t="shared" si="12"/>
        <v>#N/A</v>
      </c>
      <c r="E150" s="2" t="e">
        <f t="shared" si="22"/>
        <v>#N/A</v>
      </c>
      <c r="F150" s="2">
        <v>624661.5018992424</v>
      </c>
      <c r="G150" s="2">
        <f t="shared" si="23"/>
        <v>404210.28571428574</v>
      </c>
      <c r="H150" s="2">
        <f t="shared" si="13"/>
        <v>48962854.714285694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647793.13007049263</v>
      </c>
      <c r="Q150" s="2">
        <f>IF(P150&gt;Graph!$G$1*1000,Graph!$G$1*1000,P150)</f>
        <v>420000</v>
      </c>
      <c r="R150" s="2">
        <f t="shared" si="16"/>
        <v>50831978</v>
      </c>
      <c r="S150" s="2">
        <f t="shared" si="17"/>
        <v>404210.28571428359</v>
      </c>
      <c r="T150" s="2">
        <f t="shared" si="18"/>
        <v>15789.714285714319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35255870.999999985</v>
      </c>
      <c r="Z150" s="2" t="str">
        <f t="shared" si="8"/>
        <v>HERE</v>
      </c>
      <c r="AA150" s="2">
        <f>IF(Z150="HERE",Y150,AA149+Graph!$G$1*1000)</f>
        <v>35255870.999999985</v>
      </c>
      <c r="AB150" s="2">
        <f t="shared" si="21"/>
        <v>144044</v>
      </c>
      <c r="AC150" s="2">
        <f t="shared" si="9"/>
        <v>15576107</v>
      </c>
      <c r="AD150" s="3">
        <f t="shared" si="10"/>
        <v>35255870.999999985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31985413.999999989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77</v>
      </c>
      <c r="C151" s="7"/>
      <c r="D151" s="2" t="e">
        <f t="shared" si="12"/>
        <v>#N/A</v>
      </c>
      <c r="E151" s="2" t="e">
        <f t="shared" si="22"/>
        <v>#N/A</v>
      </c>
      <c r="F151" s="2">
        <v>627248.72855736315</v>
      </c>
      <c r="G151" s="2">
        <f t="shared" si="23"/>
        <v>404210.28571428574</v>
      </c>
      <c r="H151" s="2">
        <f t="shared" si="13"/>
        <v>49367064.999999978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650573.86514621973</v>
      </c>
      <c r="Q151" s="2">
        <f>IF(P151&gt;Graph!$G$1*1000,Graph!$G$1*1000,P151)</f>
        <v>420000</v>
      </c>
      <c r="R151" s="2">
        <f t="shared" si="16"/>
        <v>51251978</v>
      </c>
      <c r="S151" s="2">
        <f t="shared" si="17"/>
        <v>404210.28571428359</v>
      </c>
      <c r="T151" s="2">
        <f t="shared" si="18"/>
        <v>15789.714285714319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35311005.999999985</v>
      </c>
      <c r="Z151" s="2" t="str">
        <f t="shared" si="8"/>
        <v>HERE</v>
      </c>
      <c r="AA151" s="2">
        <f>IF(Z151="HERE",Y151,AA150+Graph!$G$1*1000)</f>
        <v>35311005.999999985</v>
      </c>
      <c r="AB151" s="2">
        <f t="shared" si="21"/>
        <v>55135</v>
      </c>
      <c r="AC151" s="2">
        <f t="shared" si="9"/>
        <v>15940972</v>
      </c>
      <c r="AD151" s="3">
        <f t="shared" si="10"/>
        <v>35311005.999999985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32099051.249999989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78</v>
      </c>
      <c r="C152" s="7"/>
      <c r="D152" s="2" t="e">
        <f t="shared" si="12"/>
        <v>#N/A</v>
      </c>
      <c r="E152" s="2" t="e">
        <f t="shared" si="22"/>
        <v>#N/A</v>
      </c>
      <c r="F152" s="2">
        <v>629835.9552154839</v>
      </c>
      <c r="G152" s="2">
        <f t="shared" si="23"/>
        <v>404210.28571428574</v>
      </c>
      <c r="H152" s="2">
        <f t="shared" si="13"/>
        <v>49771275.285714261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653354.60022196174</v>
      </c>
      <c r="Q152" s="2">
        <f>IF(P152&gt;Graph!$G$1*1000,Graph!$G$1*1000,P152)</f>
        <v>420000</v>
      </c>
      <c r="R152" s="2">
        <f t="shared" si="16"/>
        <v>51671978</v>
      </c>
      <c r="S152" s="2">
        <f t="shared" si="17"/>
        <v>404210.28571428359</v>
      </c>
      <c r="T152" s="2">
        <f t="shared" si="18"/>
        <v>15789.714285714319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35248895.999999985</v>
      </c>
      <c r="Z152" s="2" t="str">
        <f t="shared" si="8"/>
        <v>HERE</v>
      </c>
      <c r="AA152" s="2">
        <f>IF(Z152="HERE",Y152,AA151+Graph!$G$1*1000)</f>
        <v>35248895.999999985</v>
      </c>
      <c r="AB152" s="2">
        <f t="shared" si="21"/>
        <v>-62110</v>
      </c>
      <c r="AC152" s="2">
        <f t="shared" si="9"/>
        <v>16423082</v>
      </c>
      <c r="AD152" s="3">
        <f t="shared" si="10"/>
        <v>35248895.999999985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32236661.049999986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79</v>
      </c>
      <c r="C153" s="7"/>
      <c r="D153" s="2" t="e">
        <f t="shared" si="12"/>
        <v>#N/A</v>
      </c>
      <c r="E153" s="2" t="e">
        <f t="shared" si="22"/>
        <v>#N/A</v>
      </c>
      <c r="F153" s="2">
        <v>632423.18187360466</v>
      </c>
      <c r="G153" s="2">
        <f t="shared" si="23"/>
        <v>404210.28571428574</v>
      </c>
      <c r="H153" s="2">
        <f t="shared" si="13"/>
        <v>50175485.571428545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656135.33529768884</v>
      </c>
      <c r="Q153" s="2">
        <f>IF(P153&gt;Graph!$G$1*1000,Graph!$G$1*1000,P153)</f>
        <v>420000</v>
      </c>
      <c r="R153" s="2">
        <f t="shared" si="16"/>
        <v>52091978</v>
      </c>
      <c r="S153" s="2">
        <f t="shared" si="17"/>
        <v>404210.28571428359</v>
      </c>
      <c r="T153" s="2">
        <f t="shared" si="18"/>
        <v>15789.714285714319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35216441.999999985</v>
      </c>
      <c r="Z153" s="2" t="str">
        <f t="shared" si="8"/>
        <v>HERE</v>
      </c>
      <c r="AA153" s="2">
        <f>IF(Z153="HERE",Y153,AA152+Graph!$G$1*1000)</f>
        <v>35216441.999999985</v>
      </c>
      <c r="AB153" s="2">
        <f t="shared" si="21"/>
        <v>-32454</v>
      </c>
      <c r="AC153" s="2">
        <f t="shared" si="9"/>
        <v>16875536</v>
      </c>
      <c r="AD153" s="3">
        <f t="shared" si="10"/>
        <v>35216441.999999985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32237273.799999986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80</v>
      </c>
      <c r="C154" s="7"/>
      <c r="D154" s="2" t="e">
        <f t="shared" si="12"/>
        <v>#N/A</v>
      </c>
      <c r="E154" s="2" t="e">
        <f t="shared" si="22"/>
        <v>#N/A</v>
      </c>
      <c r="F154" s="2">
        <v>635010.40853172541</v>
      </c>
      <c r="G154" s="2">
        <f t="shared" si="23"/>
        <v>404210.28571428574</v>
      </c>
      <c r="H154" s="2">
        <f t="shared" si="13"/>
        <v>50579695.857142828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658916.07037343085</v>
      </c>
      <c r="Q154" s="2">
        <f>IF(P154&gt;Graph!$G$1*1000,Graph!$G$1*1000,P154)</f>
        <v>420000</v>
      </c>
      <c r="R154" s="2">
        <f t="shared" si="16"/>
        <v>52511978</v>
      </c>
      <c r="S154" s="2">
        <f t="shared" si="17"/>
        <v>404210.28571428359</v>
      </c>
      <c r="T154" s="2">
        <f t="shared" si="18"/>
        <v>15789.714285714319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35264535.999999985</v>
      </c>
      <c r="Z154" s="2" t="str">
        <f t="shared" si="8"/>
        <v>HERE</v>
      </c>
      <c r="AA154" s="2">
        <f>IF(Z154="HERE",Y154,AA153+Graph!$G$1*1000)</f>
        <v>35264535.999999985</v>
      </c>
      <c r="AB154" s="2">
        <f t="shared" si="21"/>
        <v>48094</v>
      </c>
      <c r="AC154" s="2">
        <f t="shared" si="9"/>
        <v>17247442</v>
      </c>
      <c r="AD154" s="3">
        <f t="shared" si="10"/>
        <v>35264535.999999985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32200681.199999988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81</v>
      </c>
      <c r="C155" s="7"/>
      <c r="D155" s="2" t="e">
        <f t="shared" si="12"/>
        <v>#N/A</v>
      </c>
      <c r="E155" s="2" t="e">
        <f t="shared" si="22"/>
        <v>#N/A</v>
      </c>
      <c r="F155" s="2">
        <v>637597.63518984616</v>
      </c>
      <c r="G155" s="2">
        <f t="shared" si="23"/>
        <v>404210.28571428574</v>
      </c>
      <c r="H155" s="2">
        <f t="shared" si="13"/>
        <v>50983906.142857112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661696.80544915795</v>
      </c>
      <c r="Q155" s="2">
        <f>IF(P155&gt;Graph!$G$1*1000,Graph!$G$1*1000,P155)</f>
        <v>420000</v>
      </c>
      <c r="R155" s="2">
        <f t="shared" si="16"/>
        <v>52931978</v>
      </c>
      <c r="S155" s="2">
        <f t="shared" si="17"/>
        <v>404210.28571428359</v>
      </c>
      <c r="T155" s="2">
        <f t="shared" si="18"/>
        <v>15789.714285714319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35349856.999999985</v>
      </c>
      <c r="Z155" s="2" t="str">
        <f t="shared" si="8"/>
        <v>HERE</v>
      </c>
      <c r="AA155" s="2">
        <f>IF(Z155="HERE",Y155,AA154+Graph!$G$1*1000)</f>
        <v>35349856.999999985</v>
      </c>
      <c r="AB155" s="2">
        <f t="shared" si="21"/>
        <v>85321</v>
      </c>
      <c r="AC155" s="2">
        <f t="shared" si="9"/>
        <v>17582121</v>
      </c>
      <c r="AD155" s="3">
        <f t="shared" si="10"/>
        <v>35349856.999999985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32070050.549999986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82</v>
      </c>
      <c r="C156" s="7"/>
      <c r="D156" s="2" t="e">
        <f t="shared" si="12"/>
        <v>#N/A</v>
      </c>
      <c r="E156" s="2" t="e">
        <f t="shared" si="22"/>
        <v>#N/A</v>
      </c>
      <c r="F156" s="2">
        <v>640184.86184796691</v>
      </c>
      <c r="G156" s="2">
        <f t="shared" si="23"/>
        <v>404210.28571428574</v>
      </c>
      <c r="H156" s="2">
        <f t="shared" si="13"/>
        <v>51388116.428571396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664477.54052489996</v>
      </c>
      <c r="Q156" s="2">
        <f>IF(P156&gt;Graph!$G$1*1000,Graph!$G$1*1000,P156)</f>
        <v>420000</v>
      </c>
      <c r="R156" s="2">
        <f t="shared" si="16"/>
        <v>53351978</v>
      </c>
      <c r="S156" s="2">
        <f t="shared" si="17"/>
        <v>404210.28571428359</v>
      </c>
      <c r="T156" s="2">
        <f t="shared" si="18"/>
        <v>15789.714285714319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35628137.999999985</v>
      </c>
      <c r="Z156" s="2" t="str">
        <f t="shared" si="8"/>
        <v>HERE</v>
      </c>
      <c r="AA156" s="2">
        <f>IF(Z156="HERE",Y156,AA155+Graph!$G$1*1000)</f>
        <v>35628137.999999985</v>
      </c>
      <c r="AB156" s="2">
        <f t="shared" si="21"/>
        <v>278281</v>
      </c>
      <c r="AC156" s="2">
        <f t="shared" si="9"/>
        <v>17723840</v>
      </c>
      <c r="AD156" s="3">
        <f t="shared" si="10"/>
        <v>35628137.999999985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32176868.249999989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83</v>
      </c>
      <c r="C157" s="7"/>
      <c r="D157" s="2" t="e">
        <f t="shared" si="12"/>
        <v>#N/A</v>
      </c>
      <c r="E157" s="2" t="e">
        <f t="shared" si="22"/>
        <v>#N/A</v>
      </c>
      <c r="F157" s="2">
        <v>642772.08850608766</v>
      </c>
      <c r="G157" s="2">
        <f t="shared" si="23"/>
        <v>404210.28571428574</v>
      </c>
      <c r="H157" s="2">
        <f t="shared" si="13"/>
        <v>51792326.714285679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667258.27560062706</v>
      </c>
      <c r="Q157" s="2">
        <f>IF(P157&gt;Graph!$G$1*1000,Graph!$G$1*1000,P157)</f>
        <v>420000</v>
      </c>
      <c r="R157" s="2">
        <f t="shared" si="16"/>
        <v>53771978</v>
      </c>
      <c r="S157" s="2">
        <f t="shared" si="17"/>
        <v>404210.28571428359</v>
      </c>
      <c r="T157" s="2">
        <f t="shared" si="18"/>
        <v>15789.714285714319</v>
      </c>
      <c r="U157" s="2">
        <f t="shared" si="19"/>
        <v>420000</v>
      </c>
      <c r="V157" s="2">
        <f t="shared" si="28"/>
        <v>17916181</v>
      </c>
      <c r="W157" s="2">
        <f t="shared" si="20"/>
        <v>192341</v>
      </c>
      <c r="X157" s="2">
        <f t="shared" si="6"/>
        <v>227659</v>
      </c>
      <c r="Y157" s="2">
        <f t="shared" si="7"/>
        <v>35855796.999999985</v>
      </c>
      <c r="Z157" s="2" t="str">
        <f t="shared" si="8"/>
        <v>HERE</v>
      </c>
      <c r="AA157" s="2">
        <f>IF(Z157="HERE",Y157,AA156+Graph!$G$1*1000)</f>
        <v>35855796.999999985</v>
      </c>
      <c r="AB157" s="2">
        <f t="shared" si="21"/>
        <v>227659</v>
      </c>
      <c r="AC157" s="2">
        <f t="shared" si="9"/>
        <v>17916181</v>
      </c>
      <c r="AD157" s="3">
        <f t="shared" si="10"/>
        <v>35855796.999999985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6"/>
        <v>32257072.449999988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84</v>
      </c>
      <c r="C158" s="7"/>
      <c r="D158" s="2" t="e">
        <f t="shared" si="12"/>
        <v>#N/A</v>
      </c>
      <c r="E158" s="2" t="e">
        <f t="shared" si="22"/>
        <v>#N/A</v>
      </c>
      <c r="F158" s="2">
        <v>645359.31516420841</v>
      </c>
      <c r="G158" s="2">
        <f t="shared" si="23"/>
        <v>404210.28571428574</v>
      </c>
      <c r="H158" s="2">
        <f t="shared" si="13"/>
        <v>52196536.999999963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670039.01067636907</v>
      </c>
      <c r="Q158" s="2">
        <f>IF(P158&gt;Graph!$G$1*1000,Graph!$G$1*1000,P158)</f>
        <v>420000</v>
      </c>
      <c r="R158" s="2">
        <f t="shared" si="16"/>
        <v>54191978</v>
      </c>
      <c r="S158" s="2">
        <f t="shared" si="17"/>
        <v>404210.28571428359</v>
      </c>
      <c r="T158" s="2">
        <f t="shared" si="18"/>
        <v>15789.714285714319</v>
      </c>
      <c r="U158" s="2">
        <f t="shared" si="19"/>
        <v>420000</v>
      </c>
      <c r="V158" s="2">
        <f t="shared" si="28"/>
        <v>18242873</v>
      </c>
      <c r="W158" s="2">
        <f t="shared" si="20"/>
        <v>326692</v>
      </c>
      <c r="X158" s="2">
        <f t="shared" si="6"/>
        <v>93308</v>
      </c>
      <c r="Y158" s="2">
        <f t="shared" si="7"/>
        <v>35949104.999999985</v>
      </c>
      <c r="Z158" s="2" t="str">
        <f t="shared" si="8"/>
        <v>HERE</v>
      </c>
      <c r="AA158" s="2">
        <f>IF(Z158="HERE",Y158,AA157+Graph!$G$1*1000)</f>
        <v>35949104.999999985</v>
      </c>
      <c r="AB158" s="2">
        <f t="shared" si="21"/>
        <v>93308</v>
      </c>
      <c r="AC158" s="2">
        <f t="shared" si="9"/>
        <v>18242873</v>
      </c>
      <c r="AD158" s="3">
        <f t="shared" si="10"/>
        <v>35949104.999999985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6"/>
        <v>32316529.849999987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85</v>
      </c>
      <c r="C159" s="7"/>
      <c r="D159" s="2" t="e">
        <f t="shared" si="12"/>
        <v>#N/A</v>
      </c>
      <c r="E159" s="2" t="e">
        <f t="shared" si="22"/>
        <v>#N/A</v>
      </c>
      <c r="F159" s="2">
        <v>647946.54182232916</v>
      </c>
      <c r="G159" s="2">
        <f t="shared" si="23"/>
        <v>404210.28571428574</v>
      </c>
      <c r="H159" s="2">
        <f t="shared" si="13"/>
        <v>52600747.285714246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672819.74575209618</v>
      </c>
      <c r="Q159" s="2">
        <f>IF(P159&gt;Graph!$G$1*1000,Graph!$G$1*1000,P159)</f>
        <v>420000</v>
      </c>
      <c r="R159" s="2">
        <f t="shared" si="16"/>
        <v>54611978</v>
      </c>
      <c r="S159" s="2">
        <f t="shared" si="17"/>
        <v>404210.28571428359</v>
      </c>
      <c r="T159" s="2">
        <f t="shared" si="18"/>
        <v>15789.714285714319</v>
      </c>
      <c r="U159" s="2">
        <f t="shared" si="19"/>
        <v>420000</v>
      </c>
      <c r="V159" s="2">
        <f t="shared" si="28"/>
        <v>18647083.285714287</v>
      </c>
      <c r="W159" s="2">
        <f t="shared" si="20"/>
        <v>404210.28571428731</v>
      </c>
      <c r="X159" s="2">
        <f t="shared" si="6"/>
        <v>15789.714285712689</v>
      </c>
      <c r="Y159" s="2">
        <f t="shared" si="7"/>
        <v>35964894.714285702</v>
      </c>
      <c r="Z159" s="2" t="str">
        <f t="shared" si="8"/>
        <v>HERE</v>
      </c>
      <c r="AA159" s="2">
        <f>IF(Z159="HERE",Y159,AA158+Graph!$G$1*1000)</f>
        <v>35964894.714285702</v>
      </c>
      <c r="AB159" s="2">
        <f t="shared" si="21"/>
        <v>15789.714285716414</v>
      </c>
      <c r="AC159" s="2">
        <f t="shared" si="9"/>
        <v>18647083.285714287</v>
      </c>
      <c r="AD159" s="3">
        <f t="shared" si="10"/>
        <v>35964894.714285702</v>
      </c>
      <c r="AE159" s="2">
        <f>IF(AE157&gt;=52800000,52800000,IF(AB138=Graph!G$1*1000,AE158+Graph!G$1*1000,AC159))</f>
        <v>18647083.285714287</v>
      </c>
      <c r="AF159" s="3">
        <f t="shared" si="11"/>
        <v>18647083.285714287</v>
      </c>
      <c r="AG159" s="3">
        <f t="shared" si="26"/>
        <v>32295866.249999989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86</v>
      </c>
      <c r="C160" s="7"/>
      <c r="D160" s="2" t="e">
        <f t="shared" si="12"/>
        <v>#N/A</v>
      </c>
      <c r="E160" s="2" t="e">
        <f t="shared" si="22"/>
        <v>#N/A</v>
      </c>
      <c r="F160" s="2">
        <v>650533.76848044991</v>
      </c>
      <c r="G160" s="2">
        <f t="shared" si="23"/>
        <v>404210.28571428574</v>
      </c>
      <c r="H160" s="2">
        <f t="shared" si="13"/>
        <v>53004957.57142853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675600.48082783818</v>
      </c>
      <c r="Q160" s="2">
        <f>IF(P160&gt;Graph!$G$1*1000,Graph!$G$1*1000,P160)</f>
        <v>420000</v>
      </c>
      <c r="R160" s="2">
        <f t="shared" si="16"/>
        <v>55031978</v>
      </c>
      <c r="S160" s="2">
        <f t="shared" si="17"/>
        <v>404210.28571428359</v>
      </c>
      <c r="T160" s="2">
        <f t="shared" si="18"/>
        <v>15789.714285714319</v>
      </c>
      <c r="U160" s="2">
        <f t="shared" si="19"/>
        <v>420000</v>
      </c>
      <c r="V160" s="2">
        <f t="shared" si="28"/>
        <v>19051293.571428575</v>
      </c>
      <c r="W160" s="2">
        <f t="shared" si="20"/>
        <v>404210.28571428731</v>
      </c>
      <c r="X160" s="2">
        <f t="shared" si="6"/>
        <v>15789.714285712689</v>
      </c>
      <c r="Y160" s="2">
        <f t="shared" si="7"/>
        <v>35980684.428571418</v>
      </c>
      <c r="Z160" s="2" t="str">
        <f t="shared" si="8"/>
        <v>HERE</v>
      </c>
      <c r="AA160" s="2">
        <f>IF(Z160="HERE",Y160,AA159+Graph!$G$1*1000)</f>
        <v>35980684.428571418</v>
      </c>
      <c r="AB160" s="2">
        <f t="shared" si="21"/>
        <v>15789.714285716414</v>
      </c>
      <c r="AC160" s="2">
        <f t="shared" si="9"/>
        <v>19051293.571428575</v>
      </c>
      <c r="AD160" s="3">
        <f t="shared" si="10"/>
        <v>35980684.428571418</v>
      </c>
      <c r="AE160" s="2">
        <f>IF(AE158&gt;=52800000,52800000,IF(AB139=Graph!G$1*1000,AE159+Graph!G$1*1000,AC160))</f>
        <v>19051293.571428575</v>
      </c>
      <c r="AF160" s="3">
        <f t="shared" si="11"/>
        <v>19051293.571428575</v>
      </c>
      <c r="AG160" s="3">
        <f t="shared" si="26"/>
        <v>32265390.249999989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87</v>
      </c>
      <c r="C161" s="7"/>
      <c r="D161" s="2" t="e">
        <f t="shared" si="12"/>
        <v>#N/A</v>
      </c>
      <c r="E161" s="2" t="e">
        <f t="shared" si="22"/>
        <v>#N/A</v>
      </c>
      <c r="F161" s="2">
        <v>653120.99513858557</v>
      </c>
      <c r="G161" s="2">
        <f t="shared" si="23"/>
        <v>404210.28571428574</v>
      </c>
      <c r="H161" s="2">
        <f t="shared" si="13"/>
        <v>53409167.857142814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678381.21590356529</v>
      </c>
      <c r="Q161" s="2">
        <f>IF(P161&gt;Graph!$G$1*1000,Graph!$G$1*1000,P161)</f>
        <v>420000</v>
      </c>
      <c r="R161" s="2">
        <f t="shared" si="16"/>
        <v>55451978</v>
      </c>
      <c r="S161" s="2">
        <f t="shared" si="17"/>
        <v>404210.28571428359</v>
      </c>
      <c r="T161" s="2">
        <f t="shared" si="18"/>
        <v>15789.714285714319</v>
      </c>
      <c r="U161" s="2">
        <f t="shared" si="19"/>
        <v>420000</v>
      </c>
      <c r="V161" s="2">
        <f t="shared" si="28"/>
        <v>19455503.857142862</v>
      </c>
      <c r="W161" s="2">
        <f t="shared" si="20"/>
        <v>404210.28571428731</v>
      </c>
      <c r="X161" s="2">
        <f t="shared" si="6"/>
        <v>15789.714285712689</v>
      </c>
      <c r="Y161" s="2">
        <f t="shared" si="7"/>
        <v>35996474.142857134</v>
      </c>
      <c r="Z161" s="2" t="str">
        <f t="shared" si="8"/>
        <v>HERE</v>
      </c>
      <c r="AA161" s="2">
        <f>IF(Z161="HERE",Y161,AA160+Graph!$G$1*1000)</f>
        <v>35996474.142857134</v>
      </c>
      <c r="AB161" s="2">
        <f t="shared" si="21"/>
        <v>15789.714285716414</v>
      </c>
      <c r="AC161" s="2">
        <f t="shared" si="9"/>
        <v>19455503.857142862</v>
      </c>
      <c r="AD161" s="3">
        <f t="shared" si="10"/>
        <v>35996474.142857134</v>
      </c>
      <c r="AE161" s="2">
        <f>IF(AE159&gt;=52800000,52800000,IF(AB140=Graph!G$1*1000,AE160+Graph!G$1*1000,AC161))</f>
        <v>19455503.857142862</v>
      </c>
      <c r="AF161" s="3">
        <f t="shared" si="11"/>
        <v>19455503.857142862</v>
      </c>
      <c r="AG161" s="3">
        <f t="shared" si="26"/>
        <v>32223351.699999988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88</v>
      </c>
      <c r="C162" s="7"/>
      <c r="D162" s="2" t="e">
        <f t="shared" si="12"/>
        <v>#N/A</v>
      </c>
      <c r="E162" s="2" t="e">
        <f t="shared" si="22"/>
        <v>#N/A</v>
      </c>
      <c r="F162" s="2">
        <v>655708.22179670632</v>
      </c>
      <c r="G162" s="2">
        <f t="shared" si="23"/>
        <v>404210.28571428574</v>
      </c>
      <c r="H162" s="2">
        <f t="shared" si="13"/>
        <v>53813378.142857097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681161.95097930729</v>
      </c>
      <c r="Q162" s="2">
        <f>IF(P162&gt;Graph!$G$1*1000,Graph!$G$1*1000,P162)</f>
        <v>420000</v>
      </c>
      <c r="R162" s="2">
        <f t="shared" si="16"/>
        <v>55871978</v>
      </c>
      <c r="S162" s="2">
        <f t="shared" si="17"/>
        <v>404210.28571428359</v>
      </c>
      <c r="T162" s="2">
        <f t="shared" si="18"/>
        <v>15789.714285714319</v>
      </c>
      <c r="U162" s="2">
        <f t="shared" si="19"/>
        <v>420000</v>
      </c>
      <c r="V162" s="2">
        <f t="shared" si="28"/>
        <v>19859714.142857149</v>
      </c>
      <c r="W162" s="2">
        <f t="shared" si="20"/>
        <v>404210.28571428731</v>
      </c>
      <c r="X162" s="2">
        <f t="shared" si="6"/>
        <v>15789.714285712689</v>
      </c>
      <c r="Y162" s="2">
        <f t="shared" si="7"/>
        <v>36012263.857142851</v>
      </c>
      <c r="Z162" s="2" t="str">
        <f t="shared" si="8"/>
        <v>HERE</v>
      </c>
      <c r="AA162" s="2">
        <f>IF(Z162="HERE",Y162,AA161+Graph!$G$1*1000)</f>
        <v>36012263.857142851</v>
      </c>
      <c r="AB162" s="2">
        <f t="shared" si="21"/>
        <v>15789.714285716414</v>
      </c>
      <c r="AC162" s="2">
        <f t="shared" si="9"/>
        <v>19859714.142857149</v>
      </c>
      <c r="AD162" s="3">
        <f t="shared" si="10"/>
        <v>36012263.857142851</v>
      </c>
      <c r="AE162" s="2">
        <f>IF(AE160&gt;=52800000,52800000,IF(AB141=Graph!G$1*1000,AE161+Graph!G$1*1000,AC162))</f>
        <v>19859714.142857149</v>
      </c>
      <c r="AF162" s="3">
        <f t="shared" si="11"/>
        <v>19859714.142857149</v>
      </c>
      <c r="AG162" s="3">
        <f t="shared" si="26"/>
        <v>32134635.399999987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89</v>
      </c>
      <c r="C163" s="7"/>
      <c r="D163" s="2" t="e">
        <f t="shared" si="12"/>
        <v>#N/A</v>
      </c>
      <c r="E163" s="2" t="e">
        <f t="shared" si="22"/>
        <v>#N/A</v>
      </c>
      <c r="F163" s="2">
        <v>658295.44845482707</v>
      </c>
      <c r="G163" s="2">
        <f t="shared" si="23"/>
        <v>404210.28571428574</v>
      </c>
      <c r="H163" s="2">
        <f t="shared" si="13"/>
        <v>54217588.428571381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683942.6860550493</v>
      </c>
      <c r="Q163" s="2">
        <f>IF(P163&gt;Graph!$G$1*1000,Graph!$G$1*1000,P163)</f>
        <v>420000</v>
      </c>
      <c r="R163" s="2">
        <f t="shared" si="16"/>
        <v>56291978</v>
      </c>
      <c r="S163" s="2">
        <f t="shared" si="17"/>
        <v>404210.28571428359</v>
      </c>
      <c r="T163" s="2">
        <f t="shared" si="18"/>
        <v>15789.714285714319</v>
      </c>
      <c r="U163" s="2">
        <f t="shared" si="19"/>
        <v>420000</v>
      </c>
      <c r="V163" s="2">
        <f t="shared" si="28"/>
        <v>20263924.428571437</v>
      </c>
      <c r="W163" s="2">
        <f t="shared" si="20"/>
        <v>404210.28571428731</v>
      </c>
      <c r="X163" s="2">
        <f t="shared" si="6"/>
        <v>15789.714285712689</v>
      </c>
      <c r="Y163" s="2">
        <f t="shared" si="7"/>
        <v>36028053.571428567</v>
      </c>
      <c r="Z163" s="2" t="str">
        <f t="shared" si="8"/>
        <v>HERE</v>
      </c>
      <c r="AA163" s="2">
        <f>IF(Z163="HERE",Y163,AA162+Graph!$G$1*1000)</f>
        <v>36028053.571428567</v>
      </c>
      <c r="AB163" s="2">
        <f t="shared" si="21"/>
        <v>15789.714285716414</v>
      </c>
      <c r="AC163" s="2">
        <f t="shared" si="9"/>
        <v>20263924.428571437</v>
      </c>
      <c r="AD163" s="3">
        <f t="shared" si="10"/>
        <v>36028053.571428567</v>
      </c>
      <c r="AE163" s="2">
        <f>IF(AE161&gt;=52800000,52800000,IF(AB142=Graph!G$1*1000,AE162+Graph!G$1*1000,AC163))</f>
        <v>20263924.428571437</v>
      </c>
      <c r="AF163" s="3">
        <f t="shared" si="11"/>
        <v>20263924.428571437</v>
      </c>
      <c r="AG163" s="3">
        <f t="shared" si="26"/>
        <v>32274875.099999987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90</v>
      </c>
      <c r="C164" s="7"/>
      <c r="D164" s="2" t="e">
        <f t="shared" si="12"/>
        <v>#N/A</v>
      </c>
      <c r="E164" s="2" t="e">
        <f t="shared" si="22"/>
        <v>#N/A</v>
      </c>
      <c r="F164" s="2">
        <v>660882.67511294782</v>
      </c>
      <c r="G164" s="2">
        <f t="shared" si="23"/>
        <v>404210.28571428574</v>
      </c>
      <c r="H164" s="2">
        <f t="shared" si="13"/>
        <v>54621798.714285664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686723.42113077641</v>
      </c>
      <c r="Q164" s="2">
        <f>IF(P164&gt;Graph!$G$1*1000,Graph!$G$1*1000,P164)</f>
        <v>420000</v>
      </c>
      <c r="R164" s="2">
        <f t="shared" si="16"/>
        <v>56711978</v>
      </c>
      <c r="S164" s="2">
        <f t="shared" si="17"/>
        <v>404210.28571428359</v>
      </c>
      <c r="T164" s="2">
        <f t="shared" si="18"/>
        <v>15789.714285714319</v>
      </c>
      <c r="U164" s="2">
        <f t="shared" si="19"/>
        <v>420000</v>
      </c>
      <c r="V164" s="2">
        <f t="shared" si="28"/>
        <v>20668134.714285724</v>
      </c>
      <c r="W164" s="2">
        <f t="shared" si="20"/>
        <v>404210.28571428731</v>
      </c>
      <c r="X164" s="2">
        <f t="shared" si="6"/>
        <v>15789.714285712689</v>
      </c>
      <c r="Y164" s="2">
        <f t="shared" si="7"/>
        <v>36043843.285714284</v>
      </c>
      <c r="Z164" s="2" t="str">
        <f t="shared" si="8"/>
        <v>HERE</v>
      </c>
      <c r="AA164" s="2">
        <f>IF(Z164="HERE",Y164,AA163+Graph!$G$1*1000)</f>
        <v>36043843.285714284</v>
      </c>
      <c r="AB164" s="2">
        <f t="shared" si="21"/>
        <v>15789.714285716414</v>
      </c>
      <c r="AC164" s="2">
        <f t="shared" si="9"/>
        <v>20668134.714285724</v>
      </c>
      <c r="AD164" s="3">
        <f t="shared" si="10"/>
        <v>36043843.285714284</v>
      </c>
      <c r="AE164" s="2">
        <f>IF(AE162&gt;=52800000,52800000,IF(AB143=Graph!G$1*1000,AE163+Graph!G$1*1000,AC164))</f>
        <v>20668134.714285724</v>
      </c>
      <c r="AF164" s="3">
        <f t="shared" si="11"/>
        <v>20668134.714285724</v>
      </c>
      <c r="AG164" s="3">
        <f t="shared" si="26"/>
        <v>32353267.099999987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91</v>
      </c>
      <c r="C165" s="7"/>
      <c r="D165" s="2" t="e">
        <f t="shared" si="12"/>
        <v>#N/A</v>
      </c>
      <c r="E165" s="2" t="e">
        <f t="shared" si="22"/>
        <v>#N/A</v>
      </c>
      <c r="F165" s="2">
        <v>663469.90177106857</v>
      </c>
      <c r="G165" s="2">
        <f t="shared" si="23"/>
        <v>404210.28571428574</v>
      </c>
      <c r="H165" s="2">
        <f t="shared" si="13"/>
        <v>55026008.999999948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689504.15620651841</v>
      </c>
      <c r="Q165" s="2">
        <f>IF(P165&gt;Graph!$G$1*1000,Graph!$G$1*1000,P165)</f>
        <v>420000</v>
      </c>
      <c r="R165" s="2">
        <f t="shared" si="16"/>
        <v>57131978</v>
      </c>
      <c r="S165" s="2">
        <f t="shared" si="17"/>
        <v>404210.28571428359</v>
      </c>
      <c r="T165" s="2">
        <f t="shared" si="18"/>
        <v>15789.714285714086</v>
      </c>
      <c r="U165" s="2">
        <f t="shared" si="19"/>
        <v>420000</v>
      </c>
      <c r="V165" s="2">
        <f t="shared" si="28"/>
        <v>21072345.000000011</v>
      </c>
      <c r="W165" s="2">
        <f t="shared" si="20"/>
        <v>404210.28571428731</v>
      </c>
      <c r="X165" s="2">
        <f t="shared" si="6"/>
        <v>15789.714285712689</v>
      </c>
      <c r="Y165" s="2">
        <f t="shared" si="7"/>
        <v>36059633</v>
      </c>
      <c r="Z165" s="2" t="str">
        <f t="shared" si="8"/>
        <v>HERE</v>
      </c>
      <c r="AA165" s="2">
        <f>IF(Z165="HERE",Y165,AA164+Graph!$G$1*1000)</f>
        <v>36059633</v>
      </c>
      <c r="AB165" s="2">
        <f t="shared" si="21"/>
        <v>15789.714285716414</v>
      </c>
      <c r="AC165" s="2">
        <f t="shared" si="9"/>
        <v>21072345.000000011</v>
      </c>
      <c r="AD165" s="3">
        <f t="shared" si="10"/>
        <v>36059633</v>
      </c>
      <c r="AE165" s="2">
        <f>IF(AE163&gt;=52800000,52800000,IF(AB144=Graph!G$1*1000,AE164+Graph!G$1*1000,AC165))</f>
        <v>21072345.000000011</v>
      </c>
      <c r="AF165" s="3">
        <f t="shared" si="11"/>
        <v>21072345.000000011</v>
      </c>
      <c r="AG165" s="3">
        <f t="shared" si="26"/>
        <v>32381226.899999987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92</v>
      </c>
      <c r="C166" s="7"/>
      <c r="D166" s="2" t="e">
        <f t="shared" si="12"/>
        <v>#N/A</v>
      </c>
      <c r="E166" s="2" t="e">
        <f t="shared" si="22"/>
        <v>#N/A</v>
      </c>
      <c r="F166" s="2">
        <v>666057.12842918932</v>
      </c>
      <c r="G166" s="2">
        <f t="shared" si="23"/>
        <v>404210.28571428574</v>
      </c>
      <c r="H166" s="2">
        <f t="shared" si="13"/>
        <v>55430219.285714231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692284.89128224552</v>
      </c>
      <c r="Q166" s="2">
        <f>IF(P166&gt;Graph!$G$1*1000,Graph!$G$1*1000,P166)</f>
        <v>420000</v>
      </c>
      <c r="R166" s="2">
        <f t="shared" si="16"/>
        <v>57551978</v>
      </c>
      <c r="S166" s="2">
        <f t="shared" si="17"/>
        <v>404210.28571428359</v>
      </c>
      <c r="T166" s="2">
        <f t="shared" si="18"/>
        <v>15789.714285714086</v>
      </c>
      <c r="U166" s="2">
        <f t="shared" si="19"/>
        <v>420000</v>
      </c>
      <c r="V166" s="2">
        <f t="shared" si="28"/>
        <v>21476555.285714298</v>
      </c>
      <c r="W166" s="2">
        <f t="shared" si="20"/>
        <v>404210.28571428731</v>
      </c>
      <c r="X166" s="2">
        <f t="shared" si="6"/>
        <v>15789.714285712689</v>
      </c>
      <c r="Y166" s="2">
        <f t="shared" si="7"/>
        <v>36075422.714285716</v>
      </c>
      <c r="Z166" s="2" t="str">
        <f t="shared" si="8"/>
        <v>HERE</v>
      </c>
      <c r="AA166" s="2">
        <f>IF(Z166="HERE",Y166,AA165+Graph!$G$1*1000)</f>
        <v>36075422.714285716</v>
      </c>
      <c r="AB166" s="2">
        <f t="shared" si="21"/>
        <v>15789.714285716414</v>
      </c>
      <c r="AC166" s="2">
        <f t="shared" si="9"/>
        <v>21476555.285714298</v>
      </c>
      <c r="AD166" s="3">
        <f t="shared" si="10"/>
        <v>36075422.714285716</v>
      </c>
      <c r="AE166" s="2">
        <f>IF(AE164&gt;=52800000,52800000,IF(AB145=Graph!G$1*1000,AE165+Graph!G$1*1000,AC166))</f>
        <v>21476555.285714298</v>
      </c>
      <c r="AF166" s="3">
        <f t="shared" si="11"/>
        <v>21476555.285714298</v>
      </c>
      <c r="AG166" s="3">
        <f t="shared" si="26"/>
        <v>32376038.399999987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93</v>
      </c>
      <c r="C167" s="7"/>
      <c r="D167" s="2" t="e">
        <f t="shared" si="12"/>
        <v>#N/A</v>
      </c>
      <c r="E167" s="2" t="e">
        <f t="shared" si="22"/>
        <v>#N/A</v>
      </c>
      <c r="F167" s="2">
        <v>668644.35508731008</v>
      </c>
      <c r="G167" s="2">
        <f t="shared" si="23"/>
        <v>404210.28571428574</v>
      </c>
      <c r="H167" s="2">
        <f t="shared" si="13"/>
        <v>55834429.571428515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695065.62635798752</v>
      </c>
      <c r="Q167" s="2">
        <f>IF(P167&gt;Graph!$G$1*1000,Graph!$G$1*1000,P167)</f>
        <v>420000</v>
      </c>
      <c r="R167" s="2">
        <f t="shared" si="16"/>
        <v>57971978</v>
      </c>
      <c r="S167" s="2">
        <f t="shared" si="17"/>
        <v>404210.28571428359</v>
      </c>
      <c r="T167" s="2">
        <f t="shared" si="18"/>
        <v>15789.714285714086</v>
      </c>
      <c r="U167" s="2">
        <f t="shared" si="19"/>
        <v>420000</v>
      </c>
      <c r="V167" s="2">
        <f t="shared" si="28"/>
        <v>21880765.571428586</v>
      </c>
      <c r="W167" s="2">
        <f t="shared" si="20"/>
        <v>404210.28571428731</v>
      </c>
      <c r="X167" s="2">
        <f t="shared" si="6"/>
        <v>15789.714285712689</v>
      </c>
      <c r="Y167" s="2">
        <f t="shared" si="7"/>
        <v>36091212.428571433</v>
      </c>
      <c r="Z167" s="2" t="str">
        <f t="shared" si="8"/>
        <v>HERE</v>
      </c>
      <c r="AA167" s="2">
        <f>IF(Z167="HERE",Y167,AA166+Graph!$G$1*1000)</f>
        <v>36091212.428571433</v>
      </c>
      <c r="AB167" s="2">
        <f t="shared" si="21"/>
        <v>15789.714285716414</v>
      </c>
      <c r="AC167" s="2">
        <f t="shared" si="9"/>
        <v>21880765.571428586</v>
      </c>
      <c r="AD167" s="3">
        <f t="shared" si="10"/>
        <v>36091212.428571433</v>
      </c>
      <c r="AE167" s="2">
        <f>IF(AE165&gt;=52800000,52800000,IF(AB146=Graph!G$1*1000,AE166+Graph!G$1*1000,AC167))</f>
        <v>21880765.571428586</v>
      </c>
      <c r="AF167" s="3">
        <f t="shared" si="11"/>
        <v>21880765.571428586</v>
      </c>
      <c r="AG167" s="3">
        <f t="shared" si="26"/>
        <v>32326389.799999986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94</v>
      </c>
      <c r="C168" s="7"/>
      <c r="D168" s="2" t="e">
        <f t="shared" si="12"/>
        <v>#N/A</v>
      </c>
      <c r="E168" s="2" t="e">
        <f t="shared" si="22"/>
        <v>#N/A</v>
      </c>
      <c r="F168" s="2">
        <v>671231.58174543083</v>
      </c>
      <c r="G168" s="2">
        <f t="shared" si="23"/>
        <v>404210.28571428574</v>
      </c>
      <c r="H168" s="2">
        <f t="shared" si="13"/>
        <v>56238639.857142799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697846.36143371463</v>
      </c>
      <c r="Q168" s="2">
        <f>IF(P168&gt;Graph!$G$1*1000,Graph!$G$1*1000,P168)</f>
        <v>420000</v>
      </c>
      <c r="R168" s="2">
        <f t="shared" si="16"/>
        <v>58391978</v>
      </c>
      <c r="S168" s="2">
        <f t="shared" si="17"/>
        <v>404210.28571428359</v>
      </c>
      <c r="T168" s="2">
        <f t="shared" si="18"/>
        <v>15789.714285714086</v>
      </c>
      <c r="U168" s="2">
        <f t="shared" si="19"/>
        <v>420000</v>
      </c>
      <c r="V168" s="2">
        <f t="shared" si="28"/>
        <v>22284975.857142873</v>
      </c>
      <c r="W168" s="2">
        <f t="shared" si="20"/>
        <v>404210.28571428731</v>
      </c>
      <c r="X168" s="2">
        <f t="shared" si="6"/>
        <v>15789.714285712689</v>
      </c>
      <c r="Y168" s="2">
        <f t="shared" si="7"/>
        <v>36107002.142857149</v>
      </c>
      <c r="Z168" s="2" t="str">
        <f t="shared" si="8"/>
        <v>HERE</v>
      </c>
      <c r="AA168" s="2">
        <f>IF(Z168="HERE",Y168,AA167+Graph!$G$1*1000)</f>
        <v>36107002.142857149</v>
      </c>
      <c r="AB168" s="2">
        <f t="shared" si="21"/>
        <v>15789.714285716414</v>
      </c>
      <c r="AC168" s="2">
        <f t="shared" si="9"/>
        <v>22284975.857142873</v>
      </c>
      <c r="AD168" s="3">
        <f t="shared" si="10"/>
        <v>36107002.142857149</v>
      </c>
      <c r="AE168" s="2">
        <f>IF(AE166&gt;=52800000,52800000,IF(AB147=Graph!G$1*1000,AE167+Graph!G$1*1000,AC168))</f>
        <v>22284975.857142873</v>
      </c>
      <c r="AF168" s="3">
        <f t="shared" si="11"/>
        <v>22284975.857142873</v>
      </c>
      <c r="AG168" s="3">
        <f t="shared" si="26"/>
        <v>32241477.249999989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95</v>
      </c>
      <c r="C169" s="7"/>
      <c r="D169" s="2" t="e">
        <f t="shared" si="12"/>
        <v>#N/A</v>
      </c>
      <c r="E169" s="2" t="e">
        <f t="shared" si="22"/>
        <v>#N/A</v>
      </c>
      <c r="F169" s="2">
        <v>673818.80840355158</v>
      </c>
      <c r="G169" s="2">
        <f t="shared" si="23"/>
        <v>404210.28571428574</v>
      </c>
      <c r="H169" s="2">
        <f t="shared" si="13"/>
        <v>56642850.142857082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700627.09650945663</v>
      </c>
      <c r="Q169" s="2">
        <f>IF(P169&gt;Graph!$G$1*1000,Graph!$G$1*1000,P169)</f>
        <v>420000</v>
      </c>
      <c r="R169" s="2">
        <f t="shared" si="16"/>
        <v>58811978</v>
      </c>
      <c r="S169" s="2">
        <f t="shared" si="17"/>
        <v>404210.28571428359</v>
      </c>
      <c r="T169" s="2">
        <f t="shared" si="18"/>
        <v>15789.714285714086</v>
      </c>
      <c r="U169" s="2">
        <f t="shared" si="19"/>
        <v>420000</v>
      </c>
      <c r="V169" s="2">
        <f t="shared" si="28"/>
        <v>22689186.14285716</v>
      </c>
      <c r="W169" s="2">
        <f t="shared" si="20"/>
        <v>404210.28571428731</v>
      </c>
      <c r="X169" s="2">
        <f t="shared" si="6"/>
        <v>15789.714285712689</v>
      </c>
      <c r="Y169" s="2">
        <f t="shared" si="7"/>
        <v>36122791.857142866</v>
      </c>
      <c r="Z169" s="2" t="str">
        <f t="shared" si="8"/>
        <v>HERE</v>
      </c>
      <c r="AA169" s="2">
        <f>IF(Z169="HERE",Y169,AA168+Graph!$G$1*1000)</f>
        <v>36122791.857142866</v>
      </c>
      <c r="AB169" s="2">
        <f t="shared" si="21"/>
        <v>15789.714285716414</v>
      </c>
      <c r="AC169" s="2">
        <f t="shared" si="9"/>
        <v>22689186.14285716</v>
      </c>
      <c r="AD169" s="3">
        <f t="shared" si="10"/>
        <v>36122791.857142866</v>
      </c>
      <c r="AE169" s="2">
        <f>IF(AE167&gt;=52800000,52800000,IF(AB148=Graph!G$1*1000,AE168+Graph!G$1*1000,AC169))</f>
        <v>22689186.14285716</v>
      </c>
      <c r="AF169" s="3">
        <f t="shared" si="11"/>
        <v>22689186.14285716</v>
      </c>
      <c r="AG169" s="3">
        <f t="shared" si="26"/>
        <v>32189919.549999986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96</v>
      </c>
      <c r="C170" s="7"/>
      <c r="D170" s="2" t="e">
        <f t="shared" si="12"/>
        <v>#N/A</v>
      </c>
      <c r="E170" s="2" t="e">
        <f t="shared" si="22"/>
        <v>#N/A</v>
      </c>
      <c r="F170" s="2">
        <v>676406.03506167233</v>
      </c>
      <c r="G170" s="2">
        <f t="shared" si="23"/>
        <v>404210.28571428574</v>
      </c>
      <c r="H170" s="2">
        <f t="shared" si="13"/>
        <v>57047060.428571366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703407.83158518374</v>
      </c>
      <c r="Q170" s="2">
        <f>IF(P170&gt;Graph!$G$1*1000,Graph!$G$1*1000,P170)</f>
        <v>420000</v>
      </c>
      <c r="R170" s="2">
        <f t="shared" si="16"/>
        <v>59231978</v>
      </c>
      <c r="S170" s="2">
        <f t="shared" si="17"/>
        <v>404210.28571428359</v>
      </c>
      <c r="T170" s="2">
        <f t="shared" si="18"/>
        <v>15789.714285714086</v>
      </c>
      <c r="U170" s="2">
        <f t="shared" si="19"/>
        <v>420000</v>
      </c>
      <c r="V170" s="2">
        <f t="shared" si="28"/>
        <v>23093396.428571448</v>
      </c>
      <c r="W170" s="2">
        <f t="shared" si="20"/>
        <v>404210.28571428731</v>
      </c>
      <c r="X170" s="2">
        <f t="shared" si="6"/>
        <v>15789.714285712689</v>
      </c>
      <c r="Y170" s="2">
        <f t="shared" si="7"/>
        <v>36138581.571428582</v>
      </c>
      <c r="Z170" s="2" t="str">
        <f t="shared" si="8"/>
        <v>HERE</v>
      </c>
      <c r="AA170" s="2">
        <f>IF(Z170="HERE",Y170,AA169+Graph!$G$1*1000)</f>
        <v>36138581.571428582</v>
      </c>
      <c r="AB170" s="2">
        <f t="shared" si="21"/>
        <v>15789.714285716414</v>
      </c>
      <c r="AC170" s="2">
        <f t="shared" si="9"/>
        <v>23093396.428571448</v>
      </c>
      <c r="AD170" s="3">
        <f t="shared" si="10"/>
        <v>36138581.571428582</v>
      </c>
      <c r="AE170" s="2">
        <f>IF(AE168&gt;=52800000,52800000,IF(AB149=Graph!G$1*1000,AE169+Graph!G$1*1000,AC170))</f>
        <v>23093396.428571448</v>
      </c>
      <c r="AF170" s="3">
        <f t="shared" si="11"/>
        <v>23093396.428571448</v>
      </c>
      <c r="AG170" s="3">
        <f t="shared" si="26"/>
        <v>32365651.849999987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97</v>
      </c>
      <c r="C171" s="7"/>
      <c r="D171" s="2" t="e">
        <f t="shared" si="12"/>
        <v>#N/A</v>
      </c>
      <c r="E171" s="2" t="e">
        <f t="shared" si="22"/>
        <v>#N/A</v>
      </c>
      <c r="F171" s="2">
        <v>678993.26171979308</v>
      </c>
      <c r="G171" s="2">
        <f t="shared" si="23"/>
        <v>404210.28571428574</v>
      </c>
      <c r="H171" s="2">
        <f t="shared" si="13"/>
        <v>57451270.714285649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706188.56666092575</v>
      </c>
      <c r="Q171" s="2">
        <f>IF(P171&gt;Graph!$G$1*1000,Graph!$G$1*1000,P171)</f>
        <v>420000</v>
      </c>
      <c r="R171" s="2">
        <f t="shared" si="16"/>
        <v>59651978</v>
      </c>
      <c r="S171" s="2">
        <f t="shared" si="17"/>
        <v>404210.28571428359</v>
      </c>
      <c r="T171" s="2">
        <f t="shared" si="18"/>
        <v>15789.714285714086</v>
      </c>
      <c r="U171" s="2">
        <f t="shared" si="19"/>
        <v>420000</v>
      </c>
      <c r="V171" s="2">
        <f t="shared" si="28"/>
        <v>23497606.714285735</v>
      </c>
      <c r="W171" s="2">
        <f t="shared" si="20"/>
        <v>404210.28571428731</v>
      </c>
      <c r="X171" s="2">
        <f t="shared" si="6"/>
        <v>15789.714285712689</v>
      </c>
      <c r="Y171" s="2">
        <f t="shared" si="7"/>
        <v>36154371.285714298</v>
      </c>
      <c r="Z171" s="2" t="str">
        <f t="shared" si="8"/>
        <v>HERE</v>
      </c>
      <c r="AA171" s="2">
        <f>IF(Z171="HERE",Y171,AA170+Graph!$G$1*1000)</f>
        <v>36154371.285714298</v>
      </c>
      <c r="AB171" s="2">
        <f t="shared" si="21"/>
        <v>15789.714285716414</v>
      </c>
      <c r="AC171" s="2">
        <f t="shared" si="9"/>
        <v>23497606.714285735</v>
      </c>
      <c r="AD171" s="3">
        <f t="shared" si="10"/>
        <v>36154371.285714298</v>
      </c>
      <c r="AE171" s="2">
        <f>IF(AE169&gt;=52800000,52800000,IF(AB150=Graph!G$1*1000,AE170+Graph!G$1*1000,AC171))</f>
        <v>23497606.714285735</v>
      </c>
      <c r="AF171" s="3">
        <f t="shared" si="11"/>
        <v>23497606.714285735</v>
      </c>
      <c r="AG171" s="3">
        <f t="shared" si="26"/>
        <v>32509089.249999989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98</v>
      </c>
      <c r="C172" s="7"/>
      <c r="D172" s="2" t="e">
        <f t="shared" si="12"/>
        <v>#N/A</v>
      </c>
      <c r="E172" s="2" t="e">
        <f t="shared" si="22"/>
        <v>#N/A</v>
      </c>
      <c r="F172" s="2">
        <v>681580.48837791383</v>
      </c>
      <c r="G172" s="2">
        <f t="shared" si="23"/>
        <v>404210.28571428574</v>
      </c>
      <c r="H172" s="2">
        <f t="shared" si="13"/>
        <v>57855480.999999933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708969.30173665285</v>
      </c>
      <c r="Q172" s="2">
        <f>IF(P172&gt;Graph!$G$1*1000,Graph!$G$1*1000,P172)</f>
        <v>420000</v>
      </c>
      <c r="R172" s="2">
        <f t="shared" si="16"/>
        <v>60071978</v>
      </c>
      <c r="S172" s="2">
        <f t="shared" si="17"/>
        <v>404210.28571428359</v>
      </c>
      <c r="T172" s="2">
        <f t="shared" si="18"/>
        <v>15789.714285714086</v>
      </c>
      <c r="U172" s="2">
        <f t="shared" si="19"/>
        <v>420000</v>
      </c>
      <c r="V172" s="2">
        <f t="shared" si="28"/>
        <v>23901817.000000022</v>
      </c>
      <c r="W172" s="2">
        <f t="shared" si="20"/>
        <v>404210.28571428731</v>
      </c>
      <c r="X172" s="2">
        <f t="shared" si="6"/>
        <v>15789.714285712689</v>
      </c>
      <c r="Y172" s="2">
        <f t="shared" si="7"/>
        <v>36170161.000000015</v>
      </c>
      <c r="Z172" s="2" t="str">
        <f t="shared" si="8"/>
        <v>HERE</v>
      </c>
      <c r="AA172" s="2">
        <f>IF(Z172="HERE",Y172,AA171+Graph!$G$1*1000)</f>
        <v>36170161.000000015</v>
      </c>
      <c r="AB172" s="2">
        <f t="shared" si="21"/>
        <v>15789.714285716414</v>
      </c>
      <c r="AC172" s="2">
        <f t="shared" si="9"/>
        <v>23901817.000000022</v>
      </c>
      <c r="AD172" s="3">
        <f t="shared" si="10"/>
        <v>36170161.000000015</v>
      </c>
      <c r="AE172" s="2">
        <f>IF(AE170&gt;=52800000,52800000,IF(AB151=Graph!G$1*1000,AE171+Graph!G$1*1000,AC172))</f>
        <v>23901817.000000022</v>
      </c>
      <c r="AF172" s="3">
        <f t="shared" si="11"/>
        <v>23901817.000000022</v>
      </c>
      <c r="AG172" s="3">
        <f t="shared" si="26"/>
        <v>32576953.999999989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99</v>
      </c>
      <c r="C173" s="7"/>
      <c r="D173" s="2" t="e">
        <f t="shared" si="12"/>
        <v>#N/A</v>
      </c>
      <c r="E173" s="2" t="e">
        <f t="shared" si="22"/>
        <v>#N/A</v>
      </c>
      <c r="F173" s="2">
        <v>684167.71503603458</v>
      </c>
      <c r="G173" s="2">
        <f t="shared" si="23"/>
        <v>404210.28571428574</v>
      </c>
      <c r="H173" s="2">
        <f t="shared" si="13"/>
        <v>58259691.285714217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711750.03681239486</v>
      </c>
      <c r="Q173" s="2">
        <f>IF(P173&gt;Graph!$G$1*1000,Graph!$G$1*1000,P173)</f>
        <v>420000</v>
      </c>
      <c r="R173" s="2">
        <f t="shared" si="16"/>
        <v>60491978</v>
      </c>
      <c r="S173" s="2">
        <f t="shared" si="17"/>
        <v>404210.28571428359</v>
      </c>
      <c r="T173" s="2">
        <f t="shared" si="18"/>
        <v>15789.714285714086</v>
      </c>
      <c r="U173" s="2">
        <f t="shared" si="19"/>
        <v>420000</v>
      </c>
      <c r="V173" s="2">
        <f t="shared" si="28"/>
        <v>24306027.28571431</v>
      </c>
      <c r="W173" s="2">
        <f t="shared" si="20"/>
        <v>404210.28571428731</v>
      </c>
      <c r="X173" s="2">
        <f t="shared" si="6"/>
        <v>15789.714285712689</v>
      </c>
      <c r="Y173" s="2">
        <f t="shared" si="7"/>
        <v>36185950.714285731</v>
      </c>
      <c r="Z173" s="2" t="str">
        <f t="shared" si="8"/>
        <v>HERE</v>
      </c>
      <c r="AA173" s="2">
        <f>IF(Z173="HERE",Y173,AA172+Graph!$G$1*1000)</f>
        <v>36185950.714285731</v>
      </c>
      <c r="AB173" s="2">
        <f t="shared" si="21"/>
        <v>15789.714285716414</v>
      </c>
      <c r="AC173" s="2">
        <f t="shared" si="9"/>
        <v>24306027.28571431</v>
      </c>
      <c r="AD173" s="3">
        <f t="shared" si="10"/>
        <v>36185950.714285731</v>
      </c>
      <c r="AE173" s="2">
        <f>IF(AE171&gt;=52800000,52800000,IF(AB152=Graph!G$1*1000,AE172+Graph!G$1*1000,AC173))</f>
        <v>24306027.28571431</v>
      </c>
      <c r="AF173" s="3">
        <f t="shared" si="11"/>
        <v>24306027.28571431</v>
      </c>
      <c r="AG173" s="3">
        <f t="shared" si="26"/>
        <v>32545160.499999989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100</v>
      </c>
      <c r="C174" s="7"/>
      <c r="D174" s="2" t="e">
        <f t="shared" si="12"/>
        <v>#N/A</v>
      </c>
      <c r="E174" s="2" t="e">
        <f t="shared" si="22"/>
        <v>#N/A</v>
      </c>
      <c r="F174" s="2">
        <v>686754.94169415534</v>
      </c>
      <c r="G174" s="2">
        <f t="shared" si="23"/>
        <v>404210.28571428574</v>
      </c>
      <c r="H174" s="2">
        <f t="shared" si="13"/>
        <v>58663901.5714285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714530.77188812196</v>
      </c>
      <c r="Q174" s="2">
        <f>IF(P174&gt;Graph!$G$1*1000,Graph!$G$1*1000,P174)</f>
        <v>420000</v>
      </c>
      <c r="R174" s="2">
        <f t="shared" si="16"/>
        <v>60911978</v>
      </c>
      <c r="S174" s="2">
        <f t="shared" si="17"/>
        <v>404210.28571428359</v>
      </c>
      <c r="T174" s="2">
        <f t="shared" si="18"/>
        <v>15789.714285714086</v>
      </c>
      <c r="U174" s="2">
        <f t="shared" si="19"/>
        <v>420000</v>
      </c>
      <c r="V174" s="2">
        <f t="shared" si="28"/>
        <v>24710237.571428597</v>
      </c>
      <c r="W174" s="2">
        <f t="shared" si="20"/>
        <v>404210.28571428731</v>
      </c>
      <c r="X174" s="2">
        <f t="shared" si="6"/>
        <v>15789.714285712689</v>
      </c>
      <c r="Y174" s="2">
        <f t="shared" si="7"/>
        <v>36201740.428571448</v>
      </c>
      <c r="Z174" s="2" t="str">
        <f t="shared" si="8"/>
        <v>HERE</v>
      </c>
      <c r="AA174" s="2">
        <f>IF(Z174="HERE",Y174,AA173+Graph!$G$1*1000)</f>
        <v>36201740.428571448</v>
      </c>
      <c r="AB174" s="2">
        <f t="shared" si="21"/>
        <v>15789.714285716414</v>
      </c>
      <c r="AC174" s="2">
        <f t="shared" si="9"/>
        <v>24710237.571428597</v>
      </c>
      <c r="AD174" s="3">
        <f t="shared" si="10"/>
        <v>36201740.428571448</v>
      </c>
      <c r="AE174" s="2">
        <f>IF(AE172&gt;=52800000,52800000,IF(AB153=Graph!G$1*1000,AE173+Graph!G$1*1000,AC174))</f>
        <v>24710237.571428597</v>
      </c>
      <c r="AF174" s="3">
        <f t="shared" si="11"/>
        <v>24710237.571428597</v>
      </c>
      <c r="AG174" s="3">
        <f t="shared" si="26"/>
        <v>32538574.599999987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101</v>
      </c>
      <c r="C175" s="7"/>
      <c r="D175" s="2" t="e">
        <f t="shared" si="12"/>
        <v>#N/A</v>
      </c>
      <c r="E175" s="2" t="e">
        <f t="shared" si="22"/>
        <v>#N/A</v>
      </c>
      <c r="F175" s="2">
        <v>689342.16835227609</v>
      </c>
      <c r="G175" s="2">
        <f t="shared" si="23"/>
        <v>404210.28571428574</v>
      </c>
      <c r="H175" s="2">
        <f t="shared" si="13"/>
        <v>59068111.857142784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717311.50696386397</v>
      </c>
      <c r="Q175" s="2">
        <f>IF(P175&gt;Graph!$G$1*1000,Graph!$G$1*1000,P175)</f>
        <v>420000</v>
      </c>
      <c r="R175" s="2">
        <f t="shared" si="16"/>
        <v>61331978</v>
      </c>
      <c r="S175" s="2">
        <f t="shared" si="17"/>
        <v>404210.28571428359</v>
      </c>
      <c r="T175" s="2">
        <f t="shared" si="18"/>
        <v>15789.714285714086</v>
      </c>
      <c r="U175" s="2">
        <f t="shared" si="19"/>
        <v>420000</v>
      </c>
      <c r="V175" s="2">
        <f t="shared" si="28"/>
        <v>25114447.857142884</v>
      </c>
      <c r="W175" s="2">
        <f t="shared" si="20"/>
        <v>404210.28571428731</v>
      </c>
      <c r="X175" s="2">
        <f t="shared" si="6"/>
        <v>15789.714285712689</v>
      </c>
      <c r="Y175" s="2">
        <f t="shared" si="7"/>
        <v>36217530.142857164</v>
      </c>
      <c r="Z175" s="2" t="str">
        <f t="shared" si="8"/>
        <v>HERE</v>
      </c>
      <c r="AA175" s="2">
        <f>IF(Z175="HERE",Y175,AA174+Graph!$G$1*1000)</f>
        <v>36217530.142857164</v>
      </c>
      <c r="AB175" s="2">
        <f t="shared" si="21"/>
        <v>15789.714285716414</v>
      </c>
      <c r="AC175" s="2">
        <f t="shared" si="9"/>
        <v>25114447.857142884</v>
      </c>
      <c r="AD175" s="3">
        <f t="shared" si="10"/>
        <v>36217530.142857164</v>
      </c>
      <c r="AE175" s="2">
        <f>IF(AE173&gt;=52800000,52800000,IF(AB154=Graph!G$1*1000,AE174+Graph!G$1*1000,AC175))</f>
        <v>25114447.857142884</v>
      </c>
      <c r="AF175" s="3">
        <f t="shared" si="11"/>
        <v>25114447.857142884</v>
      </c>
      <c r="AG175" s="3">
        <f t="shared" si="26"/>
        <v>32600454.499999989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102</v>
      </c>
      <c r="C176" s="7"/>
      <c r="D176" s="2" t="e">
        <f t="shared" si="12"/>
        <v>#N/A</v>
      </c>
      <c r="E176" s="2" t="e">
        <f t="shared" si="22"/>
        <v>#N/A</v>
      </c>
      <c r="F176" s="2">
        <v>691929.39501039684</v>
      </c>
      <c r="G176" s="2">
        <f t="shared" si="23"/>
        <v>404210.28571428574</v>
      </c>
      <c r="H176" s="2">
        <f t="shared" si="13"/>
        <v>59472322.142857067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720092.24203959107</v>
      </c>
      <c r="Q176" s="2">
        <f>IF(P176&gt;Graph!$G$1*1000,Graph!$G$1*1000,P176)</f>
        <v>420000</v>
      </c>
      <c r="R176" s="2">
        <f t="shared" si="16"/>
        <v>61751978</v>
      </c>
      <c r="S176" s="2">
        <f t="shared" si="17"/>
        <v>404210.28571428359</v>
      </c>
      <c r="T176" s="2">
        <f t="shared" si="18"/>
        <v>15789.714285714086</v>
      </c>
      <c r="U176" s="2">
        <f t="shared" si="19"/>
        <v>420000</v>
      </c>
      <c r="V176" s="2">
        <f t="shared" si="28"/>
        <v>25518658.142857172</v>
      </c>
      <c r="W176" s="2">
        <f t="shared" si="20"/>
        <v>404210.28571428731</v>
      </c>
      <c r="X176" s="2">
        <f t="shared" si="6"/>
        <v>15789.714285712689</v>
      </c>
      <c r="Y176" s="2">
        <f t="shared" si="7"/>
        <v>36233319.857142881</v>
      </c>
      <c r="Z176" s="2" t="str">
        <f t="shared" si="8"/>
        <v>HERE</v>
      </c>
      <c r="AA176" s="2">
        <f>IF(Z176="HERE",Y176,AA175+Graph!$G$1*1000)</f>
        <v>36233319.857142881</v>
      </c>
      <c r="AB176" s="2">
        <f t="shared" si="21"/>
        <v>15789.714285716414</v>
      </c>
      <c r="AC176" s="2">
        <f t="shared" si="9"/>
        <v>25518658.142857172</v>
      </c>
      <c r="AD176" s="3">
        <f t="shared" si="10"/>
        <v>36233319.857142881</v>
      </c>
      <c r="AE176" s="2">
        <f>IF(AE174&gt;=52800000,52800000,IF(AB155=Graph!G$1*1000,AE175+Graph!G$1*1000,AC176))</f>
        <v>25518658.142857172</v>
      </c>
      <c r="AF176" s="3">
        <f t="shared" si="11"/>
        <v>25518658.142857172</v>
      </c>
      <c r="AG176" s="3">
        <f t="shared" si="26"/>
        <v>32693977.349999987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103</v>
      </c>
      <c r="C177" s="7"/>
      <c r="D177" s="2" t="e">
        <f t="shared" si="12"/>
        <v>#N/A</v>
      </c>
      <c r="E177" s="2" t="e">
        <f t="shared" si="22"/>
        <v>#N/A</v>
      </c>
      <c r="F177" s="2">
        <v>694516.62166851759</v>
      </c>
      <c r="G177" s="2">
        <f t="shared" si="23"/>
        <v>404210.28571428574</v>
      </c>
      <c r="H177" s="2">
        <f t="shared" si="13"/>
        <v>59876532.428571351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722872.97711533308</v>
      </c>
      <c r="Q177" s="2">
        <f>IF(P177&gt;Graph!$G$1*1000,Graph!$G$1*1000,P177)</f>
        <v>420000</v>
      </c>
      <c r="R177" s="2">
        <f t="shared" si="16"/>
        <v>62171978</v>
      </c>
      <c r="S177" s="2">
        <f t="shared" si="17"/>
        <v>404210.28571428359</v>
      </c>
      <c r="T177" s="2">
        <f t="shared" si="18"/>
        <v>15789.714285714086</v>
      </c>
      <c r="U177" s="2">
        <f t="shared" si="19"/>
        <v>420000</v>
      </c>
      <c r="V177" s="2">
        <f t="shared" si="28"/>
        <v>25922868.428571459</v>
      </c>
      <c r="W177" s="2">
        <f t="shared" si="20"/>
        <v>404210.28571428731</v>
      </c>
      <c r="X177" s="2">
        <f t="shared" si="6"/>
        <v>15789.714285712689</v>
      </c>
      <c r="Y177" s="2">
        <f t="shared" si="7"/>
        <v>36249109.571428597</v>
      </c>
      <c r="Z177" s="2" t="str">
        <f t="shared" si="8"/>
        <v>HERE</v>
      </c>
      <c r="AA177" s="2">
        <f>IF(Z177="HERE",Y177,AA176+Graph!$G$1*1000)</f>
        <v>36249109.571428597</v>
      </c>
      <c r="AB177" s="2">
        <f t="shared" si="21"/>
        <v>15789.714285716414</v>
      </c>
      <c r="AC177" s="2">
        <f t="shared" si="9"/>
        <v>25922868.428571459</v>
      </c>
      <c r="AD177" s="3">
        <f t="shared" si="10"/>
        <v>36249109.571428597</v>
      </c>
      <c r="AE177" s="2">
        <f>IF(AE175&gt;=52800000,52800000,IF(AB156=Graph!G$1*1000,AE176+Graph!G$1*1000,AC177))</f>
        <v>25922868.428571459</v>
      </c>
      <c r="AF177" s="3">
        <f t="shared" si="11"/>
        <v>25922868.428571459</v>
      </c>
      <c r="AG177" s="3">
        <f t="shared" si="26"/>
        <v>32951516.199999988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104</v>
      </c>
      <c r="C178" s="7"/>
      <c r="D178" s="2" t="e">
        <f t="shared" si="12"/>
        <v>#N/A</v>
      </c>
      <c r="E178" s="2" t="e">
        <f t="shared" si="22"/>
        <v>#N/A</v>
      </c>
      <c r="F178" s="2">
        <v>697103.84832663834</v>
      </c>
      <c r="G178" s="2">
        <f t="shared" si="23"/>
        <v>404210.28571428574</v>
      </c>
      <c r="H178" s="2">
        <f t="shared" si="13"/>
        <v>60280742.714285634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725653.71219107509</v>
      </c>
      <c r="Q178" s="2">
        <f>IF(P178&gt;Graph!$G$1*1000,Graph!$G$1*1000,P178)</f>
        <v>420000</v>
      </c>
      <c r="R178" s="2">
        <f t="shared" si="16"/>
        <v>62591978</v>
      </c>
      <c r="S178" s="2">
        <f t="shared" si="17"/>
        <v>404210.28571428359</v>
      </c>
      <c r="T178" s="2">
        <f t="shared" si="18"/>
        <v>15789.714285714086</v>
      </c>
      <c r="U178" s="2">
        <f t="shared" si="19"/>
        <v>420000</v>
      </c>
      <c r="V178" s="2">
        <f t="shared" si="28"/>
        <v>26327078.714285746</v>
      </c>
      <c r="W178" s="2">
        <f t="shared" si="20"/>
        <v>404210.28571428731</v>
      </c>
      <c r="X178" s="2">
        <f t="shared" si="6"/>
        <v>15789.714285712689</v>
      </c>
      <c r="Y178" s="2">
        <f t="shared" si="7"/>
        <v>36264899.285714313</v>
      </c>
      <c r="Z178" s="2" t="str">
        <f t="shared" si="8"/>
        <v>HERE</v>
      </c>
      <c r="AA178" s="2">
        <f>IF(Z178="HERE",Y178,AA177+Graph!$G$1*1000)</f>
        <v>36264899.285714313</v>
      </c>
      <c r="AB178" s="2">
        <f t="shared" si="21"/>
        <v>15789.714285716414</v>
      </c>
      <c r="AC178" s="2">
        <f t="shared" si="9"/>
        <v>26327078.714285746</v>
      </c>
      <c r="AD178" s="3">
        <f t="shared" si="10"/>
        <v>36264899.285714313</v>
      </c>
      <c r="AE178" s="2">
        <f>IF(AE176&gt;=52800000,52800000,IF(AB157=Graph!G$1*1000,AE177+Graph!G$1*1000,AC178))</f>
        <v>26327078.714285746</v>
      </c>
      <c r="AF178" s="3">
        <f t="shared" si="11"/>
        <v>26327078.714285746</v>
      </c>
      <c r="AG178" s="3">
        <f t="shared" si="26"/>
        <v>33166026.349999987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105</v>
      </c>
      <c r="C179" s="7"/>
      <c r="D179" s="2" t="e">
        <f t="shared" si="12"/>
        <v>#N/A</v>
      </c>
      <c r="E179" s="2" t="e">
        <f t="shared" si="22"/>
        <v>#N/A</v>
      </c>
      <c r="F179" s="2">
        <v>699691.07498475909</v>
      </c>
      <c r="G179" s="2">
        <f t="shared" si="23"/>
        <v>404210.28571428574</v>
      </c>
      <c r="H179" s="2">
        <f t="shared" si="13"/>
        <v>60684952.999999918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728434.44726680219</v>
      </c>
      <c r="Q179" s="2">
        <f>IF(P179&gt;Graph!$G$1*1000,Graph!$G$1*1000,P179)</f>
        <v>420000</v>
      </c>
      <c r="R179" s="2">
        <f t="shared" si="16"/>
        <v>63011978</v>
      </c>
      <c r="S179" s="2">
        <f t="shared" si="17"/>
        <v>404210.28571428359</v>
      </c>
      <c r="T179" s="2">
        <f t="shared" si="18"/>
        <v>15789.714285714086</v>
      </c>
      <c r="U179" s="2">
        <f t="shared" si="19"/>
        <v>420000</v>
      </c>
      <c r="V179" s="2">
        <f t="shared" si="28"/>
        <v>26731289.000000034</v>
      </c>
      <c r="W179" s="2">
        <f t="shared" si="20"/>
        <v>404210.28571428731</v>
      </c>
      <c r="X179" s="2">
        <f t="shared" si="6"/>
        <v>15789.714285712689</v>
      </c>
      <c r="Y179" s="2">
        <f t="shared" si="7"/>
        <v>36280689.00000003</v>
      </c>
      <c r="Z179" s="2" t="str">
        <f t="shared" si="8"/>
        <v>HERE</v>
      </c>
      <c r="AA179" s="2">
        <f>IF(Z179="HERE",Y179,AA178+Graph!$G$1*1000)</f>
        <v>36280689.00000003</v>
      </c>
      <c r="AB179" s="2">
        <f t="shared" si="21"/>
        <v>15789.714285716414</v>
      </c>
      <c r="AC179" s="2">
        <f t="shared" si="9"/>
        <v>26731289.000000034</v>
      </c>
      <c r="AD179" s="3">
        <f t="shared" si="10"/>
        <v>36280689.00000003</v>
      </c>
      <c r="AE179" s="2">
        <f>IF(AE177&gt;=52800000,52800000,IF(AB158=Graph!G$1*1000,AE178+Graph!G$1*1000,AC179))</f>
        <v>26731289.000000034</v>
      </c>
      <c r="AF179" s="3">
        <f t="shared" si="11"/>
        <v>26731289.000000034</v>
      </c>
      <c r="AG179" s="3">
        <f t="shared" si="26"/>
        <v>33266338.149999987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106</v>
      </c>
      <c r="C180" s="7"/>
      <c r="D180" s="2" t="e">
        <f t="shared" si="12"/>
        <v>#N/A</v>
      </c>
      <c r="E180" s="2" t="e">
        <f t="shared" si="22"/>
        <v>#N/A</v>
      </c>
      <c r="F180" s="2">
        <v>702278.30164287984</v>
      </c>
      <c r="G180" s="2">
        <f t="shared" si="23"/>
        <v>404210.28571428574</v>
      </c>
      <c r="H180" s="2">
        <f t="shared" si="13"/>
        <v>61089163.285714202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731215.1823425442</v>
      </c>
      <c r="Q180" s="2">
        <f>IF(P180&gt;Graph!$G$1*1000,Graph!$G$1*1000,P180)</f>
        <v>420000</v>
      </c>
      <c r="R180" s="2">
        <f t="shared" si="16"/>
        <v>63431978</v>
      </c>
      <c r="S180" s="2">
        <f t="shared" si="17"/>
        <v>404210.28571428359</v>
      </c>
      <c r="T180" s="2">
        <f t="shared" si="18"/>
        <v>15789.714285714086</v>
      </c>
      <c r="U180" s="2">
        <f t="shared" si="19"/>
        <v>420000</v>
      </c>
      <c r="V180" s="2">
        <f t="shared" si="28"/>
        <v>27135499.285714321</v>
      </c>
      <c r="W180" s="2">
        <f t="shared" si="20"/>
        <v>404210.28571428731</v>
      </c>
      <c r="X180" s="2">
        <f t="shared" si="6"/>
        <v>15789.714285712689</v>
      </c>
      <c r="Y180" s="2">
        <f t="shared" si="7"/>
        <v>36296478.714285746</v>
      </c>
      <c r="Z180" s="2" t="str">
        <f t="shared" si="8"/>
        <v>HERE</v>
      </c>
      <c r="AA180" s="2">
        <f>IF(Z180="HERE",Y180,AA179+Graph!$G$1*1000)</f>
        <v>36296478.714285746</v>
      </c>
      <c r="AB180" s="2">
        <f t="shared" si="21"/>
        <v>15789.714285716414</v>
      </c>
      <c r="AC180" s="2">
        <f t="shared" si="9"/>
        <v>27135499.285714321</v>
      </c>
      <c r="AD180" s="3">
        <f t="shared" si="10"/>
        <v>36296478.714285746</v>
      </c>
      <c r="AE180" s="2">
        <f>IF(AE178&gt;=52800000,52800000,IF(AB159=Graph!G$1*1000,AE179+Graph!G$1*1000,AC180))</f>
        <v>27135499.285714321</v>
      </c>
      <c r="AF180" s="3">
        <f t="shared" si="11"/>
        <v>27135499.285714321</v>
      </c>
      <c r="AG180" s="3">
        <f t="shared" si="26"/>
        <v>33300759.407142848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107</v>
      </c>
      <c r="C181" s="7"/>
      <c r="D181" s="2" t="e">
        <f t="shared" si="12"/>
        <v>#N/A</v>
      </c>
      <c r="E181" s="2" t="e">
        <f t="shared" si="22"/>
        <v>#N/A</v>
      </c>
      <c r="F181" s="2">
        <v>704865.5283010006</v>
      </c>
      <c r="G181" s="2">
        <f t="shared" si="23"/>
        <v>404210.28571428574</v>
      </c>
      <c r="H181" s="2">
        <f t="shared" si="13"/>
        <v>61493373.571428485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733995.9174182713</v>
      </c>
      <c r="Q181" s="2">
        <f>IF(P181&gt;Graph!$G$1*1000,Graph!$G$1*1000,P181)</f>
        <v>420000</v>
      </c>
      <c r="R181" s="2">
        <f t="shared" si="16"/>
        <v>63851978</v>
      </c>
      <c r="S181" s="2">
        <f t="shared" si="17"/>
        <v>404210.28571428359</v>
      </c>
      <c r="T181" s="2">
        <f t="shared" si="18"/>
        <v>15789.714285714086</v>
      </c>
      <c r="U181" s="2">
        <f t="shared" si="19"/>
        <v>420000</v>
      </c>
      <c r="V181" s="2">
        <f t="shared" si="28"/>
        <v>27539709.571428608</v>
      </c>
      <c r="W181" s="2">
        <f t="shared" si="20"/>
        <v>404210.28571428731</v>
      </c>
      <c r="X181" s="2">
        <f t="shared" si="6"/>
        <v>15789.714285712689</v>
      </c>
      <c r="Y181" s="2">
        <f t="shared" si="7"/>
        <v>36312268.428571463</v>
      </c>
      <c r="Z181" s="2" t="str">
        <f t="shared" si="8"/>
        <v>HERE</v>
      </c>
      <c r="AA181" s="2">
        <f>IF(Z181="HERE",Y181,AA180+Graph!$G$1*1000)</f>
        <v>36312268.428571463</v>
      </c>
      <c r="AB181" s="2">
        <f t="shared" si="21"/>
        <v>15789.714285716414</v>
      </c>
      <c r="AC181" s="2">
        <f t="shared" si="9"/>
        <v>27539709.571428608</v>
      </c>
      <c r="AD181" s="3">
        <f t="shared" si="10"/>
        <v>36312268.428571463</v>
      </c>
      <c r="AE181" s="2">
        <f>IF(AE179&gt;=52800000,52800000,IF(AB160=Graph!G$1*1000,AE180+Graph!G$1*1000,AC181))</f>
        <v>27539709.571428608</v>
      </c>
      <c r="AF181" s="3">
        <f t="shared" si="11"/>
        <v>27539709.571428608</v>
      </c>
      <c r="AG181" s="3">
        <f t="shared" si="26"/>
        <v>33335180.664285704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108</v>
      </c>
      <c r="C182" s="7"/>
      <c r="D182" s="2" t="e">
        <f t="shared" si="12"/>
        <v>#N/A</v>
      </c>
      <c r="E182" s="2" t="e">
        <f t="shared" si="22"/>
        <v>#N/A</v>
      </c>
      <c r="F182" s="2">
        <v>707452.75495912135</v>
      </c>
      <c r="G182" s="2">
        <f t="shared" si="23"/>
        <v>404210.28571428574</v>
      </c>
      <c r="H182" s="2">
        <f t="shared" si="13"/>
        <v>61897583.857142769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736776.65249401331</v>
      </c>
      <c r="Q182" s="2">
        <f>IF(P182&gt;Graph!$G$1*1000,Graph!$G$1*1000,P182)</f>
        <v>420000</v>
      </c>
      <c r="R182" s="2">
        <f t="shared" si="16"/>
        <v>64271978</v>
      </c>
      <c r="S182" s="2">
        <f t="shared" si="17"/>
        <v>404210.28571428359</v>
      </c>
      <c r="T182" s="2">
        <f t="shared" si="18"/>
        <v>15789.714285714086</v>
      </c>
      <c r="U182" s="2">
        <f t="shared" si="19"/>
        <v>420000</v>
      </c>
      <c r="V182" s="2">
        <f t="shared" si="28"/>
        <v>27943919.857142895</v>
      </c>
      <c r="W182" s="2">
        <f t="shared" si="20"/>
        <v>404210.28571428731</v>
      </c>
      <c r="X182" s="2">
        <f t="shared" si="6"/>
        <v>15789.714285712689</v>
      </c>
      <c r="Y182" s="2">
        <f t="shared" si="7"/>
        <v>36328058.142857179</v>
      </c>
      <c r="Z182" s="2" t="str">
        <f t="shared" si="8"/>
        <v>HERE</v>
      </c>
      <c r="AA182" s="2">
        <f>IF(Z182="HERE",Y182,AA181+Graph!$G$1*1000)</f>
        <v>36328058.142857179</v>
      </c>
      <c r="AB182" s="2">
        <f t="shared" si="21"/>
        <v>15789.714285716414</v>
      </c>
      <c r="AC182" s="2">
        <f t="shared" si="9"/>
        <v>27943919.857142895</v>
      </c>
      <c r="AD182" s="3">
        <f t="shared" si="10"/>
        <v>36328058.142857179</v>
      </c>
      <c r="AE182" s="2">
        <f>IF(AE180&gt;=52800000,52800000,IF(AB161=Graph!G$1*1000,AE181+Graph!G$1*1000,AC182))</f>
        <v>27943919.857142895</v>
      </c>
      <c r="AF182" s="3">
        <f t="shared" si="11"/>
        <v>27943919.857142895</v>
      </c>
      <c r="AG182" s="3">
        <f t="shared" si="26"/>
        <v>33369601.921428565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109</v>
      </c>
      <c r="C183" s="7"/>
      <c r="D183" s="2" t="e">
        <f t="shared" si="12"/>
        <v>#N/A</v>
      </c>
      <c r="E183" s="2" t="e">
        <f t="shared" si="22"/>
        <v>#N/A</v>
      </c>
      <c r="F183" s="2">
        <v>710039.9816172421</v>
      </c>
      <c r="G183" s="2">
        <f t="shared" si="23"/>
        <v>404210.28571428574</v>
      </c>
      <c r="H183" s="2">
        <f t="shared" si="13"/>
        <v>62301794.142857052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739557.38756974041</v>
      </c>
      <c r="Q183" s="2">
        <f>IF(P183&gt;Graph!$G$1*1000,Graph!$G$1*1000,P183)</f>
        <v>420000</v>
      </c>
      <c r="R183" s="2">
        <f t="shared" si="16"/>
        <v>64691978</v>
      </c>
      <c r="S183" s="2">
        <f t="shared" si="17"/>
        <v>404210.28571428359</v>
      </c>
      <c r="T183" s="2">
        <f t="shared" si="18"/>
        <v>15789.714285714086</v>
      </c>
      <c r="U183" s="2">
        <f t="shared" si="19"/>
        <v>420000</v>
      </c>
      <c r="V183" s="2">
        <f t="shared" si="28"/>
        <v>28348130.142857183</v>
      </c>
      <c r="W183" s="2">
        <f t="shared" si="20"/>
        <v>404210.28571428731</v>
      </c>
      <c r="X183" s="2">
        <f t="shared" si="6"/>
        <v>15789.714285712689</v>
      </c>
      <c r="Y183" s="2">
        <f t="shared" si="7"/>
        <v>36343847.857142895</v>
      </c>
      <c r="Z183" s="2" t="str">
        <f t="shared" si="8"/>
        <v>HERE</v>
      </c>
      <c r="AA183" s="2">
        <f>IF(Z183="HERE",Y183,AA182+Graph!$G$1*1000)</f>
        <v>36343847.857142895</v>
      </c>
      <c r="AB183" s="2">
        <f t="shared" si="21"/>
        <v>15789.714285716414</v>
      </c>
      <c r="AC183" s="2">
        <f t="shared" si="9"/>
        <v>28348130.142857183</v>
      </c>
      <c r="AD183" s="3">
        <f t="shared" si="10"/>
        <v>36343847.857142895</v>
      </c>
      <c r="AE183" s="2">
        <f>IF(AE181&gt;=52800000,52800000,IF(AB162=Graph!G$1*1000,AE182+Graph!G$1*1000,AC183))</f>
        <v>28348130.142857183</v>
      </c>
      <c r="AF183" s="3">
        <f t="shared" si="11"/>
        <v>28348130.142857183</v>
      </c>
      <c r="AG183" s="3">
        <f t="shared" si="26"/>
        <v>33404023.178571422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110</v>
      </c>
      <c r="C184" s="7"/>
      <c r="D184" s="2" t="e">
        <f t="shared" si="12"/>
        <v>#N/A</v>
      </c>
      <c r="E184" s="2" t="e">
        <f t="shared" si="22"/>
        <v>#N/A</v>
      </c>
      <c r="F184" s="2">
        <v>712627.20827537775</v>
      </c>
      <c r="G184" s="2">
        <f t="shared" si="23"/>
        <v>404210.28571428574</v>
      </c>
      <c r="H184" s="2">
        <f t="shared" si="13"/>
        <v>62706004.428571336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742338.12264548242</v>
      </c>
      <c r="Q184" s="2">
        <f>IF(P184&gt;Graph!$G$1*1000,Graph!$G$1*1000,P184)</f>
        <v>420000</v>
      </c>
      <c r="R184" s="2">
        <f t="shared" si="16"/>
        <v>65111978</v>
      </c>
      <c r="S184" s="2">
        <f t="shared" si="17"/>
        <v>404210.28571428359</v>
      </c>
      <c r="T184" s="2">
        <f t="shared" si="18"/>
        <v>15789.714285714086</v>
      </c>
      <c r="U184" s="2">
        <f t="shared" si="19"/>
        <v>420000</v>
      </c>
      <c r="V184" s="2">
        <f t="shared" si="28"/>
        <v>28752340.42857147</v>
      </c>
      <c r="W184" s="2">
        <f t="shared" si="20"/>
        <v>404210.28571428731</v>
      </c>
      <c r="X184" s="2">
        <f t="shared" si="6"/>
        <v>15789.714285712689</v>
      </c>
      <c r="Y184" s="2">
        <f t="shared" si="7"/>
        <v>36359637.571428612</v>
      </c>
      <c r="Z184" s="2" t="str">
        <f t="shared" si="8"/>
        <v>HERE</v>
      </c>
      <c r="AA184" s="2">
        <f>IF(Z184="HERE",Y184,AA183+Graph!$G$1*1000)</f>
        <v>36359637.571428612</v>
      </c>
      <c r="AB184" s="2">
        <f t="shared" si="21"/>
        <v>15789.714285716414</v>
      </c>
      <c r="AC184" s="2">
        <f t="shared" si="9"/>
        <v>28752340.42857147</v>
      </c>
      <c r="AD184" s="3">
        <f t="shared" si="10"/>
        <v>36359637.571428612</v>
      </c>
      <c r="AE184" s="2">
        <f>IF(AE182&gt;=52800000,52800000,IF(AB163=Graph!G$1*1000,AE183+Graph!G$1*1000,AC184))</f>
        <v>28752340.42857147</v>
      </c>
      <c r="AF184" s="3">
        <f t="shared" si="11"/>
        <v>28752340.42857147</v>
      </c>
      <c r="AG184" s="3">
        <f t="shared" si="26"/>
        <v>33438444.435714286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111</v>
      </c>
      <c r="C185" s="7"/>
      <c r="D185" s="2" t="e">
        <f t="shared" si="12"/>
        <v>#N/A</v>
      </c>
      <c r="E185" s="2" t="e">
        <f t="shared" si="22"/>
        <v>#N/A</v>
      </c>
      <c r="F185" s="2">
        <v>715214.4349334985</v>
      </c>
      <c r="G185" s="2">
        <f t="shared" si="23"/>
        <v>404210.28571428574</v>
      </c>
      <c r="H185" s="2">
        <f t="shared" si="13"/>
        <v>63110214.71428562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745118.85772120953</v>
      </c>
      <c r="Q185" s="2">
        <f>IF(P185&gt;Graph!$G$1*1000,Graph!$G$1*1000,P185)</f>
        <v>420000</v>
      </c>
      <c r="R185" s="2">
        <f t="shared" si="16"/>
        <v>65531978</v>
      </c>
      <c r="S185" s="2">
        <f t="shared" si="17"/>
        <v>404210.28571428359</v>
      </c>
      <c r="T185" s="2">
        <f t="shared" si="18"/>
        <v>15789.714285714086</v>
      </c>
      <c r="U185" s="2">
        <f t="shared" si="19"/>
        <v>420000</v>
      </c>
      <c r="V185" s="2">
        <f t="shared" si="28"/>
        <v>29156550.714285757</v>
      </c>
      <c r="W185" s="2">
        <f t="shared" si="20"/>
        <v>404210.28571428731</v>
      </c>
      <c r="X185" s="2">
        <f t="shared" si="6"/>
        <v>15789.714285712689</v>
      </c>
      <c r="Y185" s="2">
        <f t="shared" si="7"/>
        <v>36375427.285714328</v>
      </c>
      <c r="Z185" s="2" t="str">
        <f t="shared" si="8"/>
        <v>HERE</v>
      </c>
      <c r="AA185" s="2">
        <f>IF(Z185="HERE",Y185,AA184+Graph!$G$1*1000)</f>
        <v>36375427.285714328</v>
      </c>
      <c r="AB185" s="2">
        <f t="shared" si="21"/>
        <v>15789.714285716414</v>
      </c>
      <c r="AC185" s="2">
        <f t="shared" si="9"/>
        <v>29156550.714285757</v>
      </c>
      <c r="AD185" s="3">
        <f t="shared" si="10"/>
        <v>36375427.285714328</v>
      </c>
      <c r="AE185" s="2">
        <f>IF(AE183&gt;=52800000,52800000,IF(AB164=Graph!G$1*1000,AE184+Graph!G$1*1000,AC185))</f>
        <v>29156550.714285757</v>
      </c>
      <c r="AF185" s="3">
        <f t="shared" si="11"/>
        <v>29156550.714285757</v>
      </c>
      <c r="AG185" s="3">
        <f t="shared" si="26"/>
        <v>33472865.692857143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112</v>
      </c>
      <c r="C186" s="7"/>
      <c r="D186" s="2" t="e">
        <f t="shared" si="12"/>
        <v>#N/A</v>
      </c>
      <c r="E186" s="2" t="e">
        <f t="shared" si="22"/>
        <v>#N/A</v>
      </c>
      <c r="F186" s="2">
        <v>717801.66159161925</v>
      </c>
      <c r="G186" s="2">
        <f t="shared" si="23"/>
        <v>404210.28571428574</v>
      </c>
      <c r="H186" s="2">
        <f t="shared" si="13"/>
        <v>63514424.999999903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747899.59279695153</v>
      </c>
      <c r="Q186" s="2">
        <f>IF(P186&gt;Graph!$G$1*1000,Graph!$G$1*1000,P186)</f>
        <v>420000</v>
      </c>
      <c r="R186" s="2">
        <f t="shared" si="16"/>
        <v>65951978</v>
      </c>
      <c r="S186" s="2">
        <f t="shared" si="17"/>
        <v>404210.28571428359</v>
      </c>
      <c r="T186" s="2">
        <f t="shared" si="18"/>
        <v>15789.714285714086</v>
      </c>
      <c r="U186" s="2">
        <f t="shared" si="19"/>
        <v>420000</v>
      </c>
      <c r="V186" s="2">
        <f t="shared" si="28"/>
        <v>29560761.000000045</v>
      </c>
      <c r="W186" s="2">
        <f t="shared" si="20"/>
        <v>404210.28571428731</v>
      </c>
      <c r="X186" s="2">
        <f t="shared" si="6"/>
        <v>15789.714285712689</v>
      </c>
      <c r="Y186" s="2">
        <f t="shared" si="7"/>
        <v>36391217.000000045</v>
      </c>
      <c r="Z186" s="2" t="str">
        <f t="shared" si="8"/>
        <v>HERE</v>
      </c>
      <c r="AA186" s="2">
        <f>IF(Z186="HERE",Y186,AA185+Graph!$G$1*1000)</f>
        <v>36391217.000000045</v>
      </c>
      <c r="AB186" s="2">
        <f t="shared" si="21"/>
        <v>15789.714285716414</v>
      </c>
      <c r="AC186" s="2">
        <f t="shared" si="9"/>
        <v>29560761.000000045</v>
      </c>
      <c r="AD186" s="3">
        <f t="shared" si="10"/>
        <v>36391217.000000045</v>
      </c>
      <c r="AE186" s="2">
        <f>IF(AE184&gt;=52800000,52800000,IF(AB165=Graph!G$1*1000,AE185+Graph!G$1*1000,AC186))</f>
        <v>29560761.000000045</v>
      </c>
      <c r="AF186" s="3">
        <f t="shared" si="11"/>
        <v>29560761.000000045</v>
      </c>
      <c r="AG186" s="3">
        <f t="shared" si="26"/>
        <v>33507286.949999999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113</v>
      </c>
      <c r="C187" s="7"/>
      <c r="D187" s="2" t="e">
        <f t="shared" si="12"/>
        <v>#N/A</v>
      </c>
      <c r="E187" s="2" t="e">
        <f t="shared" si="22"/>
        <v>#N/A</v>
      </c>
      <c r="F187" s="2">
        <v>720388.88824974</v>
      </c>
      <c r="G187" s="2">
        <f t="shared" si="23"/>
        <v>404210.28571428574</v>
      </c>
      <c r="H187" s="2">
        <f t="shared" si="13"/>
        <v>63918635.285714187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750680.32787267864</v>
      </c>
      <c r="Q187" s="2">
        <f>IF(P187&gt;Graph!$G$1*1000,Graph!$G$1*1000,P187)</f>
        <v>420000</v>
      </c>
      <c r="R187" s="2">
        <f t="shared" si="16"/>
        <v>66371978</v>
      </c>
      <c r="S187" s="2">
        <f t="shared" si="17"/>
        <v>404210.28571428359</v>
      </c>
      <c r="T187" s="2">
        <f t="shared" si="18"/>
        <v>15789.714285714086</v>
      </c>
      <c r="U187" s="2">
        <f t="shared" si="19"/>
        <v>420000</v>
      </c>
      <c r="V187" s="2">
        <f t="shared" si="28"/>
        <v>29964971.285714332</v>
      </c>
      <c r="W187" s="2">
        <f t="shared" si="20"/>
        <v>404210.28571428731</v>
      </c>
      <c r="X187" s="2">
        <f t="shared" si="6"/>
        <v>15789.714285712689</v>
      </c>
      <c r="Y187" s="2">
        <f t="shared" si="7"/>
        <v>36407006.714285761</v>
      </c>
      <c r="Z187" s="2" t="str">
        <f t="shared" si="8"/>
        <v>HERE</v>
      </c>
      <c r="AA187" s="2">
        <f>IF(Z187="HERE",Y187,AA186+Graph!$G$1*1000)</f>
        <v>36407006.714285761</v>
      </c>
      <c r="AB187" s="2">
        <f t="shared" si="21"/>
        <v>15789.714285716414</v>
      </c>
      <c r="AC187" s="2">
        <f t="shared" si="9"/>
        <v>29964971.285714332</v>
      </c>
      <c r="AD187" s="3">
        <f t="shared" si="10"/>
        <v>36407006.714285761</v>
      </c>
      <c r="AE187" s="2">
        <f>IF(AE185&gt;=52800000,52800000,IF(AB166=Graph!G$1*1000,AE186+Graph!G$1*1000,AC187))</f>
        <v>29964971.285714332</v>
      </c>
      <c r="AF187" s="3">
        <f t="shared" si="11"/>
        <v>29964971.285714332</v>
      </c>
      <c r="AG187" s="3">
        <f t="shared" si="26"/>
        <v>33541708.20714286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114</v>
      </c>
      <c r="C188" s="7"/>
      <c r="D188" s="2" t="e">
        <f t="shared" si="12"/>
        <v>#N/A</v>
      </c>
      <c r="E188" s="2" t="e">
        <f t="shared" si="22"/>
        <v>#N/A</v>
      </c>
      <c r="F188" s="2">
        <v>722976.11490786076</v>
      </c>
      <c r="G188" s="2">
        <f t="shared" si="23"/>
        <v>404210.28571428574</v>
      </c>
      <c r="H188" s="2">
        <f t="shared" si="13"/>
        <v>64322845.57142847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753461.06294842064</v>
      </c>
      <c r="Q188" s="2">
        <f>IF(P188&gt;Graph!$G$1*1000,Graph!$G$1*1000,P188)</f>
        <v>420000</v>
      </c>
      <c r="R188" s="2">
        <f t="shared" si="16"/>
        <v>66791978</v>
      </c>
      <c r="S188" s="2">
        <f t="shared" si="17"/>
        <v>404210.28571428359</v>
      </c>
      <c r="T188" s="2">
        <f t="shared" si="18"/>
        <v>15789.714285714086</v>
      </c>
      <c r="U188" s="2">
        <f t="shared" si="19"/>
        <v>420000</v>
      </c>
      <c r="V188" s="2">
        <f t="shared" si="28"/>
        <v>30369181.571428619</v>
      </c>
      <c r="W188" s="2">
        <f t="shared" si="20"/>
        <v>404210.28571428731</v>
      </c>
      <c r="X188" s="2">
        <f t="shared" si="6"/>
        <v>15789.714285712689</v>
      </c>
      <c r="Y188" s="2">
        <f t="shared" si="7"/>
        <v>36422796.428571478</v>
      </c>
      <c r="Z188" s="2" t="str">
        <f t="shared" si="8"/>
        <v>HERE</v>
      </c>
      <c r="AA188" s="2">
        <f>IF(Z188="HERE",Y188,AA187+Graph!$G$1*1000)</f>
        <v>36422796.428571478</v>
      </c>
      <c r="AB188" s="2">
        <f t="shared" si="21"/>
        <v>15789.714285716414</v>
      </c>
      <c r="AC188" s="2">
        <f t="shared" si="9"/>
        <v>30369181.571428619</v>
      </c>
      <c r="AD188" s="3">
        <f t="shared" si="10"/>
        <v>36422796.428571478</v>
      </c>
      <c r="AE188" s="2">
        <f>IF(AE186&gt;=52800000,52800000,IF(AB167=Graph!G$1*1000,AE187+Graph!G$1*1000,AC188))</f>
        <v>30369181.571428619</v>
      </c>
      <c r="AF188" s="3">
        <f t="shared" si="11"/>
        <v>30369181.571428619</v>
      </c>
      <c r="AG188" s="3">
        <f t="shared" si="26"/>
        <v>33576129.464285716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115</v>
      </c>
      <c r="C189" s="7"/>
      <c r="D189" s="2" t="e">
        <f t="shared" si="12"/>
        <v>#N/A</v>
      </c>
      <c r="E189" s="2" t="e">
        <f t="shared" si="22"/>
        <v>#N/A</v>
      </c>
      <c r="F189" s="2">
        <v>725563.34156598151</v>
      </c>
      <c r="G189" s="2">
        <f t="shared" si="23"/>
        <v>404210.28571428574</v>
      </c>
      <c r="H189" s="2">
        <f t="shared" si="13"/>
        <v>64727055.857142754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756241.79802414775</v>
      </c>
      <c r="Q189" s="2">
        <f>IF(P189&gt;Graph!$G$1*1000,Graph!$G$1*1000,P189)</f>
        <v>420000</v>
      </c>
      <c r="R189" s="2">
        <f t="shared" si="16"/>
        <v>67211978</v>
      </c>
      <c r="S189" s="2">
        <f t="shared" si="17"/>
        <v>404210.28571428359</v>
      </c>
      <c r="T189" s="2">
        <f t="shared" si="18"/>
        <v>15789.714285714086</v>
      </c>
      <c r="U189" s="2">
        <f t="shared" si="19"/>
        <v>420000</v>
      </c>
      <c r="V189" s="2">
        <f t="shared" si="28"/>
        <v>30773391.857142907</v>
      </c>
      <c r="W189" s="2">
        <f t="shared" si="20"/>
        <v>404210.28571428731</v>
      </c>
      <c r="X189" s="2">
        <f t="shared" si="6"/>
        <v>15789.714285712689</v>
      </c>
      <c r="Y189" s="2">
        <f t="shared" si="7"/>
        <v>36438586.142857194</v>
      </c>
      <c r="Z189" s="2" t="str">
        <f t="shared" si="8"/>
        <v>HERE</v>
      </c>
      <c r="AA189" s="2">
        <f>IF(Z189="HERE",Y189,AA188+Graph!$G$1*1000)</f>
        <v>36438586.142857194</v>
      </c>
      <c r="AB189" s="2">
        <f t="shared" si="21"/>
        <v>15789.714285716414</v>
      </c>
      <c r="AC189" s="2">
        <f t="shared" si="9"/>
        <v>30773391.857142907</v>
      </c>
      <c r="AD189" s="3">
        <f t="shared" si="10"/>
        <v>36438586.142857194</v>
      </c>
      <c r="AE189" s="2">
        <f>IF(AE187&gt;=52800000,52800000,IF(AB168=Graph!G$1*1000,AE188+Graph!G$1*1000,AC189))</f>
        <v>30773391.857142907</v>
      </c>
      <c r="AF189" s="3">
        <f t="shared" si="11"/>
        <v>30773391.857142907</v>
      </c>
      <c r="AG189" s="3">
        <f t="shared" si="26"/>
        <v>33610550.721428581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116</v>
      </c>
      <c r="C190" s="7"/>
      <c r="D190" s="2" t="e">
        <f t="shared" si="12"/>
        <v>#N/A</v>
      </c>
      <c r="E190" s="2" t="e">
        <f t="shared" si="22"/>
        <v>#N/A</v>
      </c>
      <c r="F190" s="2">
        <v>728150.56822410226</v>
      </c>
      <c r="G190" s="2">
        <f t="shared" si="23"/>
        <v>404210.28571428574</v>
      </c>
      <c r="H190" s="2">
        <f t="shared" si="13"/>
        <v>65131266.142857037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759022.53309988976</v>
      </c>
      <c r="Q190" s="2">
        <f>IF(P190&gt;Graph!$G$1*1000,Graph!$G$1*1000,P190)</f>
        <v>420000</v>
      </c>
      <c r="R190" s="2">
        <f t="shared" si="16"/>
        <v>67631978</v>
      </c>
      <c r="S190" s="2">
        <f t="shared" si="17"/>
        <v>404210.28571428359</v>
      </c>
      <c r="T190" s="2">
        <f t="shared" si="18"/>
        <v>15789.714285714086</v>
      </c>
      <c r="U190" s="2">
        <f t="shared" si="19"/>
        <v>420000</v>
      </c>
      <c r="V190" s="2">
        <f t="shared" si="28"/>
        <v>31177602.142857194</v>
      </c>
      <c r="W190" s="2">
        <f t="shared" si="20"/>
        <v>404210.28571428731</v>
      </c>
      <c r="X190" s="2">
        <f t="shared" si="6"/>
        <v>15789.714285712689</v>
      </c>
      <c r="Y190" s="2">
        <f t="shared" si="7"/>
        <v>36454375.85714291</v>
      </c>
      <c r="Z190" s="2" t="str">
        <f t="shared" si="8"/>
        <v>HERE</v>
      </c>
      <c r="AA190" s="2">
        <f>IF(Z190="HERE",Y190,AA189+Graph!$G$1*1000)</f>
        <v>36454375.85714291</v>
      </c>
      <c r="AB190" s="2">
        <f t="shared" si="21"/>
        <v>15789.714285716414</v>
      </c>
      <c r="AC190" s="2">
        <f t="shared" si="9"/>
        <v>31177602.142857194</v>
      </c>
      <c r="AD190" s="3">
        <f t="shared" si="10"/>
        <v>36454375.85714291</v>
      </c>
      <c r="AE190" s="2">
        <f>IF(AE188&gt;=52800000,52800000,IF(AB169=Graph!G$1*1000,AE189+Graph!G$1*1000,AC190))</f>
        <v>31177602.142857194</v>
      </c>
      <c r="AF190" s="3">
        <f t="shared" si="11"/>
        <v>31177602.142857194</v>
      </c>
      <c r="AG190" s="3">
        <f t="shared" si="26"/>
        <v>33644971.978571437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117</v>
      </c>
      <c r="C191" s="7"/>
      <c r="D191" s="2" t="e">
        <f t="shared" si="12"/>
        <v>#N/A</v>
      </c>
      <c r="E191" s="2" t="e">
        <f t="shared" si="22"/>
        <v>#N/A</v>
      </c>
      <c r="F191" s="2">
        <v>730737.79488222301</v>
      </c>
      <c r="G191" s="2">
        <f t="shared" si="23"/>
        <v>404210.28571428574</v>
      </c>
      <c r="H191" s="2">
        <f t="shared" si="13"/>
        <v>65535476.428571321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761803.26817563176</v>
      </c>
      <c r="Q191" s="2">
        <f>IF(P191&gt;Graph!$G$1*1000,Graph!$G$1*1000,P191)</f>
        <v>420000</v>
      </c>
      <c r="R191" s="2">
        <f t="shared" si="16"/>
        <v>68051978</v>
      </c>
      <c r="S191" s="2">
        <f t="shared" si="17"/>
        <v>404210.28571428359</v>
      </c>
      <c r="T191" s="2">
        <f t="shared" si="18"/>
        <v>15789.714285714086</v>
      </c>
      <c r="U191" s="2">
        <f t="shared" si="19"/>
        <v>420000</v>
      </c>
      <c r="V191" s="2">
        <f t="shared" si="28"/>
        <v>31581812.428571481</v>
      </c>
      <c r="W191" s="2">
        <f t="shared" si="20"/>
        <v>404210.28571428731</v>
      </c>
      <c r="X191" s="2">
        <f t="shared" si="6"/>
        <v>15789.714285712689</v>
      </c>
      <c r="Y191" s="2">
        <f t="shared" si="7"/>
        <v>36470165.571428627</v>
      </c>
      <c r="Z191" s="2" t="str">
        <f t="shared" si="8"/>
        <v>HERE</v>
      </c>
      <c r="AA191" s="2">
        <f>IF(Z191="HERE",Y191,AA190+Graph!$G$1*1000)</f>
        <v>36470165.571428627</v>
      </c>
      <c r="AB191" s="2">
        <f t="shared" si="21"/>
        <v>15789.714285716414</v>
      </c>
      <c r="AC191" s="2">
        <f t="shared" si="9"/>
        <v>31581812.428571481</v>
      </c>
      <c r="AD191" s="3">
        <f t="shared" si="10"/>
        <v>36470165.571428627</v>
      </c>
      <c r="AE191" s="2">
        <f>IF(AE189&gt;=52800000,52800000,IF(AB170=Graph!G$1*1000,AE190+Graph!G$1*1000,AC191))</f>
        <v>31581812.428571481</v>
      </c>
      <c r="AF191" s="3">
        <f t="shared" si="11"/>
        <v>31581812.428571481</v>
      </c>
      <c r="AG191" s="3">
        <f t="shared" si="26"/>
        <v>33679393.235714294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118</v>
      </c>
      <c r="C192" s="7"/>
      <c r="D192" s="2" t="e">
        <f t="shared" si="12"/>
        <v>#N/A</v>
      </c>
      <c r="E192" s="2" t="e">
        <f t="shared" si="22"/>
        <v>#N/A</v>
      </c>
      <c r="F192" s="2">
        <v>733325.02154034376</v>
      </c>
      <c r="G192" s="2">
        <f t="shared" si="23"/>
        <v>404210.28571428574</v>
      </c>
      <c r="H192" s="2">
        <f t="shared" si="13"/>
        <v>65939686.714285605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764584.00325135887</v>
      </c>
      <c r="Q192" s="2">
        <f>IF(P192&gt;Graph!$G$1*1000,Graph!$G$1*1000,P192)</f>
        <v>420000</v>
      </c>
      <c r="R192" s="2">
        <f t="shared" si="16"/>
        <v>68471978</v>
      </c>
      <c r="S192" s="2">
        <f t="shared" si="17"/>
        <v>404210.28571428359</v>
      </c>
      <c r="T192" s="2">
        <f t="shared" si="18"/>
        <v>15789.714285714086</v>
      </c>
      <c r="U192" s="2">
        <f t="shared" si="19"/>
        <v>420000</v>
      </c>
      <c r="V192" s="2">
        <f t="shared" si="28"/>
        <v>31986022.714285769</v>
      </c>
      <c r="W192" s="2">
        <f t="shared" si="20"/>
        <v>404210.28571428731</v>
      </c>
      <c r="X192" s="2">
        <f t="shared" si="6"/>
        <v>15789.714285712689</v>
      </c>
      <c r="Y192" s="2">
        <f t="shared" si="7"/>
        <v>36485955.285714343</v>
      </c>
      <c r="Z192" s="2" t="str">
        <f t="shared" si="8"/>
        <v>HERE</v>
      </c>
      <c r="AA192" s="2">
        <f>IF(Z192="HERE",Y192,AA191+Graph!$G$1*1000)</f>
        <v>36485955.285714343</v>
      </c>
      <c r="AB192" s="2">
        <f t="shared" si="21"/>
        <v>15789.714285716414</v>
      </c>
      <c r="AC192" s="2">
        <f t="shared" si="9"/>
        <v>31986022.714285769</v>
      </c>
      <c r="AD192" s="3">
        <f t="shared" si="10"/>
        <v>36485955.285714343</v>
      </c>
      <c r="AE192" s="2">
        <f>IF(AE190&gt;=52800000,52800000,IF(AB171=Graph!G$1*1000,AE191+Graph!G$1*1000,AC192))</f>
        <v>31986022.714285769</v>
      </c>
      <c r="AF192" s="3">
        <f t="shared" si="11"/>
        <v>31986022.714285769</v>
      </c>
      <c r="AG192" s="3">
        <f t="shared" si="26"/>
        <v>33713814.492857158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119</v>
      </c>
      <c r="C193" s="7"/>
      <c r="D193" s="2" t="e">
        <f t="shared" si="12"/>
        <v>#N/A</v>
      </c>
      <c r="E193" s="2" t="e">
        <f t="shared" si="22"/>
        <v>#N/A</v>
      </c>
      <c r="F193" s="2">
        <v>735912.24819846451</v>
      </c>
      <c r="G193" s="2">
        <f t="shared" si="23"/>
        <v>404210.28571428574</v>
      </c>
      <c r="H193" s="2">
        <f t="shared" si="13"/>
        <v>66343896.999999888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767364.73832710087</v>
      </c>
      <c r="Q193" s="2">
        <f>IF(P193&gt;Graph!$G$1*1000,Graph!$G$1*1000,P193)</f>
        <v>420000</v>
      </c>
      <c r="R193" s="2">
        <f t="shared" si="16"/>
        <v>68891978</v>
      </c>
      <c r="S193" s="2">
        <f t="shared" si="17"/>
        <v>404210.28571428359</v>
      </c>
      <c r="T193" s="2">
        <f t="shared" si="18"/>
        <v>15789.714285714086</v>
      </c>
      <c r="U193" s="2">
        <f t="shared" si="19"/>
        <v>420000</v>
      </c>
      <c r="V193" s="2">
        <f t="shared" si="28"/>
        <v>32390233.000000056</v>
      </c>
      <c r="W193" s="2">
        <f t="shared" si="20"/>
        <v>404210.28571428731</v>
      </c>
      <c r="X193" s="2">
        <f t="shared" si="6"/>
        <v>15789.714285712689</v>
      </c>
      <c r="Y193" s="2">
        <f t="shared" si="7"/>
        <v>36501745.00000006</v>
      </c>
      <c r="Z193" s="2" t="str">
        <f t="shared" si="8"/>
        <v>HERE</v>
      </c>
      <c r="AA193" s="2">
        <f>IF(Z193="HERE",Y193,AA192+Graph!$G$1*1000)</f>
        <v>36501745.00000006</v>
      </c>
      <c r="AB193" s="2">
        <f t="shared" si="21"/>
        <v>15789.714285716414</v>
      </c>
      <c r="AC193" s="2">
        <f t="shared" si="9"/>
        <v>32390233.000000056</v>
      </c>
      <c r="AD193" s="3">
        <f t="shared" si="10"/>
        <v>36501745.00000006</v>
      </c>
      <c r="AE193" s="2">
        <f>IF(AE191&gt;=52800000,52800000,IF(AB172=Graph!G$1*1000,AE192+Graph!G$1*1000,AC193))</f>
        <v>32390233.000000056</v>
      </c>
      <c r="AF193" s="3">
        <f t="shared" si="11"/>
        <v>32390233.000000056</v>
      </c>
      <c r="AG193" s="3">
        <f t="shared" si="26"/>
        <v>33748235.750000015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120</v>
      </c>
      <c r="C194" s="7"/>
      <c r="D194" s="2" t="e">
        <f t="shared" si="12"/>
        <v>#N/A</v>
      </c>
      <c r="E194" s="2" t="e">
        <f t="shared" si="22"/>
        <v>#N/A</v>
      </c>
      <c r="F194" s="2">
        <v>738499.47485658526</v>
      </c>
      <c r="G194" s="2">
        <f t="shared" si="23"/>
        <v>404210.28571428574</v>
      </c>
      <c r="H194" s="2">
        <f t="shared" si="13"/>
        <v>66748107.285714172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770145.47340282798</v>
      </c>
      <c r="Q194" s="2">
        <f>IF(P194&gt;Graph!$G$1*1000,Graph!$G$1*1000,P194)</f>
        <v>420000</v>
      </c>
      <c r="R194" s="2">
        <f t="shared" si="16"/>
        <v>69311978</v>
      </c>
      <c r="S194" s="2">
        <f t="shared" si="17"/>
        <v>404210.28571428359</v>
      </c>
      <c r="T194" s="2">
        <f t="shared" si="18"/>
        <v>15789.714285714086</v>
      </c>
      <c r="U194" s="2">
        <f t="shared" si="19"/>
        <v>420000</v>
      </c>
      <c r="V194" s="2">
        <f t="shared" si="28"/>
        <v>32794443.285714343</v>
      </c>
      <c r="W194" s="2">
        <f t="shared" si="20"/>
        <v>404210.28571428731</v>
      </c>
      <c r="X194" s="2">
        <f t="shared" si="6"/>
        <v>15789.714285712689</v>
      </c>
      <c r="Y194" s="2">
        <f t="shared" si="7"/>
        <v>36517534.714285776</v>
      </c>
      <c r="Z194" s="2" t="str">
        <f t="shared" si="8"/>
        <v>HERE</v>
      </c>
      <c r="AA194" s="2">
        <f>IF(Z194="HERE",Y194,AA193+Graph!$G$1*1000)</f>
        <v>36517534.714285776</v>
      </c>
      <c r="AB194" s="2">
        <f t="shared" si="21"/>
        <v>15789.714285716414</v>
      </c>
      <c r="AC194" s="2">
        <f t="shared" si="9"/>
        <v>32794443.285714343</v>
      </c>
      <c r="AD194" s="3">
        <f t="shared" si="10"/>
        <v>36517534.714285776</v>
      </c>
      <c r="AE194" s="2">
        <f>IF(AE192&gt;=52800000,52800000,IF(AB173=Graph!G$1*1000,AE193+Graph!G$1*1000,AC194))</f>
        <v>32794443.285714343</v>
      </c>
      <c r="AF194" s="3">
        <f t="shared" si="11"/>
        <v>32794443.285714343</v>
      </c>
      <c r="AG194" s="3">
        <f t="shared" si="26"/>
        <v>33782657.007142879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121</v>
      </c>
      <c r="C195" s="7"/>
      <c r="D195" s="2" t="e">
        <f t="shared" si="12"/>
        <v>#N/A</v>
      </c>
      <c r="E195" s="2" t="e">
        <f t="shared" si="22"/>
        <v>#N/A</v>
      </c>
      <c r="F195" s="2">
        <v>741086.70151470602</v>
      </c>
      <c r="G195" s="2">
        <f t="shared" si="23"/>
        <v>404210.28571428574</v>
      </c>
      <c r="H195" s="2">
        <f t="shared" si="13"/>
        <v>67152317.571428463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772926.20847856998</v>
      </c>
      <c r="Q195" s="2">
        <f>IF(P195&gt;Graph!$G$1*1000,Graph!$G$1*1000,P195)</f>
        <v>420000</v>
      </c>
      <c r="R195" s="2">
        <f t="shared" si="16"/>
        <v>69731978</v>
      </c>
      <c r="S195" s="2">
        <f t="shared" si="17"/>
        <v>404210.28571429104</v>
      </c>
      <c r="T195" s="2">
        <f t="shared" si="18"/>
        <v>15789.714285714086</v>
      </c>
      <c r="U195" s="2">
        <f t="shared" si="19"/>
        <v>420000</v>
      </c>
      <c r="V195" s="2">
        <f t="shared" si="28"/>
        <v>33198653.571428631</v>
      </c>
      <c r="W195" s="2">
        <f t="shared" si="20"/>
        <v>404210.28571428731</v>
      </c>
      <c r="X195" s="2">
        <f t="shared" si="6"/>
        <v>15789.714285712689</v>
      </c>
      <c r="Y195" s="2">
        <f t="shared" si="7"/>
        <v>36533324.428571492</v>
      </c>
      <c r="Z195" s="2" t="str">
        <f t="shared" si="8"/>
        <v>HERE</v>
      </c>
      <c r="AA195" s="2">
        <f>IF(Z195="HERE",Y195,AA194+Graph!$G$1*1000)</f>
        <v>36533324.428571492</v>
      </c>
      <c r="AB195" s="2">
        <f t="shared" si="21"/>
        <v>15789.714285716414</v>
      </c>
      <c r="AC195" s="2">
        <f t="shared" si="9"/>
        <v>33198653.571428631</v>
      </c>
      <c r="AD195" s="3">
        <f t="shared" si="10"/>
        <v>36533324.428571492</v>
      </c>
      <c r="AE195" s="2">
        <f>IF(AE193&gt;=52800000,52800000,IF(AB174=Graph!G$1*1000,AE194+Graph!G$1*1000,AC195))</f>
        <v>33198653.571428631</v>
      </c>
      <c r="AF195" s="3">
        <f t="shared" si="11"/>
        <v>33198653.571428631</v>
      </c>
      <c r="AG195" s="3">
        <f t="shared" si="26"/>
        <v>33817078.264285736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122</v>
      </c>
      <c r="C196" s="7"/>
      <c r="D196" s="2" t="e">
        <f t="shared" si="12"/>
        <v>#N/A</v>
      </c>
      <c r="E196" s="2" t="e">
        <f t="shared" si="22"/>
        <v>#N/A</v>
      </c>
      <c r="F196" s="2">
        <v>743673.92817282677</v>
      </c>
      <c r="G196" s="2">
        <f t="shared" si="23"/>
        <v>404210.28571428574</v>
      </c>
      <c r="H196" s="2">
        <f t="shared" si="13"/>
        <v>67556527.857142746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775706.94355429709</v>
      </c>
      <c r="Q196" s="2">
        <f>IF(P196&gt;Graph!$G$1*1000,Graph!$G$1*1000,P196)</f>
        <v>420000</v>
      </c>
      <c r="R196" s="2">
        <f t="shared" si="16"/>
        <v>70151978</v>
      </c>
      <c r="S196" s="2">
        <f t="shared" si="17"/>
        <v>404210.28571428359</v>
      </c>
      <c r="T196" s="2">
        <f t="shared" si="18"/>
        <v>15789.714285714086</v>
      </c>
      <c r="U196" s="2">
        <f t="shared" si="19"/>
        <v>420000</v>
      </c>
      <c r="V196" s="2">
        <f t="shared" si="28"/>
        <v>33602863.857142918</v>
      </c>
      <c r="W196" s="2">
        <f t="shared" si="20"/>
        <v>404210.28571428731</v>
      </c>
      <c r="X196" s="2">
        <f t="shared" si="6"/>
        <v>15789.714285712689</v>
      </c>
      <c r="Y196" s="2">
        <f t="shared" si="7"/>
        <v>36549114.142857209</v>
      </c>
      <c r="Z196" s="2" t="str">
        <f t="shared" si="8"/>
        <v>HERE</v>
      </c>
      <c r="AA196" s="2">
        <f>IF(Z196="HERE",Y196,AA195+Graph!$G$1*1000)</f>
        <v>36549114.142857209</v>
      </c>
      <c r="AB196" s="2">
        <f t="shared" si="21"/>
        <v>15789.714285716414</v>
      </c>
      <c r="AC196" s="2">
        <f t="shared" si="9"/>
        <v>33602863.857142918</v>
      </c>
      <c r="AD196" s="3">
        <f t="shared" si="10"/>
        <v>36549114.142857209</v>
      </c>
      <c r="AE196" s="2">
        <f>IF(AE194&gt;=52800000,52800000,IF(AB175=Graph!G$1*1000,AE195+Graph!G$1*1000,AC196))</f>
        <v>33602863.857142918</v>
      </c>
      <c r="AF196" s="3">
        <f t="shared" si="11"/>
        <v>33602863.857142918</v>
      </c>
      <c r="AG196" s="3">
        <f t="shared" si="26"/>
        <v>33851499.521428593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123</v>
      </c>
      <c r="C197" s="7"/>
      <c r="D197" s="2" t="e">
        <f t="shared" si="12"/>
        <v>#N/A</v>
      </c>
      <c r="E197" s="2" t="e">
        <f t="shared" si="22"/>
        <v>#N/A</v>
      </c>
      <c r="F197" s="2">
        <v>746261.15483094752</v>
      </c>
      <c r="G197" s="2">
        <f t="shared" si="23"/>
        <v>404210.28571428574</v>
      </c>
      <c r="H197" s="2">
        <f t="shared" si="13"/>
        <v>67960738.14285703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778487.6786300391</v>
      </c>
      <c r="Q197" s="2">
        <f>IF(P197&gt;Graph!$G$1*1000,Graph!$G$1*1000,P197)</f>
        <v>420000</v>
      </c>
      <c r="R197" s="2">
        <f t="shared" si="16"/>
        <v>70571978</v>
      </c>
      <c r="S197" s="2">
        <f t="shared" si="17"/>
        <v>404210.28571428359</v>
      </c>
      <c r="T197" s="2">
        <f t="shared" si="18"/>
        <v>15789.714285714086</v>
      </c>
      <c r="U197" s="2">
        <f t="shared" si="19"/>
        <v>420000</v>
      </c>
      <c r="V197" s="2">
        <f t="shared" si="28"/>
        <v>34007074.142857201</v>
      </c>
      <c r="W197" s="2">
        <f t="shared" si="20"/>
        <v>404210.28571428359</v>
      </c>
      <c r="X197" s="2">
        <f t="shared" si="6"/>
        <v>15789.714285716414</v>
      </c>
      <c r="Y197" s="2">
        <f t="shared" si="7"/>
        <v>36564903.857142925</v>
      </c>
      <c r="Z197" s="2" t="str">
        <f t="shared" si="8"/>
        <v>HERE</v>
      </c>
      <c r="AA197" s="2">
        <f>IF(Z197="HERE",Y197,AA196+Graph!$G$1*1000)</f>
        <v>36564903.857142925</v>
      </c>
      <c r="AB197" s="2">
        <f t="shared" si="21"/>
        <v>15789.714285716414</v>
      </c>
      <c r="AC197" s="2">
        <f t="shared" si="9"/>
        <v>34007074.142857201</v>
      </c>
      <c r="AD197" s="3">
        <f t="shared" si="10"/>
        <v>36564903.857142925</v>
      </c>
      <c r="AE197" s="2">
        <f>IF(AE195&gt;=52800000,52800000,IF(AB176=Graph!G$1*1000,AE196+Graph!G$1*1000,AC197))</f>
        <v>34007074.142857201</v>
      </c>
      <c r="AF197" s="3">
        <f t="shared" si="11"/>
        <v>34007074.142857201</v>
      </c>
      <c r="AG197" s="3">
        <f t="shared" si="26"/>
        <v>33885920.778571449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124</v>
      </c>
      <c r="C198" s="7"/>
      <c r="D198" s="2" t="e">
        <f t="shared" si="12"/>
        <v>#N/A</v>
      </c>
      <c r="E198" s="2" t="e">
        <f t="shared" si="22"/>
        <v>#N/A</v>
      </c>
      <c r="F198" s="2">
        <v>748848.38148906827</v>
      </c>
      <c r="G198" s="2">
        <f t="shared" si="23"/>
        <v>404210.28571428574</v>
      </c>
      <c r="H198" s="2">
        <f t="shared" si="13"/>
        <v>68364948.428571314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781268.4137057662</v>
      </c>
      <c r="Q198" s="2">
        <f>IF(P198&gt;Graph!$G$1*1000,Graph!$G$1*1000,P198)</f>
        <v>420000</v>
      </c>
      <c r="R198" s="2">
        <f t="shared" si="16"/>
        <v>70991978</v>
      </c>
      <c r="S198" s="2">
        <f t="shared" si="17"/>
        <v>404210.28571428359</v>
      </c>
      <c r="T198" s="2">
        <f t="shared" si="18"/>
        <v>15789.714285714086</v>
      </c>
      <c r="U198" s="2">
        <f t="shared" si="19"/>
        <v>420000</v>
      </c>
      <c r="V198" s="2">
        <f t="shared" si="28"/>
        <v>34411284.428571485</v>
      </c>
      <c r="W198" s="2">
        <f t="shared" si="20"/>
        <v>404210.28571428359</v>
      </c>
      <c r="X198" s="2">
        <f t="shared" si="6"/>
        <v>15789.714285716414</v>
      </c>
      <c r="Y198" s="2">
        <f t="shared" si="7"/>
        <v>36580693.571428642</v>
      </c>
      <c r="Z198" s="2" t="str">
        <f t="shared" si="8"/>
        <v>HERE</v>
      </c>
      <c r="AA198" s="2">
        <f>IF(Z198="HERE",Y198,AA197+Graph!$G$1*1000)</f>
        <v>36580693.571428642</v>
      </c>
      <c r="AB198" s="2">
        <f t="shared" si="21"/>
        <v>15789.714285716414</v>
      </c>
      <c r="AC198" s="2">
        <f t="shared" si="9"/>
        <v>34411284.428571485</v>
      </c>
      <c r="AD198" s="3">
        <f t="shared" si="10"/>
        <v>36580693.571428642</v>
      </c>
      <c r="AE198" s="2">
        <f>IF(AE196&gt;=52800000,52800000,IF(AB177=Graph!G$1*1000,AE197+Graph!G$1*1000,AC198))</f>
        <v>34411284.428571485</v>
      </c>
      <c r="AF198" s="3">
        <f t="shared" si="11"/>
        <v>34411284.428571485</v>
      </c>
      <c r="AG198" s="3">
        <f t="shared" si="26"/>
        <v>33920342.035714313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125</v>
      </c>
      <c r="C199" s="7"/>
      <c r="D199" s="2" t="e">
        <f t="shared" si="12"/>
        <v>#N/A</v>
      </c>
      <c r="E199" s="2" t="e">
        <f t="shared" si="22"/>
        <v>#N/A</v>
      </c>
      <c r="F199" s="2">
        <v>751435.60814718902</v>
      </c>
      <c r="G199" s="2">
        <f t="shared" si="23"/>
        <v>404210.28571428574</v>
      </c>
      <c r="H199" s="2">
        <f t="shared" si="13"/>
        <v>68769158.714285597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784049.14878150821</v>
      </c>
      <c r="Q199" s="2">
        <f>IF(P199&gt;Graph!$G$1*1000,Graph!$G$1*1000,P199)</f>
        <v>420000</v>
      </c>
      <c r="R199" s="2">
        <f t="shared" si="16"/>
        <v>71411978</v>
      </c>
      <c r="S199" s="2">
        <f t="shared" si="17"/>
        <v>404210.28571428359</v>
      </c>
      <c r="T199" s="2">
        <f t="shared" si="18"/>
        <v>15789.714285714086</v>
      </c>
      <c r="U199" s="2">
        <f t="shared" si="19"/>
        <v>420000</v>
      </c>
      <c r="V199" s="2">
        <f t="shared" si="28"/>
        <v>34815494.714285769</v>
      </c>
      <c r="W199" s="2">
        <f t="shared" si="20"/>
        <v>404210.28571428359</v>
      </c>
      <c r="X199" s="2">
        <f t="shared" si="6"/>
        <v>15789.714285716414</v>
      </c>
      <c r="Y199" s="2">
        <f t="shared" si="7"/>
        <v>36596483.285714358</v>
      </c>
      <c r="Z199" s="2" t="str">
        <f t="shared" si="8"/>
        <v>HERE</v>
      </c>
      <c r="AA199" s="2">
        <f>IF(Z199="HERE",Y199,AA198+Graph!$G$1*1000)</f>
        <v>36596483.285714358</v>
      </c>
      <c r="AB199" s="2">
        <f t="shared" si="21"/>
        <v>15789.714285716414</v>
      </c>
      <c r="AC199" s="2">
        <f t="shared" si="9"/>
        <v>34815494.714285769</v>
      </c>
      <c r="AD199" s="3">
        <f t="shared" si="10"/>
        <v>36596483.285714358</v>
      </c>
      <c r="AE199" s="2">
        <f>IF(AE197&gt;=52800000,52800000,IF(AB178=Graph!G$1*1000,AE198+Graph!G$1*1000,AC199))</f>
        <v>34815494.714285769</v>
      </c>
      <c r="AF199" s="3">
        <f t="shared" si="11"/>
        <v>34815494.714285769</v>
      </c>
      <c r="AG199" s="3">
        <f t="shared" si="26"/>
        <v>33954763.29285717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126</v>
      </c>
      <c r="C200" s="7"/>
      <c r="D200" s="2" t="e">
        <f t="shared" si="12"/>
        <v>#N/A</v>
      </c>
      <c r="E200" s="2" t="e">
        <f t="shared" si="22"/>
        <v>#N/A</v>
      </c>
      <c r="F200" s="2">
        <v>754022.83480530977</v>
      </c>
      <c r="G200" s="2">
        <f t="shared" si="23"/>
        <v>404210.28571428574</v>
      </c>
      <c r="H200" s="2">
        <f t="shared" si="13"/>
        <v>69173368.999999881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786829.88385723531</v>
      </c>
      <c r="Q200" s="2">
        <f>IF(P200&gt;Graph!$G$1*1000,Graph!$G$1*1000,P200)</f>
        <v>420000</v>
      </c>
      <c r="R200" s="2">
        <f t="shared" si="16"/>
        <v>71831978</v>
      </c>
      <c r="S200" s="2">
        <f t="shared" si="17"/>
        <v>404210.28571428359</v>
      </c>
      <c r="T200" s="2">
        <f t="shared" si="18"/>
        <v>15789.714285714086</v>
      </c>
      <c r="U200" s="2">
        <f t="shared" si="19"/>
        <v>420000</v>
      </c>
      <c r="V200" s="2">
        <f t="shared" si="28"/>
        <v>35219705.000000052</v>
      </c>
      <c r="W200" s="2">
        <f t="shared" si="20"/>
        <v>404210.28571428359</v>
      </c>
      <c r="X200" s="2">
        <f t="shared" si="6"/>
        <v>15789.714285716414</v>
      </c>
      <c r="Y200" s="2">
        <f t="shared" si="7"/>
        <v>36612273.000000075</v>
      </c>
      <c r="Z200" s="2" t="str">
        <f t="shared" si="8"/>
        <v>HERE</v>
      </c>
      <c r="AA200" s="2">
        <f>IF(Z200="HERE",Y200,AA199+Graph!$G$1*1000)</f>
        <v>36612273.000000075</v>
      </c>
      <c r="AB200" s="2">
        <f t="shared" si="21"/>
        <v>15789.714285716414</v>
      </c>
      <c r="AC200" s="2">
        <f t="shared" si="9"/>
        <v>35219705.000000052</v>
      </c>
      <c r="AD200" s="3">
        <f t="shared" si="10"/>
        <v>36612273.000000075</v>
      </c>
      <c r="AE200" s="2">
        <f>IF(AE198&gt;=52800000,52800000,IF(AB179=Graph!G$1*1000,AE199+Graph!G$1*1000,AC200))</f>
        <v>35219705.000000052</v>
      </c>
      <c r="AF200" s="3">
        <f t="shared" si="11"/>
        <v>35219705.000000052</v>
      </c>
      <c r="AG200" s="3">
        <f t="shared" si="26"/>
        <v>33989184.550000027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127</v>
      </c>
      <c r="C201" s="7"/>
      <c r="D201" s="2" t="e">
        <f t="shared" si="12"/>
        <v>#N/A</v>
      </c>
      <c r="E201" s="2" t="e">
        <f t="shared" si="22"/>
        <v>#N/A</v>
      </c>
      <c r="F201" s="2">
        <v>756610.06146343052</v>
      </c>
      <c r="G201" s="2">
        <f t="shared" si="23"/>
        <v>404210.28571428574</v>
      </c>
      <c r="H201" s="2">
        <f t="shared" si="13"/>
        <v>69577579.285714164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789610.61893297732</v>
      </c>
      <c r="Q201" s="2">
        <f>IF(P201&gt;Graph!$G$1*1000,Graph!$G$1*1000,P201)</f>
        <v>420000</v>
      </c>
      <c r="R201" s="2">
        <f t="shared" si="16"/>
        <v>72251978</v>
      </c>
      <c r="S201" s="2">
        <f t="shared" si="17"/>
        <v>404210.28571428359</v>
      </c>
      <c r="T201" s="2">
        <f t="shared" si="18"/>
        <v>15789.714285714086</v>
      </c>
      <c r="U201" s="2">
        <f t="shared" si="19"/>
        <v>420000</v>
      </c>
      <c r="V201" s="2">
        <f t="shared" si="28"/>
        <v>35623915.285714336</v>
      </c>
      <c r="W201" s="2">
        <f t="shared" si="20"/>
        <v>404210.28571428359</v>
      </c>
      <c r="X201" s="2">
        <f t="shared" si="6"/>
        <v>15789.714285716414</v>
      </c>
      <c r="Y201" s="2">
        <f t="shared" si="7"/>
        <v>36628062.714285791</v>
      </c>
      <c r="Z201" s="2" t="str">
        <f t="shared" si="8"/>
        <v>HERE</v>
      </c>
      <c r="AA201" s="2">
        <f>IF(Z201="HERE",Y201,AA200+Graph!$G$1*1000)</f>
        <v>36628062.714285791</v>
      </c>
      <c r="AB201" s="2">
        <f t="shared" si="21"/>
        <v>15789.714285716414</v>
      </c>
      <c r="AC201" s="2">
        <f t="shared" si="9"/>
        <v>35623915.285714336</v>
      </c>
      <c r="AD201" s="3">
        <f t="shared" si="10"/>
        <v>36628062.714285791</v>
      </c>
      <c r="AE201" s="2">
        <f>IF(AE199&gt;=52800000,52800000,IF(AB180=Graph!G$1*1000,AE200+Graph!G$1*1000,AC201))</f>
        <v>35623915.285714336</v>
      </c>
      <c r="AF201" s="3">
        <f t="shared" si="11"/>
        <v>35623915.285714336</v>
      </c>
      <c r="AG201" s="3">
        <f t="shared" si="26"/>
        <v>34023605.807142884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128</v>
      </c>
      <c r="C202" s="7"/>
      <c r="D202" s="2" t="e">
        <f t="shared" si="12"/>
        <v>#N/A</v>
      </c>
      <c r="E202" s="2" t="e">
        <f t="shared" si="22"/>
        <v>#N/A</v>
      </c>
      <c r="F202" s="2">
        <v>759197.28812155128</v>
      </c>
      <c r="G202" s="2">
        <f t="shared" si="23"/>
        <v>404210.28571428574</v>
      </c>
      <c r="H202" s="2">
        <f t="shared" si="13"/>
        <v>69981789.571428448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792391.35400870442</v>
      </c>
      <c r="Q202" s="2">
        <f>IF(P202&gt;Graph!$G$1*1000,Graph!$G$1*1000,P202)</f>
        <v>420000</v>
      </c>
      <c r="R202" s="2">
        <f t="shared" si="16"/>
        <v>72671978</v>
      </c>
      <c r="S202" s="2">
        <f t="shared" si="17"/>
        <v>404210.28571428359</v>
      </c>
      <c r="T202" s="2">
        <f t="shared" si="18"/>
        <v>15789.714285714086</v>
      </c>
      <c r="U202" s="2">
        <f t="shared" si="19"/>
        <v>420000</v>
      </c>
      <c r="V202" s="2">
        <f t="shared" si="28"/>
        <v>36028125.571428619</v>
      </c>
      <c r="W202" s="2">
        <f t="shared" si="20"/>
        <v>404210.28571428359</v>
      </c>
      <c r="X202" s="2">
        <f t="shared" si="6"/>
        <v>15789.714285716414</v>
      </c>
      <c r="Y202" s="2">
        <f t="shared" si="7"/>
        <v>36643852.428571507</v>
      </c>
      <c r="Z202" s="2" t="str">
        <f t="shared" si="8"/>
        <v>HERE</v>
      </c>
      <c r="AA202" s="2">
        <f>IF(Z202="HERE",Y202,AA201+Graph!$G$1*1000)</f>
        <v>36643852.428571507</v>
      </c>
      <c r="AB202" s="2">
        <f t="shared" si="21"/>
        <v>15789.714285716414</v>
      </c>
      <c r="AC202" s="2">
        <f t="shared" si="9"/>
        <v>36028125.571428619</v>
      </c>
      <c r="AD202" s="3">
        <f t="shared" si="10"/>
        <v>36643852.428571507</v>
      </c>
      <c r="AE202" s="2">
        <f>IF(AE200&gt;=52800000,52800000,IF(AB181=Graph!G$1*1000,AE201+Graph!G$1*1000,AC202))</f>
        <v>36028125.571428619</v>
      </c>
      <c r="AF202" s="3">
        <f t="shared" si="11"/>
        <v>36028125.571428619</v>
      </c>
      <c r="AG202" s="3">
        <f t="shared" si="26"/>
        <v>34058027.064285748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129</v>
      </c>
      <c r="C203" s="7"/>
      <c r="D203" s="2" t="e">
        <f t="shared" si="12"/>
        <v>#N/A</v>
      </c>
      <c r="E203" s="2" t="e">
        <f t="shared" si="22"/>
        <v>#N/A</v>
      </c>
      <c r="F203" s="2">
        <v>761784.51477967203</v>
      </c>
      <c r="G203" s="2">
        <f t="shared" si="23"/>
        <v>404210.28571428574</v>
      </c>
      <c r="H203" s="2">
        <f t="shared" si="13"/>
        <v>70385999.857142732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795172.08908444643</v>
      </c>
      <c r="Q203" s="2">
        <f>IF(P203&gt;Graph!$G$1*1000,Graph!$G$1*1000,P203)</f>
        <v>420000</v>
      </c>
      <c r="R203" s="2">
        <f t="shared" si="16"/>
        <v>73091978</v>
      </c>
      <c r="S203" s="2">
        <f t="shared" si="17"/>
        <v>404210.28571428359</v>
      </c>
      <c r="T203" s="2">
        <f t="shared" si="18"/>
        <v>15789.714285714086</v>
      </c>
      <c r="U203" s="2">
        <f t="shared" si="19"/>
        <v>420000</v>
      </c>
      <c r="V203" s="2">
        <f t="shared" si="28"/>
        <v>36432335.857142903</v>
      </c>
      <c r="W203" s="2">
        <f t="shared" si="20"/>
        <v>404210.28571428359</v>
      </c>
      <c r="X203" s="2">
        <f t="shared" si="6"/>
        <v>15789.714285716414</v>
      </c>
      <c r="Y203" s="2">
        <f t="shared" si="7"/>
        <v>36659642.142857224</v>
      </c>
      <c r="Z203" s="2" t="str">
        <f t="shared" si="8"/>
        <v>HERE</v>
      </c>
      <c r="AA203" s="2">
        <f>IF(Z203="HERE",Y203,AA202+Graph!$G$1*1000)</f>
        <v>36659642.142857224</v>
      </c>
      <c r="AB203" s="2">
        <f t="shared" si="21"/>
        <v>15789.714285716414</v>
      </c>
      <c r="AC203" s="2">
        <f t="shared" si="9"/>
        <v>36028125.571428619</v>
      </c>
      <c r="AD203" s="3">
        <f t="shared" si="10"/>
        <v>36659642.142857224</v>
      </c>
      <c r="AE203" s="2">
        <f>IF(AE201&gt;=52800000,52800000,IF(AB182=Graph!G$1*1000,AE202+Graph!G$1*1000,AC203))</f>
        <v>36028125.571428619</v>
      </c>
      <c r="AF203" s="3">
        <f t="shared" si="11"/>
        <v>36028125.571428619</v>
      </c>
      <c r="AG203" s="3">
        <f t="shared" si="26"/>
        <v>34092448.321428604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130</v>
      </c>
      <c r="C204" s="7"/>
      <c r="D204" s="2" t="e">
        <f t="shared" si="12"/>
        <v>#N/A</v>
      </c>
      <c r="E204" s="2" t="e">
        <f t="shared" si="22"/>
        <v>#N/A</v>
      </c>
      <c r="F204" s="2">
        <v>764371.74143779278</v>
      </c>
      <c r="G204" s="2">
        <f t="shared" si="23"/>
        <v>404210.28571428574</v>
      </c>
      <c r="H204" s="2">
        <f t="shared" si="13"/>
        <v>70790210.142857015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797952.82416017354</v>
      </c>
      <c r="Q204" s="2">
        <f>IF(P204&gt;Graph!$G$1*1000,Graph!$G$1*1000,P204)</f>
        <v>420000</v>
      </c>
      <c r="R204" s="2">
        <f t="shared" si="16"/>
        <v>73511978</v>
      </c>
      <c r="S204" s="2">
        <f t="shared" si="17"/>
        <v>404210.28571428359</v>
      </c>
      <c r="T204" s="2">
        <f t="shared" si="18"/>
        <v>15789.714285714086</v>
      </c>
      <c r="U204" s="2">
        <f t="shared" si="19"/>
        <v>420000</v>
      </c>
      <c r="V204" s="2">
        <f t="shared" si="28"/>
        <v>36836546.142857186</v>
      </c>
      <c r="W204" s="2">
        <f t="shared" si="20"/>
        <v>404210.28571428359</v>
      </c>
      <c r="X204" s="2">
        <f t="shared" si="6"/>
        <v>15789.714285716414</v>
      </c>
      <c r="Y204" s="2">
        <f t="shared" si="7"/>
        <v>36675431.85714294</v>
      </c>
      <c r="Z204" s="2" t="str">
        <f t="shared" si="8"/>
        <v>MEEP</v>
      </c>
      <c r="AA204" s="2">
        <f>IF(Z204="HERE",Y204,AA203+Graph!$G$1*1000)</f>
        <v>37079642.142857224</v>
      </c>
      <c r="AB204" s="2">
        <f t="shared" si="21"/>
        <v>420000</v>
      </c>
      <c r="AC204" s="2">
        <f t="shared" si="9"/>
        <v>36028125.571428619</v>
      </c>
      <c r="AD204" s="3">
        <f t="shared" si="10"/>
        <v>37079642.142857224</v>
      </c>
      <c r="AE204" s="2">
        <f>IF(AE202&gt;=52800000,52800000,IF(AB183=Graph!G$1*1000,AE203+Graph!G$1*1000,AC204))</f>
        <v>36028125.571428619</v>
      </c>
      <c r="AF204" s="3">
        <f t="shared" si="11"/>
        <v>36028125.571428619</v>
      </c>
      <c r="AG204" s="3">
        <f t="shared" si="26"/>
        <v>34126869.578571469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131</v>
      </c>
      <c r="C205" s="7"/>
      <c r="D205" s="2" t="e">
        <f t="shared" si="12"/>
        <v>#N/A</v>
      </c>
      <c r="E205" s="2" t="e">
        <f t="shared" si="22"/>
        <v>#N/A</v>
      </c>
      <c r="F205" s="2">
        <v>766958.96809591353</v>
      </c>
      <c r="G205" s="2">
        <f t="shared" si="23"/>
        <v>404210.28571428574</v>
      </c>
      <c r="H205" s="2">
        <f t="shared" si="13"/>
        <v>71194420.428571299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800733.55923591554</v>
      </c>
      <c r="Q205" s="2">
        <f>IF(P205&gt;Graph!$G$1*1000,Graph!$G$1*1000,P205)</f>
        <v>420000</v>
      </c>
      <c r="R205" s="2">
        <f t="shared" si="16"/>
        <v>73931978</v>
      </c>
      <c r="S205" s="2">
        <f t="shared" si="17"/>
        <v>404210.28571428359</v>
      </c>
      <c r="T205" s="2">
        <f t="shared" si="18"/>
        <v>15789.714285714086</v>
      </c>
      <c r="U205" s="2">
        <f t="shared" si="19"/>
        <v>420000</v>
      </c>
      <c r="V205" s="2">
        <f t="shared" si="28"/>
        <v>37240756.42857147</v>
      </c>
      <c r="W205" s="2">
        <f t="shared" si="20"/>
        <v>404210.28571428359</v>
      </c>
      <c r="X205" s="2">
        <f t="shared" si="6"/>
        <v>15789.714285716414</v>
      </c>
      <c r="Y205" s="2">
        <f t="shared" si="7"/>
        <v>36691221.571428657</v>
      </c>
      <c r="Z205" s="2" t="str">
        <f t="shared" si="8"/>
        <v>MEEP</v>
      </c>
      <c r="AA205" s="2">
        <f>IF(Z205="HERE",Y205,AA204+Graph!$G$1*1000)</f>
        <v>37499642.142857224</v>
      </c>
      <c r="AB205" s="2">
        <f t="shared" si="21"/>
        <v>420000</v>
      </c>
      <c r="AC205" s="2">
        <f t="shared" si="9"/>
        <v>36028125.571428619</v>
      </c>
      <c r="AD205" s="3">
        <f t="shared" si="10"/>
        <v>37499642.142857224</v>
      </c>
      <c r="AE205" s="2">
        <f>IF(AE203&gt;=52800000,52800000,IF(AB184=Graph!G$1*1000,AE204+Graph!G$1*1000,AC205))</f>
        <v>36028125.571428619</v>
      </c>
      <c r="AF205" s="3">
        <f t="shared" si="11"/>
        <v>36028125.571428619</v>
      </c>
      <c r="AG205" s="3">
        <f t="shared" si="26"/>
        <v>34161290.835714325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132</v>
      </c>
      <c r="C206" s="7"/>
      <c r="D206" s="2" t="e">
        <f t="shared" si="12"/>
        <v>#N/A</v>
      </c>
      <c r="E206" s="2" t="e">
        <f t="shared" si="22"/>
        <v>#N/A</v>
      </c>
      <c r="F206" s="2">
        <v>769546.19475403428</v>
      </c>
      <c r="G206" s="2">
        <f t="shared" si="23"/>
        <v>404210.28571428574</v>
      </c>
      <c r="H206" s="2">
        <f t="shared" si="13"/>
        <v>71598630.714285582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803514.29431165755</v>
      </c>
      <c r="Q206" s="2">
        <f>IF(P206&gt;Graph!$G$1*1000,Graph!$G$1*1000,P206)</f>
        <v>420000</v>
      </c>
      <c r="R206" s="2">
        <f t="shared" si="16"/>
        <v>74351978</v>
      </c>
      <c r="S206" s="2">
        <f t="shared" si="17"/>
        <v>404210.28571428359</v>
      </c>
      <c r="T206" s="2">
        <f t="shared" si="18"/>
        <v>15789.714285714086</v>
      </c>
      <c r="U206" s="2">
        <f t="shared" si="19"/>
        <v>420000</v>
      </c>
      <c r="V206" s="2">
        <f t="shared" si="28"/>
        <v>37644966.714285754</v>
      </c>
      <c r="W206" s="2">
        <f t="shared" si="20"/>
        <v>404210.28571428359</v>
      </c>
      <c r="X206" s="2">
        <f t="shared" si="6"/>
        <v>15789.714285716414</v>
      </c>
      <c r="Y206" s="2">
        <f t="shared" si="7"/>
        <v>36707011.285714373</v>
      </c>
      <c r="Z206" s="2" t="str">
        <f t="shared" si="8"/>
        <v>MEEP</v>
      </c>
      <c r="AA206" s="2">
        <f>IF(Z206="HERE",Y206,AA205+Graph!$G$1*1000)</f>
        <v>37919642.142857224</v>
      </c>
      <c r="AB206" s="2">
        <f t="shared" si="21"/>
        <v>420000</v>
      </c>
      <c r="AC206" s="2">
        <f t="shared" si="9"/>
        <v>36028125.571428619</v>
      </c>
      <c r="AD206" s="3">
        <f t="shared" si="10"/>
        <v>37919642.142857224</v>
      </c>
      <c r="AE206" s="2">
        <f>IF(AE204&gt;=52800000,52800000,IF(AB185=Graph!G$1*1000,AE205+Graph!G$1*1000,AC206))</f>
        <v>36028125.571428619</v>
      </c>
      <c r="AF206" s="3">
        <f t="shared" si="11"/>
        <v>36028125.571428619</v>
      </c>
      <c r="AG206" s="3">
        <f t="shared" si="26"/>
        <v>34195712.092857182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133</v>
      </c>
      <c r="C207" s="7"/>
      <c r="D207" s="2" t="e">
        <f t="shared" si="12"/>
        <v>#N/A</v>
      </c>
      <c r="E207" s="2" t="e">
        <f t="shared" si="22"/>
        <v>#N/A</v>
      </c>
      <c r="F207" s="2">
        <v>772133.42141216993</v>
      </c>
      <c r="G207" s="2">
        <f t="shared" si="23"/>
        <v>404210.28571428574</v>
      </c>
      <c r="H207" s="2">
        <f t="shared" si="13"/>
        <v>72002840.999999866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806295.02938738465</v>
      </c>
      <c r="Q207" s="2">
        <f>IF(P207&gt;Graph!$G$1*1000,Graph!$G$1*1000,P207)</f>
        <v>420000</v>
      </c>
      <c r="R207" s="2">
        <f t="shared" si="16"/>
        <v>74771978</v>
      </c>
      <c r="S207" s="2">
        <f t="shared" si="17"/>
        <v>404210.28571428359</v>
      </c>
      <c r="T207" s="2">
        <f t="shared" si="18"/>
        <v>15789.714285714086</v>
      </c>
      <c r="U207" s="2">
        <f t="shared" si="19"/>
        <v>420000</v>
      </c>
      <c r="V207" s="2">
        <f t="shared" si="28"/>
        <v>38049177.000000037</v>
      </c>
      <c r="W207" s="2">
        <f t="shared" si="20"/>
        <v>404210.28571428359</v>
      </c>
      <c r="X207" s="2">
        <f t="shared" si="6"/>
        <v>15789.714285716414</v>
      </c>
      <c r="Y207" s="2">
        <f t="shared" si="7"/>
        <v>36722801.000000089</v>
      </c>
      <c r="Z207" s="2" t="str">
        <f t="shared" si="8"/>
        <v>MEEP</v>
      </c>
      <c r="AA207" s="2">
        <f>IF(Z207="HERE",Y207,AA206+Graph!$G$1*1000)</f>
        <v>38339642.142857224</v>
      </c>
      <c r="AB207" s="2">
        <f t="shared" si="21"/>
        <v>420000</v>
      </c>
      <c r="AC207" s="2">
        <f t="shared" si="9"/>
        <v>36028125.571428619</v>
      </c>
      <c r="AD207" s="3">
        <f t="shared" si="10"/>
        <v>38339642.142857224</v>
      </c>
      <c r="AE207" s="2">
        <f>IF(AE205&gt;=52800000,52800000,IF(AB186=Graph!G$1*1000,AE206+Graph!G$1*1000,AC207))</f>
        <v>36028125.571428619</v>
      </c>
      <c r="AF207" s="3">
        <f t="shared" si="11"/>
        <v>36028125.571428619</v>
      </c>
      <c r="AG207" s="3">
        <f t="shared" si="26"/>
        <v>34230133.350000046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134</v>
      </c>
      <c r="C208" s="7"/>
      <c r="D208" s="2" t="e">
        <f t="shared" si="12"/>
        <v>#N/A</v>
      </c>
      <c r="E208" s="2" t="e">
        <f t="shared" si="22"/>
        <v>#N/A</v>
      </c>
      <c r="F208" s="2">
        <v>774720.64807029068</v>
      </c>
      <c r="G208" s="2">
        <f t="shared" si="23"/>
        <v>404210.28571428574</v>
      </c>
      <c r="H208" s="2">
        <f t="shared" si="13"/>
        <v>72407051.285714149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809075.76446312666</v>
      </c>
      <c r="Q208" s="2">
        <f>IF(P208&gt;Graph!$G$1*1000,Graph!$G$1*1000,P208)</f>
        <v>420000</v>
      </c>
      <c r="R208" s="2">
        <f t="shared" si="16"/>
        <v>75191978</v>
      </c>
      <c r="S208" s="2">
        <f t="shared" si="17"/>
        <v>404210.28571428359</v>
      </c>
      <c r="T208" s="2">
        <f t="shared" si="18"/>
        <v>15789.714285714086</v>
      </c>
      <c r="U208" s="2">
        <f t="shared" si="19"/>
        <v>420000</v>
      </c>
      <c r="V208" s="2">
        <f t="shared" si="28"/>
        <v>38453387.285714321</v>
      </c>
      <c r="W208" s="2">
        <f t="shared" si="20"/>
        <v>404210.28571428359</v>
      </c>
      <c r="X208" s="2">
        <f t="shared" si="6"/>
        <v>15789.714285716414</v>
      </c>
      <c r="Y208" s="2">
        <f t="shared" si="7"/>
        <v>36738590.714285806</v>
      </c>
      <c r="Z208" s="2" t="str">
        <f t="shared" si="8"/>
        <v>MEEP</v>
      </c>
      <c r="AA208" s="2">
        <f>IF(Z208="HERE",Y208,AA207+Graph!$G$1*1000)</f>
        <v>38759642.142857224</v>
      </c>
      <c r="AB208" s="2">
        <f t="shared" si="21"/>
        <v>420000</v>
      </c>
      <c r="AC208" s="2">
        <f t="shared" si="9"/>
        <v>36028125.571428619</v>
      </c>
      <c r="AD208" s="3">
        <f t="shared" si="10"/>
        <v>38759642.142857224</v>
      </c>
      <c r="AE208" s="2">
        <f>IF(AE206&gt;=52800000,52800000,IF(AB187=Graph!G$1*1000,AE207+Graph!G$1*1000,AC208))</f>
        <v>36028125.571428619</v>
      </c>
      <c r="AF208" s="3">
        <f t="shared" si="11"/>
        <v>36028125.571428619</v>
      </c>
      <c r="AG208" s="3">
        <f t="shared" si="26"/>
        <v>34264554.607142903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135</v>
      </c>
      <c r="C209" s="7"/>
      <c r="D209" s="2" t="e">
        <f t="shared" si="12"/>
        <v>#N/A</v>
      </c>
      <c r="E209" s="2" t="e">
        <f t="shared" si="22"/>
        <v>#N/A</v>
      </c>
      <c r="F209" s="2">
        <v>777307.87472841144</v>
      </c>
      <c r="G209" s="2">
        <f t="shared" si="23"/>
        <v>404210.28571428574</v>
      </c>
      <c r="H209" s="2">
        <f t="shared" si="13"/>
        <v>72811261.571428433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811856.49953885376</v>
      </c>
      <c r="Q209" s="2">
        <f>IF(P209&gt;Graph!$G$1*1000,Graph!$G$1*1000,P209)</f>
        <v>420000</v>
      </c>
      <c r="R209" s="2">
        <f t="shared" si="16"/>
        <v>75611978</v>
      </c>
      <c r="S209" s="2">
        <f t="shared" si="17"/>
        <v>404210.28571428359</v>
      </c>
      <c r="T209" s="2">
        <f t="shared" si="18"/>
        <v>15789.714285714086</v>
      </c>
      <c r="U209" s="2">
        <f t="shared" si="19"/>
        <v>420000</v>
      </c>
      <c r="V209" s="2">
        <f t="shared" si="28"/>
        <v>38857597.571428604</v>
      </c>
      <c r="W209" s="2">
        <f t="shared" si="20"/>
        <v>404210.28571428359</v>
      </c>
      <c r="X209" s="2">
        <f t="shared" si="6"/>
        <v>15789.714285716414</v>
      </c>
      <c r="Y209" s="2">
        <f t="shared" si="7"/>
        <v>36754380.428571522</v>
      </c>
      <c r="Z209" s="2" t="str">
        <f t="shared" si="8"/>
        <v>MEEP</v>
      </c>
      <c r="AA209" s="2">
        <f>IF(Z209="HERE",Y209,AA208+Graph!$G$1*1000)</f>
        <v>39179642.142857224</v>
      </c>
      <c r="AB209" s="2">
        <f t="shared" si="21"/>
        <v>420000</v>
      </c>
      <c r="AC209" s="2">
        <f t="shared" si="9"/>
        <v>36028125.571428619</v>
      </c>
      <c r="AD209" s="3">
        <f t="shared" si="10"/>
        <v>39179642.142857224</v>
      </c>
      <c r="AE209" s="2">
        <f>IF(AE207&gt;=52800000,52800000,IF(AB188=Graph!G$1*1000,AE208+Graph!G$1*1000,AC209))</f>
        <v>36028125.571428619</v>
      </c>
      <c r="AF209" s="3">
        <f t="shared" si="11"/>
        <v>36028125.571428619</v>
      </c>
      <c r="AG209" s="3">
        <f t="shared" si="26"/>
        <v>34298975.86428576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136</v>
      </c>
      <c r="C210" s="7"/>
      <c r="D210" s="2" t="e">
        <f t="shared" si="12"/>
        <v>#N/A</v>
      </c>
      <c r="E210" s="2" t="e">
        <f t="shared" si="22"/>
        <v>#N/A</v>
      </c>
      <c r="F210" s="2">
        <v>779895.10138653219</v>
      </c>
      <c r="G210" s="2">
        <f t="shared" si="23"/>
        <v>404210.28571428574</v>
      </c>
      <c r="H210" s="2">
        <f t="shared" si="13"/>
        <v>73215471.857142717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814637.23461459577</v>
      </c>
      <c r="Q210" s="2">
        <f>IF(P210&gt;Graph!$G$1*1000,Graph!$G$1*1000,P210)</f>
        <v>420000</v>
      </c>
      <c r="R210" s="2">
        <f t="shared" si="16"/>
        <v>76031978</v>
      </c>
      <c r="S210" s="2">
        <f t="shared" si="17"/>
        <v>404210.28571428359</v>
      </c>
      <c r="T210" s="2">
        <f t="shared" si="18"/>
        <v>15789.714285714086</v>
      </c>
      <c r="U210" s="2">
        <f t="shared" si="19"/>
        <v>420000</v>
      </c>
      <c r="V210" s="2">
        <f t="shared" si="28"/>
        <v>39261807.857142888</v>
      </c>
      <c r="W210" s="2">
        <f t="shared" si="20"/>
        <v>404210.28571428359</v>
      </c>
      <c r="X210" s="2">
        <f t="shared" si="6"/>
        <v>15789.714285716414</v>
      </c>
      <c r="Y210" s="2">
        <f t="shared" si="7"/>
        <v>36770170.142857239</v>
      </c>
      <c r="Z210" s="2" t="str">
        <f t="shared" si="8"/>
        <v>MEEP</v>
      </c>
      <c r="AA210" s="2">
        <f>IF(Z210="HERE",Y210,AA209+Graph!$G$1*1000)</f>
        <v>39599642.142857224</v>
      </c>
      <c r="AB210" s="2">
        <f t="shared" si="21"/>
        <v>420000</v>
      </c>
      <c r="AC210" s="2">
        <f t="shared" si="9"/>
        <v>36028125.571428619</v>
      </c>
      <c r="AD210" s="3">
        <f t="shared" si="10"/>
        <v>39599642.142857224</v>
      </c>
      <c r="AE210" s="2">
        <f>IF(AE208&gt;=52800000,52800000,IF(AB189=Graph!G$1*1000,AE209+Graph!G$1*1000,AC210))</f>
        <v>36028125.571428619</v>
      </c>
      <c r="AF210" s="3">
        <f t="shared" si="11"/>
        <v>36028125.571428619</v>
      </c>
      <c r="AG210" s="3">
        <f t="shared" si="26"/>
        <v>34333397.121428624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137</v>
      </c>
      <c r="C211" s="7"/>
      <c r="D211" s="2" t="e">
        <f t="shared" si="12"/>
        <v>#N/A</v>
      </c>
      <c r="E211" s="2" t="e">
        <f t="shared" si="22"/>
        <v>#N/A</v>
      </c>
      <c r="F211" s="2">
        <v>782482.32804465294</v>
      </c>
      <c r="G211" s="2">
        <f t="shared" si="23"/>
        <v>404210.28571428574</v>
      </c>
      <c r="H211" s="2">
        <f t="shared" si="13"/>
        <v>73619682.142857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817417.96969032288</v>
      </c>
      <c r="Q211" s="2">
        <f>IF(P211&gt;Graph!$G$1*1000,Graph!$G$1*1000,P211)</f>
        <v>420000</v>
      </c>
      <c r="R211" s="2">
        <f t="shared" si="16"/>
        <v>76451978</v>
      </c>
      <c r="S211" s="2">
        <f t="shared" si="17"/>
        <v>404210.28571428359</v>
      </c>
      <c r="T211" s="2">
        <f t="shared" si="18"/>
        <v>15789.714285714086</v>
      </c>
      <c r="U211" s="2">
        <f t="shared" si="19"/>
        <v>420000</v>
      </c>
      <c r="V211" s="2">
        <f t="shared" si="28"/>
        <v>39666018.142857172</v>
      </c>
      <c r="W211" s="2">
        <f t="shared" si="20"/>
        <v>404210.28571428359</v>
      </c>
      <c r="X211" s="2">
        <f t="shared" si="6"/>
        <v>15789.714285716414</v>
      </c>
      <c r="Y211" s="2">
        <f t="shared" si="7"/>
        <v>36785959.857142955</v>
      </c>
      <c r="Z211" s="2" t="str">
        <f t="shared" si="8"/>
        <v>MEEP</v>
      </c>
      <c r="AA211" s="2">
        <f>IF(Z211="HERE",Y211,AA210+Graph!$G$1*1000)</f>
        <v>40019642.142857224</v>
      </c>
      <c r="AB211" s="2">
        <f t="shared" si="21"/>
        <v>420000</v>
      </c>
      <c r="AC211" s="2">
        <f t="shared" si="9"/>
        <v>36028125.571428619</v>
      </c>
      <c r="AD211" s="3">
        <f t="shared" si="10"/>
        <v>40019642.142857224</v>
      </c>
      <c r="AE211" s="2">
        <f>IF(AE209&gt;=52800000,52800000,IF(AB190=Graph!G$1*1000,AE210+Graph!G$1*1000,AC211))</f>
        <v>36028125.571428619</v>
      </c>
      <c r="AF211" s="3">
        <f t="shared" si="11"/>
        <v>36028125.571428619</v>
      </c>
      <c r="AG211" s="3">
        <f t="shared" si="26"/>
        <v>34367818.378571481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138</v>
      </c>
      <c r="C212" s="7"/>
      <c r="D212" s="2" t="e">
        <f t="shared" si="12"/>
        <v>#N/A</v>
      </c>
      <c r="E212" s="2" t="e">
        <f t="shared" si="22"/>
        <v>#N/A</v>
      </c>
      <c r="F212" s="2">
        <v>785069.55470277369</v>
      </c>
      <c r="G212" s="2">
        <f t="shared" si="23"/>
        <v>404210.28571428574</v>
      </c>
      <c r="H212" s="2">
        <f t="shared" si="13"/>
        <v>74023892.428571284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820198.70476606488</v>
      </c>
      <c r="Q212" s="2">
        <f>IF(P212&gt;Graph!$G$1*1000,Graph!$G$1*1000,P212)</f>
        <v>420000</v>
      </c>
      <c r="R212" s="2">
        <f t="shared" si="16"/>
        <v>76871978</v>
      </c>
      <c r="S212" s="2">
        <f t="shared" si="17"/>
        <v>404210.28571428359</v>
      </c>
      <c r="T212" s="2">
        <f t="shared" si="18"/>
        <v>15789.714285714086</v>
      </c>
      <c r="U212" s="2">
        <f t="shared" si="19"/>
        <v>420000</v>
      </c>
      <c r="V212" s="2">
        <f t="shared" si="28"/>
        <v>40070228.428571455</v>
      </c>
      <c r="W212" s="2">
        <f t="shared" si="20"/>
        <v>404210.28571428359</v>
      </c>
      <c r="X212" s="2">
        <f t="shared" si="6"/>
        <v>15789.714285716414</v>
      </c>
      <c r="Y212" s="2">
        <f t="shared" si="7"/>
        <v>36801749.571428671</v>
      </c>
      <c r="Z212" s="2" t="str">
        <f t="shared" si="8"/>
        <v>MEEP</v>
      </c>
      <c r="AA212" s="2">
        <f>IF(Z212="HERE",Y212,AA211+Graph!$G$1*1000)</f>
        <v>40439642.142857224</v>
      </c>
      <c r="AB212" s="2">
        <f t="shared" si="21"/>
        <v>420000</v>
      </c>
      <c r="AC212" s="2">
        <f t="shared" si="9"/>
        <v>36028125.571428619</v>
      </c>
      <c r="AD212" s="3">
        <f t="shared" si="10"/>
        <v>40439642.142857224</v>
      </c>
      <c r="AE212" s="2">
        <f>IF(AE210&gt;=52800000,52800000,IF(AB191=Graph!G$1*1000,AE211+Graph!G$1*1000,AC212))</f>
        <v>36028125.571428619</v>
      </c>
      <c r="AF212" s="3">
        <f t="shared" si="11"/>
        <v>36028125.571428619</v>
      </c>
      <c r="AG212" s="3">
        <f t="shared" si="26"/>
        <v>34402239.635714337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139</v>
      </c>
      <c r="C213" s="7"/>
      <c r="D213" s="2" t="e">
        <f t="shared" si="12"/>
        <v>#N/A</v>
      </c>
      <c r="E213" s="2" t="e">
        <f t="shared" si="22"/>
        <v>#N/A</v>
      </c>
      <c r="F213" s="2">
        <v>787656.78136089444</v>
      </c>
      <c r="G213" s="2">
        <f t="shared" si="23"/>
        <v>404210.28571428574</v>
      </c>
      <c r="H213" s="2">
        <f t="shared" si="13"/>
        <v>74428102.714285567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822979.43984179199</v>
      </c>
      <c r="Q213" s="2">
        <f>IF(P213&gt;Graph!$G$1*1000,Graph!$G$1*1000,P213)</f>
        <v>420000</v>
      </c>
      <c r="R213" s="2">
        <f t="shared" si="16"/>
        <v>77291978</v>
      </c>
      <c r="S213" s="2">
        <f t="shared" si="17"/>
        <v>404210.28571428359</v>
      </c>
      <c r="T213" s="2">
        <f t="shared" si="18"/>
        <v>15789.714285714086</v>
      </c>
      <c r="U213" s="2">
        <f t="shared" si="19"/>
        <v>420000</v>
      </c>
      <c r="V213" s="2">
        <f t="shared" si="28"/>
        <v>40474438.714285739</v>
      </c>
      <c r="W213" s="2">
        <f t="shared" si="20"/>
        <v>404210.28571428359</v>
      </c>
      <c r="X213" s="2">
        <f t="shared" si="6"/>
        <v>15789.714285716414</v>
      </c>
      <c r="Y213" s="2">
        <f t="shared" si="7"/>
        <v>36817539.285714388</v>
      </c>
      <c r="Z213" s="2" t="str">
        <f t="shared" si="8"/>
        <v>MEEP</v>
      </c>
      <c r="AA213" s="2">
        <f>IF(Z213="HERE",Y213,AA212+Graph!$G$1*1000)</f>
        <v>40859642.142857224</v>
      </c>
      <c r="AB213" s="2">
        <f t="shared" si="21"/>
        <v>420000</v>
      </c>
      <c r="AC213" s="2">
        <f t="shared" si="9"/>
        <v>36028125.571428619</v>
      </c>
      <c r="AD213" s="3">
        <f t="shared" si="10"/>
        <v>40859642.142857224</v>
      </c>
      <c r="AE213" s="2">
        <f>IF(AE211&gt;=52800000,52800000,IF(AB192=Graph!G$1*1000,AE212+Graph!G$1*1000,AC213))</f>
        <v>36028125.571428619</v>
      </c>
      <c r="AF213" s="3">
        <f t="shared" si="11"/>
        <v>36028125.571428619</v>
      </c>
      <c r="AG213" s="3">
        <f t="shared" si="26"/>
        <v>34436660.892857194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140</v>
      </c>
      <c r="C214" s="7"/>
      <c r="D214" s="2" t="e">
        <f t="shared" si="12"/>
        <v>#N/A</v>
      </c>
      <c r="E214" s="2" t="e">
        <f t="shared" si="22"/>
        <v>#N/A</v>
      </c>
      <c r="F214" s="2">
        <v>790244.00801901519</v>
      </c>
      <c r="G214" s="2">
        <f t="shared" si="23"/>
        <v>404210.28571428574</v>
      </c>
      <c r="H214" s="2">
        <f t="shared" si="13"/>
        <v>74832312.999999851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825760.17491753399</v>
      </c>
      <c r="Q214" s="2">
        <f>IF(P214&gt;Graph!$G$1*1000,Graph!$G$1*1000,P214)</f>
        <v>420000</v>
      </c>
      <c r="R214" s="2">
        <f t="shared" si="16"/>
        <v>77711978</v>
      </c>
      <c r="S214" s="2">
        <f t="shared" si="17"/>
        <v>404210.28571428359</v>
      </c>
      <c r="T214" s="2">
        <f t="shared" si="18"/>
        <v>15789.714285714086</v>
      </c>
      <c r="U214" s="2">
        <f t="shared" si="19"/>
        <v>420000</v>
      </c>
      <c r="V214" s="2">
        <f t="shared" si="28"/>
        <v>40878649.000000022</v>
      </c>
      <c r="W214" s="2">
        <f t="shared" si="20"/>
        <v>404210.28571428359</v>
      </c>
      <c r="X214" s="2">
        <f t="shared" si="6"/>
        <v>15789.714285716414</v>
      </c>
      <c r="Y214" s="2">
        <f t="shared" si="7"/>
        <v>36833329.000000104</v>
      </c>
      <c r="Z214" s="2" t="str">
        <f t="shared" si="8"/>
        <v>MEEP</v>
      </c>
      <c r="AA214" s="2">
        <f>IF(Z214="HERE",Y214,AA213+Graph!$G$1*1000)</f>
        <v>41279642.142857224</v>
      </c>
      <c r="AB214" s="2">
        <f t="shared" si="21"/>
        <v>420000</v>
      </c>
      <c r="AC214" s="2">
        <f t="shared" si="9"/>
        <v>36028125.571428619</v>
      </c>
      <c r="AD214" s="3">
        <f t="shared" si="10"/>
        <v>41279642.142857224</v>
      </c>
      <c r="AE214" s="2">
        <f>IF(AE212&gt;=52800000,52800000,IF(AB193=Graph!G$1*1000,AE213+Graph!G$1*1000,AC214))</f>
        <v>36028125.571428619</v>
      </c>
      <c r="AF214" s="3">
        <f t="shared" si="11"/>
        <v>36028125.571428619</v>
      </c>
      <c r="AG214" s="3">
        <f t="shared" si="26"/>
        <v>34471082.150000058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141</v>
      </c>
      <c r="C215" s="7"/>
      <c r="D215" s="2" t="e">
        <f t="shared" si="12"/>
        <v>#N/A</v>
      </c>
      <c r="E215" s="2" t="e">
        <f t="shared" si="22"/>
        <v>#N/A</v>
      </c>
      <c r="F215" s="2">
        <v>792831.23467713594</v>
      </c>
      <c r="G215" s="2">
        <f t="shared" si="23"/>
        <v>404210.28571428574</v>
      </c>
      <c r="H215" s="2">
        <f t="shared" si="13"/>
        <v>75236523.285714135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828540.9099932611</v>
      </c>
      <c r="Q215" s="2">
        <f>IF(P215&gt;Graph!$G$1*1000,Graph!$G$1*1000,P215)</f>
        <v>420000</v>
      </c>
      <c r="R215" s="2">
        <f t="shared" si="16"/>
        <v>78131978</v>
      </c>
      <c r="S215" s="2">
        <f t="shared" si="17"/>
        <v>404210.28571428359</v>
      </c>
      <c r="T215" s="2">
        <f t="shared" si="18"/>
        <v>15789.714285714086</v>
      </c>
      <c r="U215" s="2">
        <f t="shared" si="19"/>
        <v>420000</v>
      </c>
      <c r="V215" s="2">
        <f t="shared" si="28"/>
        <v>41282859.285714306</v>
      </c>
      <c r="W215" s="2">
        <f t="shared" si="20"/>
        <v>404210.28571428359</v>
      </c>
      <c r="X215" s="2">
        <f t="shared" si="6"/>
        <v>15789.714285716414</v>
      </c>
      <c r="Y215" s="2">
        <f t="shared" si="7"/>
        <v>36849118.714285821</v>
      </c>
      <c r="Z215" s="2" t="str">
        <f t="shared" si="8"/>
        <v>MEEP</v>
      </c>
      <c r="AA215" s="2">
        <f>IF(Z215="HERE",Y215,AA214+Graph!$G$1*1000)</f>
        <v>41699642.142857224</v>
      </c>
      <c r="AB215" s="2">
        <f t="shared" si="21"/>
        <v>420000</v>
      </c>
      <c r="AC215" s="2">
        <f t="shared" si="9"/>
        <v>36028125.571428619</v>
      </c>
      <c r="AD215" s="3">
        <f t="shared" si="10"/>
        <v>41699642.142857224</v>
      </c>
      <c r="AE215" s="2">
        <f>IF(AE213&gt;=52800000,52800000,IF(AB194=Graph!G$1*1000,AE214+Graph!G$1*1000,AC215))</f>
        <v>36028125.571428619</v>
      </c>
      <c r="AF215" s="3">
        <f t="shared" si="11"/>
        <v>36028125.571428619</v>
      </c>
      <c r="AG215" s="3">
        <f t="shared" si="26"/>
        <v>34505503.407142915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142</v>
      </c>
      <c r="C216" s="7"/>
      <c r="D216" s="2" t="e">
        <f t="shared" si="12"/>
        <v>#N/A</v>
      </c>
      <c r="E216" s="2" t="e">
        <f t="shared" si="22"/>
        <v>#N/A</v>
      </c>
      <c r="F216" s="2">
        <v>795418.4613352567</v>
      </c>
      <c r="G216" s="2">
        <f t="shared" si="23"/>
        <v>404210.28571428574</v>
      </c>
      <c r="H216" s="2">
        <f t="shared" si="13"/>
        <v>75640733.571428418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831321.64506900311</v>
      </c>
      <c r="Q216" s="2">
        <f>IF(P216&gt;Graph!$G$1*1000,Graph!$G$1*1000,P216)</f>
        <v>420000</v>
      </c>
      <c r="R216" s="2">
        <f t="shared" si="16"/>
        <v>78551978</v>
      </c>
      <c r="S216" s="2">
        <f t="shared" si="17"/>
        <v>404210.28571428359</v>
      </c>
      <c r="T216" s="2">
        <f t="shared" si="18"/>
        <v>15789.714285714086</v>
      </c>
      <c r="U216" s="2">
        <f t="shared" si="19"/>
        <v>420000</v>
      </c>
      <c r="V216" s="2">
        <f t="shared" si="28"/>
        <v>41687069.57142859</v>
      </c>
      <c r="W216" s="2">
        <f t="shared" si="20"/>
        <v>404210.28571428359</v>
      </c>
      <c r="X216" s="2">
        <f t="shared" si="6"/>
        <v>15789.714285716414</v>
      </c>
      <c r="Y216" s="2">
        <f t="shared" si="7"/>
        <v>36864908.428571537</v>
      </c>
      <c r="Z216" s="2" t="str">
        <f t="shared" si="8"/>
        <v>MEEP</v>
      </c>
      <c r="AA216" s="2">
        <f>IF(Z216="HERE",Y216,AA215+Graph!$G$1*1000)</f>
        <v>42119642.142857224</v>
      </c>
      <c r="AB216" s="2">
        <f t="shared" si="21"/>
        <v>420000</v>
      </c>
      <c r="AC216" s="2">
        <f t="shared" si="9"/>
        <v>36028125.571428619</v>
      </c>
      <c r="AD216" s="3">
        <f t="shared" si="10"/>
        <v>42119642.142857224</v>
      </c>
      <c r="AE216" s="2">
        <f>IF(AE214&gt;=52800000,52800000,IF(AB195=Graph!G$1*1000,AE215+Graph!G$1*1000,AC216))</f>
        <v>36028125.571428619</v>
      </c>
      <c r="AF216" s="3">
        <f t="shared" si="11"/>
        <v>36028125.571428619</v>
      </c>
      <c r="AG216" s="3">
        <f t="shared" si="26"/>
        <v>34539924.664285772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143</v>
      </c>
      <c r="C217" s="7"/>
      <c r="D217" s="2" t="e">
        <f t="shared" si="12"/>
        <v>#N/A</v>
      </c>
      <c r="E217" s="2" t="e">
        <f t="shared" si="22"/>
        <v>#N/A</v>
      </c>
      <c r="F217" s="2">
        <v>798005.68799337745</v>
      </c>
      <c r="G217" s="2">
        <f t="shared" si="23"/>
        <v>404210.28571428574</v>
      </c>
      <c r="H217" s="2">
        <f t="shared" si="13"/>
        <v>76044943.857142702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834102.38014473021</v>
      </c>
      <c r="Q217" s="2">
        <f>IF(P217&gt;Graph!$G$1*1000,Graph!$G$1*1000,P217)</f>
        <v>420000</v>
      </c>
      <c r="R217" s="2">
        <f t="shared" si="16"/>
        <v>78971978</v>
      </c>
      <c r="S217" s="2">
        <f t="shared" si="17"/>
        <v>404210.28571428359</v>
      </c>
      <c r="T217" s="2">
        <f t="shared" si="18"/>
        <v>15789.714285714086</v>
      </c>
      <c r="U217" s="2">
        <f t="shared" si="19"/>
        <v>420000</v>
      </c>
      <c r="V217" s="2">
        <f t="shared" si="28"/>
        <v>42091279.857142873</v>
      </c>
      <c r="W217" s="2">
        <f t="shared" si="20"/>
        <v>404210.28571428359</v>
      </c>
      <c r="X217" s="2">
        <f t="shared" si="6"/>
        <v>15789.714285716414</v>
      </c>
      <c r="Y217" s="2">
        <f t="shared" si="7"/>
        <v>36880698.142857254</v>
      </c>
      <c r="Z217" s="2" t="str">
        <f t="shared" si="8"/>
        <v>MEEP</v>
      </c>
      <c r="AA217" s="2">
        <f>IF(Z217="HERE",Y217,AA216+Graph!$G$1*1000)</f>
        <v>42539642.142857224</v>
      </c>
      <c r="AB217" s="2">
        <f t="shared" si="21"/>
        <v>420000</v>
      </c>
      <c r="AC217" s="2">
        <f t="shared" si="9"/>
        <v>36028125.571428619</v>
      </c>
      <c r="AD217" s="3">
        <f t="shared" si="10"/>
        <v>42539642.142857224</v>
      </c>
      <c r="AE217" s="2">
        <f>IF(AE215&gt;=52800000,52800000,IF(AB196=Graph!G$1*1000,AE216+Graph!G$1*1000,AC217))</f>
        <v>36028125.571428619</v>
      </c>
      <c r="AF217" s="3">
        <f t="shared" si="11"/>
        <v>36028125.571428619</v>
      </c>
      <c r="AG217" s="3">
        <f t="shared" si="26"/>
        <v>34574345.921428636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144</v>
      </c>
      <c r="C218" s="7"/>
      <c r="D218" s="2" t="e">
        <f t="shared" si="12"/>
        <v>#N/A</v>
      </c>
      <c r="E218" s="2" t="e">
        <f t="shared" si="22"/>
        <v>#N/A</v>
      </c>
      <c r="F218" s="2">
        <v>800592.9146514982</v>
      </c>
      <c r="G218" s="2">
        <f t="shared" si="23"/>
        <v>404210.28571428574</v>
      </c>
      <c r="H218" s="2">
        <f t="shared" si="13"/>
        <v>76449154.142856985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836883.11522047222</v>
      </c>
      <c r="Q218" s="2">
        <f>IF(P218&gt;Graph!$G$1*1000,Graph!$G$1*1000,P218)</f>
        <v>420000</v>
      </c>
      <c r="R218" s="2">
        <f t="shared" si="16"/>
        <v>79391978</v>
      </c>
      <c r="S218" s="2">
        <f t="shared" si="17"/>
        <v>404210.28571428359</v>
      </c>
      <c r="T218" s="2">
        <f t="shared" si="18"/>
        <v>15789.714285714086</v>
      </c>
      <c r="U218" s="2">
        <f t="shared" si="19"/>
        <v>420000</v>
      </c>
      <c r="V218" s="2">
        <f t="shared" si="28"/>
        <v>42495490.142857157</v>
      </c>
      <c r="W218" s="2">
        <f t="shared" si="20"/>
        <v>404210.28571428359</v>
      </c>
      <c r="X218" s="2">
        <f t="shared" si="6"/>
        <v>15789.714285716414</v>
      </c>
      <c r="Y218" s="2">
        <f t="shared" si="7"/>
        <v>36896487.85714297</v>
      </c>
      <c r="Z218" s="2" t="str">
        <f t="shared" si="8"/>
        <v>MEEP</v>
      </c>
      <c r="AA218" s="2">
        <f>IF(Z218="HERE",Y218,AA217+Graph!$G$1*1000)</f>
        <v>42959642.142857224</v>
      </c>
      <c r="AB218" s="2">
        <f t="shared" si="21"/>
        <v>420000</v>
      </c>
      <c r="AC218" s="2">
        <f t="shared" si="9"/>
        <v>36028125.571428619</v>
      </c>
      <c r="AD218" s="3">
        <f t="shared" si="10"/>
        <v>42959642.142857224</v>
      </c>
      <c r="AE218" s="2">
        <f>IF(AE216&gt;=52800000,52800000,IF(AB197=Graph!G$1*1000,AE217+Graph!G$1*1000,AC218))</f>
        <v>36028125.571428619</v>
      </c>
      <c r="AF218" s="3">
        <f t="shared" si="11"/>
        <v>36028125.571428619</v>
      </c>
      <c r="AG218" s="3">
        <f t="shared" si="26"/>
        <v>34608767.178571492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145</v>
      </c>
      <c r="C219" s="7"/>
      <c r="D219" s="2" t="e">
        <f t="shared" si="12"/>
        <v>#N/A</v>
      </c>
      <c r="E219" s="2" t="e">
        <f t="shared" si="22"/>
        <v>#N/A</v>
      </c>
      <c r="F219" s="2">
        <v>803180.14130961895</v>
      </c>
      <c r="G219" s="2">
        <f t="shared" si="23"/>
        <v>404210.28571428574</v>
      </c>
      <c r="H219" s="2">
        <f t="shared" si="13"/>
        <v>76853364.428571269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839663.85029619932</v>
      </c>
      <c r="Q219" s="2">
        <f>IF(P219&gt;Graph!$G$1*1000,Graph!$G$1*1000,P219)</f>
        <v>420000</v>
      </c>
      <c r="R219" s="2">
        <f t="shared" si="16"/>
        <v>79811978</v>
      </c>
      <c r="S219" s="2">
        <f t="shared" si="17"/>
        <v>404210.28571428359</v>
      </c>
      <c r="T219" s="2">
        <f t="shared" si="18"/>
        <v>15789.714285714086</v>
      </c>
      <c r="U219" s="2">
        <f t="shared" si="19"/>
        <v>420000</v>
      </c>
      <c r="V219" s="2">
        <f t="shared" si="28"/>
        <v>42899700.42857144</v>
      </c>
      <c r="W219" s="2">
        <f t="shared" si="20"/>
        <v>404210.28571428359</v>
      </c>
      <c r="X219" s="2">
        <f t="shared" si="6"/>
        <v>15789.714285716414</v>
      </c>
      <c r="Y219" s="2">
        <f t="shared" si="7"/>
        <v>36912277.571428686</v>
      </c>
      <c r="Z219" s="2" t="str">
        <f t="shared" si="8"/>
        <v>MEEP</v>
      </c>
      <c r="AA219" s="2">
        <f>IF(Z219="HERE",Y219,AA218+Graph!$G$1*1000)</f>
        <v>43379642.142857224</v>
      </c>
      <c r="AB219" s="2">
        <f t="shared" si="21"/>
        <v>420000</v>
      </c>
      <c r="AC219" s="2">
        <f t="shared" si="9"/>
        <v>36028125.571428619</v>
      </c>
      <c r="AD219" s="3">
        <f t="shared" si="10"/>
        <v>43379642.142857224</v>
      </c>
      <c r="AE219" s="2">
        <f>IF(AE217&gt;=52800000,52800000,IF(AB198=Graph!G$1*1000,AE218+Graph!G$1*1000,AC219))</f>
        <v>36028125.571428619</v>
      </c>
      <c r="AF219" s="3">
        <f t="shared" si="11"/>
        <v>36028125.571428619</v>
      </c>
      <c r="AG219" s="3">
        <f t="shared" si="26"/>
        <v>34643188.435714357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146</v>
      </c>
      <c r="C220" s="7"/>
      <c r="D220" s="2" t="e">
        <f t="shared" si="12"/>
        <v>#N/A</v>
      </c>
      <c r="E220" s="2" t="e">
        <f t="shared" si="22"/>
        <v>#N/A</v>
      </c>
      <c r="F220" s="2">
        <v>805767.3679677397</v>
      </c>
      <c r="G220" s="2">
        <f t="shared" si="23"/>
        <v>404210.28571428574</v>
      </c>
      <c r="H220" s="2">
        <f t="shared" si="13"/>
        <v>77257574.714285553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842444.58537194133</v>
      </c>
      <c r="Q220" s="2">
        <f>IF(P220&gt;Graph!$G$1*1000,Graph!$G$1*1000,P220)</f>
        <v>420000</v>
      </c>
      <c r="R220" s="2">
        <f t="shared" si="16"/>
        <v>80231978</v>
      </c>
      <c r="S220" s="2">
        <f t="shared" si="17"/>
        <v>404210.28571428359</v>
      </c>
      <c r="T220" s="2">
        <f t="shared" si="18"/>
        <v>15789.714285714086</v>
      </c>
      <c r="U220" s="2">
        <f t="shared" si="19"/>
        <v>420000</v>
      </c>
      <c r="V220" s="2">
        <f t="shared" si="28"/>
        <v>43303910.714285724</v>
      </c>
      <c r="W220" s="2">
        <f t="shared" si="20"/>
        <v>404210.28571428359</v>
      </c>
      <c r="X220" s="2">
        <f t="shared" si="6"/>
        <v>15789.714285716414</v>
      </c>
      <c r="Y220" s="2">
        <f t="shared" si="7"/>
        <v>36928067.285714403</v>
      </c>
      <c r="Z220" s="2" t="str">
        <f t="shared" si="8"/>
        <v>MEEP</v>
      </c>
      <c r="AA220" s="2">
        <f>IF(Z220="HERE",Y220,AA219+Graph!$G$1*1000)</f>
        <v>43799642.142857224</v>
      </c>
      <c r="AB220" s="2">
        <f t="shared" si="21"/>
        <v>420000</v>
      </c>
      <c r="AC220" s="2">
        <f t="shared" si="9"/>
        <v>36028125.571428619</v>
      </c>
      <c r="AD220" s="3">
        <f t="shared" si="10"/>
        <v>43799642.142857224</v>
      </c>
      <c r="AE220" s="2">
        <f>IF(AE218&gt;=52800000,52800000,IF(AB199=Graph!G$1*1000,AE219+Graph!G$1*1000,AC220))</f>
        <v>36028125.571428619</v>
      </c>
      <c r="AF220" s="3">
        <f t="shared" si="11"/>
        <v>36028125.571428619</v>
      </c>
      <c r="AG220" s="3">
        <f t="shared" si="26"/>
        <v>34677609.692857213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147</v>
      </c>
      <c r="C221" s="7"/>
      <c r="D221" s="2" t="e">
        <f t="shared" si="12"/>
        <v>#N/A</v>
      </c>
      <c r="E221" s="2" t="e">
        <f t="shared" si="22"/>
        <v>#N/A</v>
      </c>
      <c r="F221" s="2">
        <v>808354.59462586045</v>
      </c>
      <c r="G221" s="2">
        <f t="shared" si="23"/>
        <v>404210.28571428574</v>
      </c>
      <c r="H221" s="2">
        <f t="shared" si="13"/>
        <v>77661784.999999836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845225.32044768333</v>
      </c>
      <c r="Q221" s="2">
        <f>IF(P221&gt;Graph!$G$1*1000,Graph!$G$1*1000,P221)</f>
        <v>420000</v>
      </c>
      <c r="R221" s="2">
        <f t="shared" si="16"/>
        <v>80651978</v>
      </c>
      <c r="S221" s="2">
        <f t="shared" si="17"/>
        <v>404210.28571428359</v>
      </c>
      <c r="T221" s="2">
        <f t="shared" si="18"/>
        <v>15789.714285714086</v>
      </c>
      <c r="U221" s="2">
        <f t="shared" si="19"/>
        <v>420000</v>
      </c>
      <c r="V221" s="2">
        <f t="shared" si="28"/>
        <v>43708121.000000007</v>
      </c>
      <c r="W221" s="2">
        <f t="shared" si="20"/>
        <v>404210.28571428359</v>
      </c>
      <c r="X221" s="2">
        <f t="shared" si="6"/>
        <v>15789.714285716414</v>
      </c>
      <c r="Y221" s="2">
        <f t="shared" si="7"/>
        <v>36943857.000000119</v>
      </c>
      <c r="Z221" s="2" t="str">
        <f t="shared" si="8"/>
        <v>MEEP</v>
      </c>
      <c r="AA221" s="2">
        <f>IF(Z221="HERE",Y221,AA220+Graph!$G$1*1000)</f>
        <v>44219642.142857224</v>
      </c>
      <c r="AB221" s="2">
        <f t="shared" si="21"/>
        <v>420000</v>
      </c>
      <c r="AC221" s="2">
        <f t="shared" si="9"/>
        <v>36028125.571428619</v>
      </c>
      <c r="AD221" s="3">
        <f t="shared" si="10"/>
        <v>44219642.142857224</v>
      </c>
      <c r="AE221" s="2">
        <f>IF(AE219&gt;=52800000,52800000,IF(AB200=Graph!G$1*1000,AE220+Graph!G$1*1000,AC221))</f>
        <v>36028125.571428619</v>
      </c>
      <c r="AF221" s="3">
        <f t="shared" si="11"/>
        <v>36028125.571428619</v>
      </c>
      <c r="AG221" s="3">
        <f t="shared" si="26"/>
        <v>34712030.95000007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148</v>
      </c>
      <c r="C222" s="7"/>
      <c r="D222" s="2" t="e">
        <f t="shared" si="12"/>
        <v>#N/A</v>
      </c>
      <c r="E222" s="2" t="e">
        <f t="shared" si="22"/>
        <v>#N/A</v>
      </c>
      <c r="F222" s="2">
        <v>810941.8212839812</v>
      </c>
      <c r="G222" s="2">
        <f t="shared" si="23"/>
        <v>404210.28571428574</v>
      </c>
      <c r="H222" s="2">
        <f t="shared" si="13"/>
        <v>78065995.28571412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848006.05552341044</v>
      </c>
      <c r="Q222" s="2">
        <f>IF(P222&gt;Graph!$G$1*1000,Graph!$G$1*1000,P222)</f>
        <v>420000</v>
      </c>
      <c r="R222" s="2">
        <f t="shared" si="16"/>
        <v>81071978</v>
      </c>
      <c r="S222" s="2">
        <f t="shared" si="17"/>
        <v>404210.28571428359</v>
      </c>
      <c r="T222" s="2">
        <f t="shared" si="18"/>
        <v>15789.714285714086</v>
      </c>
      <c r="U222" s="2">
        <f t="shared" si="19"/>
        <v>420000</v>
      </c>
      <c r="V222" s="2">
        <f t="shared" si="28"/>
        <v>44112331.285714291</v>
      </c>
      <c r="W222" s="2">
        <f t="shared" si="20"/>
        <v>404210.28571428359</v>
      </c>
      <c r="X222" s="2">
        <f t="shared" si="6"/>
        <v>15789.714285716414</v>
      </c>
      <c r="Y222" s="2">
        <f t="shared" si="7"/>
        <v>36959646.714285836</v>
      </c>
      <c r="Z222" s="2" t="str">
        <f t="shared" si="8"/>
        <v>MEEP</v>
      </c>
      <c r="AA222" s="2">
        <f>IF(Z222="HERE",Y222,AA221+Graph!$G$1*1000)</f>
        <v>44639642.142857224</v>
      </c>
      <c r="AB222" s="2">
        <f t="shared" si="21"/>
        <v>420000</v>
      </c>
      <c r="AC222" s="2">
        <f t="shared" si="9"/>
        <v>36028125.571428619</v>
      </c>
      <c r="AD222" s="3">
        <f t="shared" si="10"/>
        <v>44639642.142857224</v>
      </c>
      <c r="AE222" s="2">
        <f>IF(AE220&gt;=52800000,52800000,IF(AB201=Graph!G$1*1000,AE221+Graph!G$1*1000,AC222))</f>
        <v>36028125.571428619</v>
      </c>
      <c r="AF222" s="3">
        <f t="shared" si="11"/>
        <v>36028125.571428619</v>
      </c>
      <c r="AG222" s="3">
        <f t="shared" si="26"/>
        <v>34746452.207142927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149</v>
      </c>
      <c r="C223" s="7"/>
      <c r="D223" s="2" t="e">
        <f t="shared" si="12"/>
        <v>#N/A</v>
      </c>
      <c r="E223" s="2" t="e">
        <f t="shared" si="22"/>
        <v>#N/A</v>
      </c>
      <c r="F223" s="2">
        <v>813529.04794210196</v>
      </c>
      <c r="G223" s="2">
        <f t="shared" si="23"/>
        <v>404210.28571428574</v>
      </c>
      <c r="H223" s="2">
        <f t="shared" si="13"/>
        <v>78470205.571428403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850786.79059915245</v>
      </c>
      <c r="Q223" s="2">
        <f>IF(P223&gt;Graph!$G$1*1000,Graph!$G$1*1000,P223)</f>
        <v>420000</v>
      </c>
      <c r="R223" s="2">
        <f t="shared" si="16"/>
        <v>81491978</v>
      </c>
      <c r="S223" s="2">
        <f t="shared" si="17"/>
        <v>404210.28571428359</v>
      </c>
      <c r="T223" s="2">
        <f t="shared" si="18"/>
        <v>15789.714285714086</v>
      </c>
      <c r="U223" s="2">
        <f t="shared" si="19"/>
        <v>420000</v>
      </c>
      <c r="V223" s="2">
        <f t="shared" si="28"/>
        <v>44516541.571428575</v>
      </c>
      <c r="W223" s="2">
        <f t="shared" si="20"/>
        <v>404210.28571428359</v>
      </c>
      <c r="X223" s="2">
        <f t="shared" si="6"/>
        <v>15789.714285716414</v>
      </c>
      <c r="Y223" s="2">
        <f t="shared" si="7"/>
        <v>36975436.428571552</v>
      </c>
      <c r="Z223" s="2" t="str">
        <f t="shared" si="8"/>
        <v>MEEP</v>
      </c>
      <c r="AA223" s="2">
        <f>IF(Z223="HERE",Y223,AA222+Graph!$G$1*1000)</f>
        <v>45059642.142857224</v>
      </c>
      <c r="AB223" s="2">
        <f t="shared" si="21"/>
        <v>420000</v>
      </c>
      <c r="AC223" s="2">
        <f t="shared" si="9"/>
        <v>36028125.571428619</v>
      </c>
      <c r="AD223" s="3">
        <f t="shared" si="10"/>
        <v>45059642.142857224</v>
      </c>
      <c r="AE223" s="2">
        <f>IF(AE221&gt;=52800000,52800000,IF(AB202=Graph!G$1*1000,AE222+Graph!G$1*1000,AC223))</f>
        <v>36028125.571428619</v>
      </c>
      <c r="AF223" s="3">
        <f t="shared" si="11"/>
        <v>36028125.571428619</v>
      </c>
      <c r="AG223" s="3">
        <f t="shared" si="26"/>
        <v>34780873.464285791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150</v>
      </c>
      <c r="C224" s="7"/>
      <c r="D224" s="2" t="e">
        <f t="shared" si="12"/>
        <v>#N/A</v>
      </c>
      <c r="E224" s="2" t="e">
        <f t="shared" si="22"/>
        <v>#N/A</v>
      </c>
      <c r="F224" s="2">
        <v>816116.27460022271</v>
      </c>
      <c r="G224" s="2">
        <f t="shared" si="23"/>
        <v>404210.28571428574</v>
      </c>
      <c r="H224" s="2">
        <f t="shared" si="13"/>
        <v>78874415.857142687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853567.52567487955</v>
      </c>
      <c r="Q224" s="2">
        <f>IF(P224&gt;Graph!$G$1*1000,Graph!$G$1*1000,P224)</f>
        <v>420000</v>
      </c>
      <c r="R224" s="2">
        <f t="shared" si="16"/>
        <v>81911978</v>
      </c>
      <c r="S224" s="2">
        <f t="shared" si="17"/>
        <v>404210.28571428359</v>
      </c>
      <c r="T224" s="2">
        <f t="shared" si="18"/>
        <v>15789.714285714086</v>
      </c>
      <c r="U224" s="2">
        <f t="shared" si="19"/>
        <v>420000</v>
      </c>
      <c r="V224" s="2">
        <f t="shared" si="28"/>
        <v>44920751.857142858</v>
      </c>
      <c r="W224" s="2">
        <f t="shared" si="20"/>
        <v>404210.28571428359</v>
      </c>
      <c r="X224" s="2">
        <f t="shared" si="6"/>
        <v>15789.714285716414</v>
      </c>
      <c r="Y224" s="2">
        <f t="shared" si="7"/>
        <v>36991226.142857268</v>
      </c>
      <c r="Z224" s="2" t="str">
        <f t="shared" si="8"/>
        <v>MEEP</v>
      </c>
      <c r="AA224" s="2">
        <f>IF(Z224="HERE",Y224,AA223+Graph!$G$1*1000)</f>
        <v>45479642.142857224</v>
      </c>
      <c r="AB224" s="2">
        <f t="shared" si="21"/>
        <v>420000</v>
      </c>
      <c r="AC224" s="2">
        <f t="shared" si="9"/>
        <v>36028125.571428619</v>
      </c>
      <c r="AD224" s="3">
        <f t="shared" si="10"/>
        <v>45479642.142857224</v>
      </c>
      <c r="AE224" s="2">
        <f>IF(AE222&gt;=52800000,52800000,IF(AB203=Graph!G$1*1000,AE223+Graph!G$1*1000,AC224))</f>
        <v>36028125.571428619</v>
      </c>
      <c r="AF224" s="3">
        <f t="shared" si="11"/>
        <v>36028125.571428619</v>
      </c>
      <c r="AG224" s="3">
        <f t="shared" si="26"/>
        <v>34795084.207142934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151</v>
      </c>
      <c r="C225" s="7"/>
      <c r="D225" s="2" t="e">
        <f t="shared" si="12"/>
        <v>#N/A</v>
      </c>
      <c r="E225" s="2" t="e">
        <f t="shared" si="22"/>
        <v>#N/A</v>
      </c>
      <c r="F225" s="2">
        <v>818703.50125834346</v>
      </c>
      <c r="G225" s="2">
        <f t="shared" si="23"/>
        <v>404210.28571428574</v>
      </c>
      <c r="H225" s="2">
        <f t="shared" si="13"/>
        <v>79278626.14285697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856348.26075062156</v>
      </c>
      <c r="Q225" s="2">
        <f>IF(P225&gt;Graph!$G$1*1000,Graph!$G$1*1000,P225)</f>
        <v>420000</v>
      </c>
      <c r="R225" s="2">
        <f t="shared" si="16"/>
        <v>82331978</v>
      </c>
      <c r="S225" s="2">
        <f t="shared" si="17"/>
        <v>404210.28571428359</v>
      </c>
      <c r="T225" s="2">
        <f t="shared" si="18"/>
        <v>15789.714285714086</v>
      </c>
      <c r="U225" s="2">
        <f t="shared" si="19"/>
        <v>420000</v>
      </c>
      <c r="V225" s="2">
        <f t="shared" si="28"/>
        <v>45324962.142857142</v>
      </c>
      <c r="W225" s="2">
        <f t="shared" si="20"/>
        <v>404210.28571428359</v>
      </c>
      <c r="X225" s="2">
        <f t="shared" si="6"/>
        <v>15789.714285716414</v>
      </c>
      <c r="Y225" s="2">
        <f t="shared" si="7"/>
        <v>37007015.857142985</v>
      </c>
      <c r="Z225" s="2" t="str">
        <f t="shared" si="8"/>
        <v>MEEP</v>
      </c>
      <c r="AA225" s="2">
        <f>IF(Z225="HERE",Y225,AA224+Graph!$G$1*1000)</f>
        <v>45899642.142857224</v>
      </c>
      <c r="AB225" s="2">
        <f t="shared" si="21"/>
        <v>420000</v>
      </c>
      <c r="AC225" s="2">
        <f t="shared" si="9"/>
        <v>36028125.571428619</v>
      </c>
      <c r="AD225" s="3">
        <f t="shared" si="10"/>
        <v>45899642.142857224</v>
      </c>
      <c r="AE225" s="2">
        <f>IF(AE223&gt;=52800000,52800000,IF(AB204=Graph!G$1*1000,AE224+Graph!G$1*1000,AC225))</f>
        <v>36448125.571428619</v>
      </c>
      <c r="AF225" s="3">
        <f t="shared" si="11"/>
        <v>36448125.571428619</v>
      </c>
      <c r="AG225" s="3">
        <f t="shared" si="26"/>
        <v>35173084.207142934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152</v>
      </c>
      <c r="C226" s="7"/>
      <c r="D226" s="2" t="e">
        <f t="shared" si="12"/>
        <v>#N/A</v>
      </c>
      <c r="E226" s="2" t="e">
        <f t="shared" si="22"/>
        <v>#N/A</v>
      </c>
      <c r="F226" s="2">
        <v>821290.72791646421</v>
      </c>
      <c r="G226" s="2">
        <f t="shared" si="23"/>
        <v>404210.28571428574</v>
      </c>
      <c r="H226" s="2">
        <f t="shared" si="13"/>
        <v>79682836.428571254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859128.99582634866</v>
      </c>
      <c r="Q226" s="2">
        <f>IF(P226&gt;Graph!$G$1*1000,Graph!$G$1*1000,P226)</f>
        <v>420000</v>
      </c>
      <c r="R226" s="2">
        <f t="shared" si="16"/>
        <v>82751978</v>
      </c>
      <c r="S226" s="2">
        <f t="shared" si="17"/>
        <v>404210.28571428359</v>
      </c>
      <c r="T226" s="2">
        <f t="shared" si="18"/>
        <v>15789.714285714086</v>
      </c>
      <c r="U226" s="2">
        <f t="shared" si="19"/>
        <v>420000</v>
      </c>
      <c r="V226" s="2">
        <f t="shared" si="28"/>
        <v>45729172.428571425</v>
      </c>
      <c r="W226" s="2">
        <f t="shared" si="20"/>
        <v>404210.28571428359</v>
      </c>
      <c r="X226" s="2">
        <f t="shared" si="6"/>
        <v>15789.714285716414</v>
      </c>
      <c r="Y226" s="2">
        <f t="shared" si="7"/>
        <v>37022805.571428701</v>
      </c>
      <c r="Z226" s="2" t="str">
        <f t="shared" si="8"/>
        <v>MEEP</v>
      </c>
      <c r="AA226" s="2">
        <f>IF(Z226="HERE",Y226,AA225+Graph!$G$1*1000)</f>
        <v>46319642.142857224</v>
      </c>
      <c r="AB226" s="2">
        <f t="shared" si="21"/>
        <v>420000</v>
      </c>
      <c r="AC226" s="2">
        <f t="shared" si="9"/>
        <v>36028125.571428619</v>
      </c>
      <c r="AD226" s="3">
        <f t="shared" si="10"/>
        <v>46319642.142857224</v>
      </c>
      <c r="AE226" s="2">
        <f>IF(AE224&gt;=52800000,52800000,IF(AB205=Graph!G$1*1000,AE225+Graph!G$1*1000,AC226))</f>
        <v>36868125.571428619</v>
      </c>
      <c r="AF226" s="3">
        <f t="shared" si="11"/>
        <v>36868125.571428619</v>
      </c>
      <c r="AG226" s="3">
        <f t="shared" si="26"/>
        <v>35551084.207142934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153</v>
      </c>
      <c r="C227" s="7"/>
      <c r="D227" s="2" t="e">
        <f t="shared" si="12"/>
        <v>#N/A</v>
      </c>
      <c r="E227" s="2" t="e">
        <f t="shared" si="22"/>
        <v>#N/A</v>
      </c>
      <c r="F227" s="2">
        <v>823877.95457458496</v>
      </c>
      <c r="G227" s="2">
        <f t="shared" si="23"/>
        <v>404210.28571428574</v>
      </c>
      <c r="H227" s="2">
        <f t="shared" si="13"/>
        <v>80087046.714285538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861909.73090209067</v>
      </c>
      <c r="Q227" s="2">
        <f>IF(P227&gt;Graph!$G$1*1000,Graph!$G$1*1000,P227)</f>
        <v>420000</v>
      </c>
      <c r="R227" s="2">
        <f t="shared" si="16"/>
        <v>83171978</v>
      </c>
      <c r="S227" s="2">
        <f t="shared" si="17"/>
        <v>404210.28571428359</v>
      </c>
      <c r="T227" s="2">
        <f t="shared" si="18"/>
        <v>15789.714285714086</v>
      </c>
      <c r="U227" s="2">
        <f t="shared" si="19"/>
        <v>420000</v>
      </c>
      <c r="V227" s="2">
        <f t="shared" si="28"/>
        <v>46133382.714285709</v>
      </c>
      <c r="W227" s="2">
        <f t="shared" si="20"/>
        <v>404210.28571428359</v>
      </c>
      <c r="X227" s="2">
        <f t="shared" si="6"/>
        <v>15789.714285716414</v>
      </c>
      <c r="Y227" s="2">
        <f t="shared" si="7"/>
        <v>37038595.285714418</v>
      </c>
      <c r="Z227" s="2" t="str">
        <f t="shared" si="8"/>
        <v>MEEP</v>
      </c>
      <c r="AA227" s="2">
        <f>IF(Z227="HERE",Y227,AA226+Graph!$G$1*1000)</f>
        <v>46739642.142857224</v>
      </c>
      <c r="AB227" s="2">
        <f t="shared" si="21"/>
        <v>420000</v>
      </c>
      <c r="AC227" s="2">
        <f t="shared" si="9"/>
        <v>36028125.571428619</v>
      </c>
      <c r="AD227" s="3">
        <f t="shared" si="10"/>
        <v>46739642.142857224</v>
      </c>
      <c r="AE227" s="2">
        <f>IF(AE225&gt;=52800000,52800000,IF(AB206=Graph!G$1*1000,AE226+Graph!G$1*1000,AC227))</f>
        <v>37288125.571428619</v>
      </c>
      <c r="AF227" s="3">
        <f t="shared" si="11"/>
        <v>37288125.571428619</v>
      </c>
      <c r="AG227" s="3">
        <f t="shared" si="26"/>
        <v>35929084.207142934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154</v>
      </c>
      <c r="C228" s="7"/>
      <c r="D228" s="2" t="e">
        <f t="shared" si="12"/>
        <v>#N/A</v>
      </c>
      <c r="E228" s="2" t="e">
        <f t="shared" si="22"/>
        <v>#N/A</v>
      </c>
      <c r="F228" s="2">
        <v>826465.18123270571</v>
      </c>
      <c r="G228" s="2">
        <f t="shared" si="23"/>
        <v>404210.28571428574</v>
      </c>
      <c r="H228" s="2">
        <f t="shared" si="13"/>
        <v>80491256.999999821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864690.46597781777</v>
      </c>
      <c r="Q228" s="2">
        <f>IF(P228&gt;Graph!$G$1*1000,Graph!$G$1*1000,P228)</f>
        <v>420000</v>
      </c>
      <c r="R228" s="2">
        <f t="shared" si="16"/>
        <v>83591978</v>
      </c>
      <c r="S228" s="2">
        <f t="shared" si="17"/>
        <v>404210.28571428359</v>
      </c>
      <c r="T228" s="2">
        <f t="shared" si="18"/>
        <v>15789.714285714086</v>
      </c>
      <c r="U228" s="2">
        <f t="shared" si="19"/>
        <v>420000</v>
      </c>
      <c r="V228" s="2">
        <f t="shared" si="28"/>
        <v>46537592.999999993</v>
      </c>
      <c r="W228" s="2">
        <f t="shared" si="20"/>
        <v>404210.28571428359</v>
      </c>
      <c r="X228" s="2">
        <f t="shared" si="6"/>
        <v>15789.714285716414</v>
      </c>
      <c r="Y228" s="2">
        <f t="shared" si="7"/>
        <v>37054385.000000134</v>
      </c>
      <c r="Z228" s="2" t="str">
        <f t="shared" si="8"/>
        <v>MEEP</v>
      </c>
      <c r="AA228" s="2">
        <f>IF(Z228="HERE",Y228,AA227+Graph!$G$1*1000)</f>
        <v>47159642.142857224</v>
      </c>
      <c r="AB228" s="2">
        <f t="shared" si="21"/>
        <v>420000</v>
      </c>
      <c r="AC228" s="2">
        <f t="shared" si="9"/>
        <v>36028125.571428619</v>
      </c>
      <c r="AD228" s="3">
        <f t="shared" si="10"/>
        <v>47159642.142857224</v>
      </c>
      <c r="AE228" s="2">
        <f>IF(AE226&gt;=52800000,52800000,IF(AB207=Graph!G$1*1000,AE227+Graph!G$1*1000,AC228))</f>
        <v>37708125.571428619</v>
      </c>
      <c r="AF228" s="3">
        <f t="shared" si="11"/>
        <v>37708125.571428619</v>
      </c>
      <c r="AG228" s="3">
        <f t="shared" si="26"/>
        <v>36307084.207142934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155</v>
      </c>
      <c r="C229" s="7"/>
      <c r="D229" s="2" t="e">
        <f t="shared" si="12"/>
        <v>#N/A</v>
      </c>
      <c r="E229" s="2" t="e">
        <f t="shared" si="22"/>
        <v>#N/A</v>
      </c>
      <c r="F229" s="2">
        <v>829052.40789082646</v>
      </c>
      <c r="G229" s="2">
        <f t="shared" si="23"/>
        <v>404210.28571428574</v>
      </c>
      <c r="H229" s="2">
        <f t="shared" si="13"/>
        <v>80895467.285714105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867471.20105355978</v>
      </c>
      <c r="Q229" s="2">
        <f>IF(P229&gt;Graph!$G$1*1000,Graph!$G$1*1000,P229)</f>
        <v>420000</v>
      </c>
      <c r="R229" s="2">
        <f t="shared" si="16"/>
        <v>84011978</v>
      </c>
      <c r="S229" s="2">
        <f t="shared" si="17"/>
        <v>404210.28571428359</v>
      </c>
      <c r="T229" s="2">
        <f t="shared" si="18"/>
        <v>15789.714285714086</v>
      </c>
      <c r="U229" s="2">
        <f t="shared" si="19"/>
        <v>420000</v>
      </c>
      <c r="V229" s="2">
        <f t="shared" si="28"/>
        <v>46941803.285714276</v>
      </c>
      <c r="W229" s="2">
        <f t="shared" si="20"/>
        <v>404210.28571428359</v>
      </c>
      <c r="X229" s="2">
        <f t="shared" si="6"/>
        <v>15789.714285716414</v>
      </c>
      <c r="Y229" s="2">
        <f t="shared" si="7"/>
        <v>37070174.714285851</v>
      </c>
      <c r="Z229" s="2" t="str">
        <f t="shared" si="8"/>
        <v>MEEP</v>
      </c>
      <c r="AA229" s="2">
        <f>IF(Z229="HERE",Y229,AA228+Graph!$G$1*1000)</f>
        <v>47579642.142857224</v>
      </c>
      <c r="AB229" s="2">
        <f t="shared" si="21"/>
        <v>420000</v>
      </c>
      <c r="AC229" s="2">
        <f t="shared" si="9"/>
        <v>36028125.571428619</v>
      </c>
      <c r="AD229" s="3">
        <f t="shared" si="10"/>
        <v>47579642.142857224</v>
      </c>
      <c r="AE229" s="2">
        <f>IF(AE227&gt;=52800000,52800000,IF(AB208=Graph!G$1*1000,AE228+Graph!G$1*1000,AC229))</f>
        <v>38128125.571428619</v>
      </c>
      <c r="AF229" s="3">
        <f t="shared" si="11"/>
        <v>38128125.571428619</v>
      </c>
      <c r="AG229" s="3">
        <f t="shared" si="26"/>
        <v>36685084.207142934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156</v>
      </c>
      <c r="C230" s="7"/>
      <c r="D230" s="2" t="e">
        <f t="shared" si="12"/>
        <v>#N/A</v>
      </c>
      <c r="E230" s="2" t="e">
        <f t="shared" si="22"/>
        <v>#N/A</v>
      </c>
      <c r="F230" s="2">
        <v>831639.63454894722</v>
      </c>
      <c r="G230" s="2">
        <f t="shared" si="23"/>
        <v>404210.28571428574</v>
      </c>
      <c r="H230" s="2">
        <f t="shared" si="13"/>
        <v>81299677.571428388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870251.93612928689</v>
      </c>
      <c r="Q230" s="2">
        <f>IF(P230&gt;Graph!$G$1*1000,Graph!$G$1*1000,P230)</f>
        <v>420000</v>
      </c>
      <c r="R230" s="2">
        <f t="shared" si="16"/>
        <v>84431978</v>
      </c>
      <c r="S230" s="2">
        <f t="shared" si="17"/>
        <v>404210.28571428359</v>
      </c>
      <c r="T230" s="2">
        <f t="shared" si="18"/>
        <v>15789.714285714086</v>
      </c>
      <c r="U230" s="2">
        <f t="shared" si="19"/>
        <v>420000</v>
      </c>
      <c r="V230" s="2">
        <f t="shared" si="28"/>
        <v>47346013.57142856</v>
      </c>
      <c r="W230" s="2">
        <f t="shared" si="20"/>
        <v>404210.28571428359</v>
      </c>
      <c r="X230" s="2">
        <f t="shared" si="6"/>
        <v>15789.714285716414</v>
      </c>
      <c r="Y230" s="2">
        <f t="shared" si="7"/>
        <v>37085964.428571567</v>
      </c>
      <c r="Z230" s="2" t="str">
        <f t="shared" si="8"/>
        <v>MEEP</v>
      </c>
      <c r="AA230" s="2">
        <f>IF(Z230="HERE",Y230,AA229+Graph!$G$1*1000)</f>
        <v>47999642.142857224</v>
      </c>
      <c r="AB230" s="2">
        <f t="shared" si="21"/>
        <v>420000</v>
      </c>
      <c r="AC230" s="2">
        <f t="shared" si="9"/>
        <v>36028125.571428619</v>
      </c>
      <c r="AD230" s="3">
        <f t="shared" si="10"/>
        <v>47999642.142857224</v>
      </c>
      <c r="AE230" s="2">
        <f>IF(AE228&gt;=52800000,52800000,IF(AB209=Graph!G$1*1000,AE229+Graph!G$1*1000,AC230))</f>
        <v>38548125.571428619</v>
      </c>
      <c r="AF230" s="3">
        <f t="shared" si="11"/>
        <v>38548125.571428619</v>
      </c>
      <c r="AG230" s="3">
        <f t="shared" si="26"/>
        <v>37063084.207142934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157</v>
      </c>
      <c r="C231" s="7"/>
      <c r="D231" s="2" t="e">
        <f t="shared" si="12"/>
        <v>#N/A</v>
      </c>
      <c r="E231" s="2" t="e">
        <f t="shared" si="22"/>
        <v>#N/A</v>
      </c>
      <c r="F231" s="2">
        <v>834226.86120708287</v>
      </c>
      <c r="G231" s="2">
        <f t="shared" si="23"/>
        <v>404210.28571428574</v>
      </c>
      <c r="H231" s="2">
        <f t="shared" si="13"/>
        <v>81703887.857142672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873032.67120502889</v>
      </c>
      <c r="Q231" s="2">
        <f>IF(P231&gt;Graph!$G$1*1000,Graph!$G$1*1000,P231)</f>
        <v>420000</v>
      </c>
      <c r="R231" s="2">
        <f t="shared" si="16"/>
        <v>84851978</v>
      </c>
      <c r="S231" s="2">
        <f t="shared" si="17"/>
        <v>404210.28571428359</v>
      </c>
      <c r="T231" s="2">
        <f t="shared" si="18"/>
        <v>15789.714285714086</v>
      </c>
      <c r="U231" s="2">
        <f t="shared" si="19"/>
        <v>420000</v>
      </c>
      <c r="V231" s="2">
        <f t="shared" si="28"/>
        <v>47750223.857142843</v>
      </c>
      <c r="W231" s="2">
        <f t="shared" si="20"/>
        <v>404210.28571428359</v>
      </c>
      <c r="X231" s="2">
        <f t="shared" si="6"/>
        <v>15789.714285716414</v>
      </c>
      <c r="Y231" s="2">
        <f t="shared" si="7"/>
        <v>37101754.142857283</v>
      </c>
      <c r="Z231" s="2" t="str">
        <f t="shared" si="8"/>
        <v>MEEP</v>
      </c>
      <c r="AA231" s="2">
        <f>IF(Z231="HERE",Y231,AA230+Graph!$G$1*1000)</f>
        <v>48419642.142857224</v>
      </c>
      <c r="AB231" s="2">
        <f t="shared" si="21"/>
        <v>420000</v>
      </c>
      <c r="AC231" s="2">
        <f t="shared" si="9"/>
        <v>36028125.571428619</v>
      </c>
      <c r="AD231" s="3">
        <f t="shared" si="10"/>
        <v>48419642.142857224</v>
      </c>
      <c r="AE231" s="2">
        <f>IF(AE229&gt;=52800000,52800000,IF(AB210=Graph!G$1*1000,AE230+Graph!G$1*1000,AC231))</f>
        <v>38968125.571428619</v>
      </c>
      <c r="AF231" s="3">
        <f t="shared" si="11"/>
        <v>38968125.571428619</v>
      </c>
      <c r="AG231" s="3">
        <f t="shared" si="26"/>
        <v>37441084.207142934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158</v>
      </c>
      <c r="C232" s="7"/>
      <c r="D232" s="2" t="e">
        <f t="shared" si="12"/>
        <v>#N/A</v>
      </c>
      <c r="E232" s="2" t="e">
        <f t="shared" si="22"/>
        <v>#N/A</v>
      </c>
      <c r="F232" s="2">
        <v>836814.08786520362</v>
      </c>
      <c r="G232" s="2">
        <f t="shared" si="23"/>
        <v>404210.28571428574</v>
      </c>
      <c r="H232" s="2">
        <f t="shared" si="13"/>
        <v>82108098.142856956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875813.406280756</v>
      </c>
      <c r="Q232" s="2">
        <f>IF(P232&gt;Graph!$G$1*1000,Graph!$G$1*1000,P232)</f>
        <v>420000</v>
      </c>
      <c r="R232" s="2">
        <f t="shared" si="16"/>
        <v>85271978</v>
      </c>
      <c r="S232" s="2">
        <f t="shared" si="17"/>
        <v>404210.28571428359</v>
      </c>
      <c r="T232" s="2">
        <f t="shared" si="18"/>
        <v>15789.714285714086</v>
      </c>
      <c r="U232" s="2">
        <f t="shared" si="19"/>
        <v>420000</v>
      </c>
      <c r="V232" s="2">
        <f t="shared" si="28"/>
        <v>48154434.142857127</v>
      </c>
      <c r="W232" s="2">
        <f t="shared" si="20"/>
        <v>404210.28571428359</v>
      </c>
      <c r="X232" s="2">
        <f t="shared" si="6"/>
        <v>15789.714285716414</v>
      </c>
      <c r="Y232" s="2">
        <f t="shared" si="7"/>
        <v>37117543.857143</v>
      </c>
      <c r="Z232" s="2" t="str">
        <f t="shared" si="8"/>
        <v>MEEP</v>
      </c>
      <c r="AA232" s="2">
        <f>IF(Z232="HERE",Y232,AA231+Graph!$G$1*1000)</f>
        <v>48839642.142857224</v>
      </c>
      <c r="AB232" s="2">
        <f t="shared" si="21"/>
        <v>420000</v>
      </c>
      <c r="AC232" s="2">
        <f t="shared" si="9"/>
        <v>36028125.571428619</v>
      </c>
      <c r="AD232" s="3">
        <f t="shared" si="10"/>
        <v>48839642.142857224</v>
      </c>
      <c r="AE232" s="2">
        <f>IF(AE230&gt;=52800000,52800000,IF(AB211=Graph!G$1*1000,AE231+Graph!G$1*1000,AC232))</f>
        <v>39388125.571428619</v>
      </c>
      <c r="AF232" s="3">
        <f t="shared" si="11"/>
        <v>39388125.571428619</v>
      </c>
      <c r="AG232" s="3">
        <f t="shared" si="26"/>
        <v>37819084.207142934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159</v>
      </c>
      <c r="C233" s="7"/>
      <c r="D233" s="2" t="e">
        <f t="shared" si="12"/>
        <v>#N/A</v>
      </c>
      <c r="E233" s="2" t="e">
        <f t="shared" si="22"/>
        <v>#N/A</v>
      </c>
      <c r="F233" s="2">
        <v>839401.31452332437</v>
      </c>
      <c r="G233" s="2">
        <f t="shared" si="23"/>
        <v>404210.28571428574</v>
      </c>
      <c r="H233" s="2">
        <f t="shared" si="13"/>
        <v>82512308.428571239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878594.141356498</v>
      </c>
      <c r="Q233" s="2">
        <f>IF(P233&gt;Graph!$G$1*1000,Graph!$G$1*1000,P233)</f>
        <v>420000</v>
      </c>
      <c r="R233" s="2">
        <f t="shared" si="16"/>
        <v>85691978</v>
      </c>
      <c r="S233" s="2">
        <f t="shared" si="17"/>
        <v>404210.28571428359</v>
      </c>
      <c r="T233" s="2">
        <f t="shared" si="18"/>
        <v>15789.714285714086</v>
      </c>
      <c r="U233" s="2">
        <f t="shared" si="19"/>
        <v>420000</v>
      </c>
      <c r="V233" s="2">
        <f t="shared" si="28"/>
        <v>48558644.42857141</v>
      </c>
      <c r="W233" s="2">
        <f t="shared" si="20"/>
        <v>404210.28571428359</v>
      </c>
      <c r="X233" s="2">
        <f t="shared" si="6"/>
        <v>15789.714285716414</v>
      </c>
      <c r="Y233" s="2">
        <f t="shared" si="7"/>
        <v>37133333.571428716</v>
      </c>
      <c r="Z233" s="2" t="str">
        <f t="shared" si="8"/>
        <v>MEEP</v>
      </c>
      <c r="AA233" s="2">
        <f>IF(Z233="HERE",Y233,AA232+Graph!$G$1*1000)</f>
        <v>49259642.142857224</v>
      </c>
      <c r="AB233" s="2">
        <f t="shared" si="21"/>
        <v>420000</v>
      </c>
      <c r="AC233" s="2">
        <f t="shared" si="9"/>
        <v>36028125.571428619</v>
      </c>
      <c r="AD233" s="3">
        <f t="shared" si="10"/>
        <v>49259642.142857224</v>
      </c>
      <c r="AE233" s="2">
        <f>IF(AE231&gt;=52800000,52800000,IF(AB212=Graph!G$1*1000,AE232+Graph!G$1*1000,AC233))</f>
        <v>39808125.571428619</v>
      </c>
      <c r="AF233" s="3">
        <f t="shared" si="11"/>
        <v>39808125.571428619</v>
      </c>
      <c r="AG233" s="3">
        <f t="shared" si="26"/>
        <v>38197084.207142934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160</v>
      </c>
      <c r="C234" s="7"/>
      <c r="D234" s="2" t="e">
        <f t="shared" si="12"/>
        <v>#N/A</v>
      </c>
      <c r="E234" s="2" t="e">
        <f t="shared" si="22"/>
        <v>#N/A</v>
      </c>
      <c r="F234" s="2">
        <v>841988.54118144512</v>
      </c>
      <c r="G234" s="2">
        <f t="shared" si="23"/>
        <v>404210.28571428574</v>
      </c>
      <c r="H234" s="2">
        <f t="shared" si="13"/>
        <v>82916518.714285523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881374.87643224001</v>
      </c>
      <c r="Q234" s="2">
        <f>IF(P234&gt;Graph!$G$1*1000,Graph!$G$1*1000,P234)</f>
        <v>420000</v>
      </c>
      <c r="R234" s="2">
        <f t="shared" si="16"/>
        <v>86111978</v>
      </c>
      <c r="S234" s="2">
        <f t="shared" si="17"/>
        <v>404210.28571428359</v>
      </c>
      <c r="T234" s="2">
        <f t="shared" si="18"/>
        <v>15789.714285714086</v>
      </c>
      <c r="U234" s="2">
        <f t="shared" si="19"/>
        <v>420000</v>
      </c>
      <c r="V234" s="2">
        <f t="shared" si="28"/>
        <v>48962854.714285694</v>
      </c>
      <c r="W234" s="2">
        <f t="shared" si="20"/>
        <v>404210.28571428359</v>
      </c>
      <c r="X234" s="2">
        <f t="shared" si="6"/>
        <v>15789.714285716414</v>
      </c>
      <c r="Y234" s="2">
        <f t="shared" si="7"/>
        <v>37149123.285714433</v>
      </c>
      <c r="Z234" s="2" t="str">
        <f t="shared" si="8"/>
        <v>MEEP</v>
      </c>
      <c r="AA234" s="2">
        <f>IF(Z234="HERE",Y234,AA233+Graph!$G$1*1000)</f>
        <v>49679642.142857224</v>
      </c>
      <c r="AB234" s="2">
        <f t="shared" si="21"/>
        <v>420000</v>
      </c>
      <c r="AC234" s="2">
        <f t="shared" si="9"/>
        <v>36028125.571428619</v>
      </c>
      <c r="AD234" s="3">
        <f t="shared" si="10"/>
        <v>49679642.142857224</v>
      </c>
      <c r="AE234" s="2">
        <f>IF(AE232&gt;=52800000,52800000,IF(AB213=Graph!G$1*1000,AE233+Graph!G$1*1000,AC234))</f>
        <v>40228125.571428619</v>
      </c>
      <c r="AF234" s="3">
        <f t="shared" si="11"/>
        <v>40228125.571428619</v>
      </c>
      <c r="AG234" s="3">
        <f t="shared" si="26"/>
        <v>38575084.207142934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161</v>
      </c>
      <c r="C235" s="7"/>
      <c r="D235" s="2" t="e">
        <f t="shared" si="12"/>
        <v>#N/A</v>
      </c>
      <c r="E235" s="2" t="e">
        <f t="shared" si="22"/>
        <v>#N/A</v>
      </c>
      <c r="F235" s="2">
        <v>844575.76783956587</v>
      </c>
      <c r="G235" s="2">
        <f t="shared" si="23"/>
        <v>404210.28571428574</v>
      </c>
      <c r="H235" s="2">
        <f t="shared" si="13"/>
        <v>83320728.999999806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884155.61150796711</v>
      </c>
      <c r="Q235" s="2">
        <f>IF(P235&gt;Graph!$G$1*1000,Graph!$G$1*1000,P235)</f>
        <v>420000</v>
      </c>
      <c r="R235" s="2">
        <f t="shared" si="16"/>
        <v>86531978</v>
      </c>
      <c r="S235" s="2">
        <f t="shared" si="17"/>
        <v>404210.28571428359</v>
      </c>
      <c r="T235" s="2">
        <f t="shared" si="18"/>
        <v>15789.714285714086</v>
      </c>
      <c r="U235" s="2">
        <f t="shared" si="19"/>
        <v>420000</v>
      </c>
      <c r="V235" s="2">
        <f t="shared" si="28"/>
        <v>49367064.999999978</v>
      </c>
      <c r="W235" s="2">
        <f t="shared" si="20"/>
        <v>404210.28571428359</v>
      </c>
      <c r="X235" s="2">
        <f t="shared" si="6"/>
        <v>15789.714285716414</v>
      </c>
      <c r="Y235" s="2">
        <f t="shared" si="7"/>
        <v>37164913.000000149</v>
      </c>
      <c r="Z235" s="2" t="str">
        <f t="shared" si="8"/>
        <v>MEEP</v>
      </c>
      <c r="AA235" s="2">
        <f>IF(Z235="HERE",Y235,AA234+Graph!$G$1*1000)</f>
        <v>50099642.142857224</v>
      </c>
      <c r="AB235" s="2">
        <f t="shared" si="21"/>
        <v>420000</v>
      </c>
      <c r="AC235" s="2">
        <f t="shared" si="9"/>
        <v>36028125.571428619</v>
      </c>
      <c r="AD235" s="3">
        <f t="shared" si="10"/>
        <v>50099642.142857224</v>
      </c>
      <c r="AE235" s="2">
        <f>IF(AE233&gt;=52800000,52800000,IF(AB214=Graph!G$1*1000,AE234+Graph!G$1*1000,AC235))</f>
        <v>40648125.571428619</v>
      </c>
      <c r="AF235" s="3">
        <f t="shared" si="11"/>
        <v>40648125.571428619</v>
      </c>
      <c r="AG235" s="3">
        <f t="shared" si="26"/>
        <v>38953084.207142934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162</v>
      </c>
      <c r="C236" s="7"/>
      <c r="D236" s="2" t="e">
        <f t="shared" si="12"/>
        <v>#N/A</v>
      </c>
      <c r="E236" s="2" t="e">
        <f t="shared" si="22"/>
        <v>#N/A</v>
      </c>
      <c r="F236" s="2">
        <v>847162.99449768662</v>
      </c>
      <c r="G236" s="2">
        <f t="shared" si="23"/>
        <v>404210.28571428574</v>
      </c>
      <c r="H236" s="2">
        <f t="shared" si="13"/>
        <v>83724939.28571409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886936.34658370912</v>
      </c>
      <c r="Q236" s="2">
        <f>IF(P236&gt;Graph!$G$1*1000,Graph!$G$1*1000,P236)</f>
        <v>420000</v>
      </c>
      <c r="R236" s="2">
        <f t="shared" si="16"/>
        <v>86951978</v>
      </c>
      <c r="S236" s="2">
        <f t="shared" si="17"/>
        <v>404210.28571428359</v>
      </c>
      <c r="T236" s="2">
        <f t="shared" si="18"/>
        <v>15789.714285714086</v>
      </c>
      <c r="U236" s="2">
        <f t="shared" si="19"/>
        <v>420000</v>
      </c>
      <c r="V236" s="2">
        <f t="shared" si="28"/>
        <v>49771275.285714261</v>
      </c>
      <c r="W236" s="2">
        <f t="shared" si="20"/>
        <v>404210.28571428359</v>
      </c>
      <c r="X236" s="2">
        <f t="shared" si="6"/>
        <v>15789.714285716414</v>
      </c>
      <c r="Y236" s="2">
        <f t="shared" si="7"/>
        <v>37180702.714285865</v>
      </c>
      <c r="Z236" s="2" t="str">
        <f t="shared" si="8"/>
        <v>MEEP</v>
      </c>
      <c r="AA236" s="2">
        <f>IF(Z236="HERE",Y236,AA235+Graph!$G$1*1000)</f>
        <v>50519642.142857224</v>
      </c>
      <c r="AB236" s="2">
        <f t="shared" si="21"/>
        <v>420000</v>
      </c>
      <c r="AC236" s="2">
        <f t="shared" si="9"/>
        <v>36028125.571428619</v>
      </c>
      <c r="AD236" s="3">
        <f t="shared" si="10"/>
        <v>50519642.142857224</v>
      </c>
      <c r="AE236" s="2">
        <f>IF(AE234&gt;=52800000,52800000,IF(AB215=Graph!G$1*1000,AE235+Graph!G$1*1000,AC236))</f>
        <v>41068125.571428619</v>
      </c>
      <c r="AF236" s="3">
        <f t="shared" si="11"/>
        <v>41068125.571428619</v>
      </c>
      <c r="AG236" s="3">
        <f t="shared" si="26"/>
        <v>39331084.207142934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163</v>
      </c>
      <c r="C237" s="7"/>
      <c r="D237" s="2" t="e">
        <f t="shared" si="12"/>
        <v>#N/A</v>
      </c>
      <c r="E237" s="2" t="e">
        <f t="shared" si="22"/>
        <v>#N/A</v>
      </c>
      <c r="F237" s="2">
        <v>849750.22115580738</v>
      </c>
      <c r="G237" s="2">
        <f t="shared" si="23"/>
        <v>404210.28571428574</v>
      </c>
      <c r="H237" s="2">
        <f t="shared" si="13"/>
        <v>84129149.571428373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889717.08165943623</v>
      </c>
      <c r="Q237" s="2">
        <f>IF(P237&gt;Graph!$G$1*1000,Graph!$G$1*1000,P237)</f>
        <v>420000</v>
      </c>
      <c r="R237" s="2">
        <f t="shared" si="16"/>
        <v>87371978</v>
      </c>
      <c r="S237" s="2">
        <f t="shared" si="17"/>
        <v>404210.28571428359</v>
      </c>
      <c r="T237" s="2">
        <f t="shared" si="18"/>
        <v>15789.714285714086</v>
      </c>
      <c r="U237" s="2">
        <f t="shared" si="19"/>
        <v>420000</v>
      </c>
      <c r="V237" s="2">
        <f t="shared" si="28"/>
        <v>50175485.571428545</v>
      </c>
      <c r="W237" s="2">
        <f t="shared" si="20"/>
        <v>404210.28571428359</v>
      </c>
      <c r="X237" s="2">
        <f t="shared" si="6"/>
        <v>15789.714285716414</v>
      </c>
      <c r="Y237" s="2">
        <f t="shared" si="7"/>
        <v>37196492.428571582</v>
      </c>
      <c r="Z237" s="2" t="str">
        <f t="shared" si="8"/>
        <v>MEEP</v>
      </c>
      <c r="AA237" s="2">
        <f>IF(Z237="HERE",Y237,AA236+Graph!$G$1*1000)</f>
        <v>50939642.142857224</v>
      </c>
      <c r="AB237" s="2">
        <f t="shared" si="21"/>
        <v>420000</v>
      </c>
      <c r="AC237" s="2">
        <f t="shared" si="9"/>
        <v>36028125.571428619</v>
      </c>
      <c r="AD237" s="3">
        <f t="shared" si="10"/>
        <v>50939642.142857224</v>
      </c>
      <c r="AE237" s="2">
        <f>IF(AE235&gt;=52800000,52800000,IF(AB216=Graph!G$1*1000,AE236+Graph!G$1*1000,AC237))</f>
        <v>41488125.571428619</v>
      </c>
      <c r="AF237" s="3">
        <f t="shared" si="11"/>
        <v>41488125.571428619</v>
      </c>
      <c r="AG237" s="3">
        <f t="shared" si="26"/>
        <v>39709084.207142934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164</v>
      </c>
      <c r="C238" s="7"/>
      <c r="D238" s="2" t="e">
        <f t="shared" si="12"/>
        <v>#N/A</v>
      </c>
      <c r="E238" s="2" t="e">
        <f t="shared" si="22"/>
        <v>#N/A</v>
      </c>
      <c r="F238" s="2">
        <v>852337.44781392813</v>
      </c>
      <c r="G238" s="2">
        <f t="shared" si="23"/>
        <v>404210.28571428574</v>
      </c>
      <c r="H238" s="2">
        <f t="shared" si="13"/>
        <v>84533359.857142657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892497.81673517823</v>
      </c>
      <c r="Q238" s="2">
        <f>IF(P238&gt;Graph!$G$1*1000,Graph!$G$1*1000,P238)</f>
        <v>420000</v>
      </c>
      <c r="R238" s="2">
        <f t="shared" si="16"/>
        <v>87791978</v>
      </c>
      <c r="S238" s="2">
        <f t="shared" si="17"/>
        <v>404210.28571428359</v>
      </c>
      <c r="T238" s="2">
        <f t="shared" si="18"/>
        <v>15789.714285714086</v>
      </c>
      <c r="U238" s="2">
        <f t="shared" si="19"/>
        <v>420000</v>
      </c>
      <c r="V238" s="2">
        <f t="shared" si="28"/>
        <v>50579695.857142828</v>
      </c>
      <c r="W238" s="2">
        <f t="shared" si="20"/>
        <v>404210.28571428359</v>
      </c>
      <c r="X238" s="2">
        <f t="shared" si="6"/>
        <v>15789.714285716414</v>
      </c>
      <c r="Y238" s="2">
        <f t="shared" si="7"/>
        <v>37212282.142857298</v>
      </c>
      <c r="Z238" s="2" t="str">
        <f t="shared" si="8"/>
        <v>MEEP</v>
      </c>
      <c r="AA238" s="2">
        <f>IF(Z238="HERE",Y238,AA237+Graph!$G$1*1000)</f>
        <v>51359642.142857224</v>
      </c>
      <c r="AB238" s="2">
        <f t="shared" si="21"/>
        <v>420000</v>
      </c>
      <c r="AC238" s="2">
        <f t="shared" si="9"/>
        <v>36028125.571428619</v>
      </c>
      <c r="AD238" s="3">
        <f t="shared" si="10"/>
        <v>51359642.142857224</v>
      </c>
      <c r="AE238" s="2">
        <f>IF(AE236&gt;=52800000,52800000,IF(AB217=Graph!G$1*1000,AE237+Graph!G$1*1000,AC238))</f>
        <v>41908125.571428619</v>
      </c>
      <c r="AF238" s="3">
        <f t="shared" si="11"/>
        <v>41908125.571428619</v>
      </c>
      <c r="AG238" s="3">
        <f t="shared" si="26"/>
        <v>40087084.207142934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165</v>
      </c>
      <c r="C239" s="7"/>
      <c r="D239" s="2" t="e">
        <f t="shared" si="12"/>
        <v>#N/A</v>
      </c>
      <c r="E239" s="2" t="e">
        <f t="shared" si="22"/>
        <v>#N/A</v>
      </c>
      <c r="F239" s="2">
        <v>854924.67447204888</v>
      </c>
      <c r="G239" s="2">
        <f t="shared" si="23"/>
        <v>404210.28571428574</v>
      </c>
      <c r="H239" s="2">
        <f t="shared" si="13"/>
        <v>84937570.142856941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895278.55181090534</v>
      </c>
      <c r="Q239" s="2">
        <f>IF(P239&gt;Graph!$G$1*1000,Graph!$G$1*1000,P239)</f>
        <v>420000</v>
      </c>
      <c r="R239" s="2">
        <f t="shared" si="16"/>
        <v>88211978</v>
      </c>
      <c r="S239" s="2">
        <f t="shared" si="17"/>
        <v>404210.28571428359</v>
      </c>
      <c r="T239" s="2">
        <f t="shared" si="18"/>
        <v>15789.714285714086</v>
      </c>
      <c r="U239" s="2">
        <f t="shared" si="19"/>
        <v>420000</v>
      </c>
      <c r="V239" s="2">
        <f t="shared" si="28"/>
        <v>50983906.142857112</v>
      </c>
      <c r="W239" s="2">
        <f t="shared" si="20"/>
        <v>404210.28571428359</v>
      </c>
      <c r="X239" s="2">
        <f t="shared" si="6"/>
        <v>15789.714285716414</v>
      </c>
      <c r="Y239" s="2">
        <f t="shared" si="7"/>
        <v>37228071.857143015</v>
      </c>
      <c r="Z239" s="2" t="str">
        <f t="shared" si="8"/>
        <v>MEEP</v>
      </c>
      <c r="AA239" s="2">
        <f>IF(Z239="HERE",Y239,AA238+Graph!$G$1*1000)</f>
        <v>51779642.142857224</v>
      </c>
      <c r="AB239" s="2">
        <f t="shared" si="21"/>
        <v>420000</v>
      </c>
      <c r="AC239" s="2">
        <f t="shared" si="9"/>
        <v>36028125.571428619</v>
      </c>
      <c r="AD239" s="3">
        <f t="shared" si="10"/>
        <v>51779642.142857224</v>
      </c>
      <c r="AE239" s="2">
        <f>IF(AE237&gt;=52800000,52800000,IF(AB218=Graph!G$1*1000,AE238+Graph!G$1*1000,AC239))</f>
        <v>42328125.571428619</v>
      </c>
      <c r="AF239" s="3">
        <f t="shared" si="11"/>
        <v>42328125.571428619</v>
      </c>
      <c r="AG239" s="3">
        <f t="shared" si="26"/>
        <v>40465084.207142934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166</v>
      </c>
      <c r="C240" s="7"/>
      <c r="D240" s="2" t="e">
        <f t="shared" si="12"/>
        <v>#N/A</v>
      </c>
      <c r="E240" s="2" t="e">
        <f t="shared" si="22"/>
        <v>#N/A</v>
      </c>
      <c r="F240" s="2">
        <v>857511.90113016963</v>
      </c>
      <c r="G240" s="2">
        <f t="shared" si="23"/>
        <v>404210.28571428574</v>
      </c>
      <c r="H240" s="2">
        <f t="shared" si="13"/>
        <v>85341780.428571224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898059.28688664734</v>
      </c>
      <c r="Q240" s="2">
        <f>IF(P240&gt;Graph!$G$1*1000,Graph!$G$1*1000,P240)</f>
        <v>420000</v>
      </c>
      <c r="R240" s="2">
        <f t="shared" si="16"/>
        <v>88631978</v>
      </c>
      <c r="S240" s="2">
        <f t="shared" si="17"/>
        <v>404210.28571428359</v>
      </c>
      <c r="T240" s="2">
        <f t="shared" si="18"/>
        <v>15789.714285714086</v>
      </c>
      <c r="U240" s="2">
        <f t="shared" si="19"/>
        <v>420000</v>
      </c>
      <c r="V240" s="2">
        <f t="shared" si="28"/>
        <v>51388116.428571396</v>
      </c>
      <c r="W240" s="2">
        <f t="shared" si="20"/>
        <v>404210.28571428359</v>
      </c>
      <c r="X240" s="2">
        <f t="shared" si="6"/>
        <v>15789.714285716414</v>
      </c>
      <c r="Y240" s="2">
        <f t="shared" si="7"/>
        <v>37243861.571428731</v>
      </c>
      <c r="Z240" s="2" t="str">
        <f t="shared" si="8"/>
        <v>MEEP</v>
      </c>
      <c r="AA240" s="2">
        <f>IF(Z240="HERE",Y240,AA239+Graph!$G$1*1000)</f>
        <v>52199642.142857224</v>
      </c>
      <c r="AB240" s="2">
        <f t="shared" si="21"/>
        <v>420000</v>
      </c>
      <c r="AC240" s="2">
        <f t="shared" si="9"/>
        <v>36028125.571428619</v>
      </c>
      <c r="AD240" s="3">
        <f t="shared" si="10"/>
        <v>52199642.142857224</v>
      </c>
      <c r="AE240" s="2">
        <f>IF(AE238&gt;=52800000,52800000,IF(AB219=Graph!G$1*1000,AE239+Graph!G$1*1000,AC240))</f>
        <v>42748125.571428619</v>
      </c>
      <c r="AF240" s="3">
        <f t="shared" si="11"/>
        <v>42748125.571428619</v>
      </c>
      <c r="AG240" s="3">
        <f t="shared" si="26"/>
        <v>40843084.207142934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167</v>
      </c>
      <c r="C241" s="7"/>
      <c r="D241" s="2" t="e">
        <f t="shared" si="12"/>
        <v>#N/A</v>
      </c>
      <c r="E241" s="2" t="e">
        <f t="shared" si="22"/>
        <v>#N/A</v>
      </c>
      <c r="F241" s="2">
        <v>860099.12778829038</v>
      </c>
      <c r="G241" s="2">
        <f t="shared" si="23"/>
        <v>404210.28571428574</v>
      </c>
      <c r="H241" s="2">
        <f t="shared" si="13"/>
        <v>85745990.714285508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900840.02196237445</v>
      </c>
      <c r="Q241" s="2">
        <f>IF(P241&gt;Graph!$G$1*1000,Graph!$G$1*1000,P241)</f>
        <v>420000</v>
      </c>
      <c r="R241" s="2">
        <f t="shared" si="16"/>
        <v>89051978</v>
      </c>
      <c r="S241" s="2">
        <f t="shared" si="17"/>
        <v>404210.28571428359</v>
      </c>
      <c r="T241" s="2">
        <f t="shared" si="18"/>
        <v>15789.714285714086</v>
      </c>
      <c r="U241" s="2">
        <f t="shared" si="19"/>
        <v>420000</v>
      </c>
      <c r="V241" s="2">
        <f t="shared" si="28"/>
        <v>51792326.714285679</v>
      </c>
      <c r="W241" s="2">
        <f t="shared" si="20"/>
        <v>404210.28571428359</v>
      </c>
      <c r="X241" s="2">
        <f t="shared" si="6"/>
        <v>15789.714285716414</v>
      </c>
      <c r="Y241" s="2">
        <f t="shared" si="7"/>
        <v>37259651.285714447</v>
      </c>
      <c r="Z241" s="2" t="str">
        <f t="shared" si="8"/>
        <v>MEEP</v>
      </c>
      <c r="AA241" s="2">
        <f>IF(Z241="HERE",Y241,AA240+Graph!$G$1*1000)</f>
        <v>52619642.142857224</v>
      </c>
      <c r="AB241" s="2">
        <f t="shared" si="21"/>
        <v>420000</v>
      </c>
      <c r="AC241" s="2">
        <f t="shared" si="9"/>
        <v>36028125.571428619</v>
      </c>
      <c r="AD241" s="3">
        <f t="shared" si="10"/>
        <v>52619642.142857224</v>
      </c>
      <c r="AE241" s="2">
        <f>IF(AE239&gt;=52800000,52800000,IF(AB220=Graph!G$1*1000,AE240+Graph!G$1*1000,AC241))</f>
        <v>43168125.571428619</v>
      </c>
      <c r="AF241" s="3">
        <f t="shared" si="11"/>
        <v>43168125.571428619</v>
      </c>
      <c r="AG241" s="3">
        <f t="shared" si="26"/>
        <v>41221084.207142934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168</v>
      </c>
      <c r="C242" s="7"/>
      <c r="D242" s="2" t="e">
        <f t="shared" si="12"/>
        <v>#N/A</v>
      </c>
      <c r="E242" s="2" t="e">
        <f t="shared" si="22"/>
        <v>#N/A</v>
      </c>
      <c r="F242" s="2">
        <v>862686.35444641113</v>
      </c>
      <c r="G242" s="2">
        <f t="shared" si="23"/>
        <v>404210.28571428574</v>
      </c>
      <c r="H242" s="2">
        <f t="shared" si="13"/>
        <v>86150200.999999791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903620.75703811646</v>
      </c>
      <c r="Q242" s="2">
        <f>IF(P242&gt;Graph!$G$1*1000,Graph!$G$1*1000,P242)</f>
        <v>420000</v>
      </c>
      <c r="R242" s="2">
        <f t="shared" si="16"/>
        <v>89471978</v>
      </c>
      <c r="S242" s="2">
        <f t="shared" si="17"/>
        <v>404210.28571428359</v>
      </c>
      <c r="T242" s="2">
        <f t="shared" si="18"/>
        <v>15789.714285714086</v>
      </c>
      <c r="U242" s="2">
        <f t="shared" si="19"/>
        <v>420000</v>
      </c>
      <c r="V242" s="2">
        <f t="shared" si="28"/>
        <v>52196536.999999963</v>
      </c>
      <c r="W242" s="2">
        <f t="shared" si="20"/>
        <v>404210.28571428359</v>
      </c>
      <c r="X242" s="2">
        <f t="shared" si="6"/>
        <v>15789.714285716414</v>
      </c>
      <c r="Y242" s="2">
        <f t="shared" si="7"/>
        <v>37275441.000000164</v>
      </c>
      <c r="Z242" s="2" t="str">
        <f t="shared" si="8"/>
        <v>MEEP</v>
      </c>
      <c r="AA242" s="2">
        <f>IF(Z242="HERE",Y242,AA241+Graph!$G$1*1000)</f>
        <v>53039642.142857224</v>
      </c>
      <c r="AB242" s="2">
        <f t="shared" si="21"/>
        <v>420000</v>
      </c>
      <c r="AC242" s="2">
        <f t="shared" si="9"/>
        <v>36028125.571428619</v>
      </c>
      <c r="AD242" s="3">
        <f t="shared" si="10"/>
        <v>52800000</v>
      </c>
      <c r="AE242" s="2">
        <f>IF(AE240&gt;=52800000,52800000,IF(AB221=Graph!G$1*1000,AE241+Graph!G$1*1000,AC242))</f>
        <v>43588125.571428619</v>
      </c>
      <c r="AF242" s="3">
        <f t="shared" si="11"/>
        <v>43588125.571428619</v>
      </c>
      <c r="AG242" s="3">
        <f t="shared" si="26"/>
        <v>41599084.207142934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169</v>
      </c>
      <c r="C243" s="7"/>
      <c r="D243" s="2" t="e">
        <f t="shared" si="12"/>
        <v>#N/A</v>
      </c>
      <c r="E243" s="2" t="e">
        <f t="shared" si="22"/>
        <v>#N/A</v>
      </c>
      <c r="F243" s="2">
        <v>865273.58110453188</v>
      </c>
      <c r="G243" s="2">
        <f t="shared" si="23"/>
        <v>404210.28571428574</v>
      </c>
      <c r="H243" s="2">
        <f t="shared" si="13"/>
        <v>86554411.285714075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906401.49211384356</v>
      </c>
      <c r="Q243" s="2">
        <f>IF(P243&gt;Graph!$G$1*1000,Graph!$G$1*1000,P243)</f>
        <v>420000</v>
      </c>
      <c r="R243" s="2">
        <f t="shared" si="16"/>
        <v>89891978</v>
      </c>
      <c r="S243" s="2">
        <f t="shared" si="17"/>
        <v>404210.28571428359</v>
      </c>
      <c r="T243" s="2">
        <f t="shared" si="18"/>
        <v>15789.714285714086</v>
      </c>
      <c r="U243" s="2">
        <f t="shared" si="19"/>
        <v>420000</v>
      </c>
      <c r="V243" s="2">
        <f t="shared" si="28"/>
        <v>52600747.285714246</v>
      </c>
      <c r="W243" s="2">
        <f t="shared" si="20"/>
        <v>404210.28571428359</v>
      </c>
      <c r="X243" s="2">
        <f t="shared" si="6"/>
        <v>15789.714285716414</v>
      </c>
      <c r="Y243" s="2">
        <f t="shared" si="7"/>
        <v>37291230.71428588</v>
      </c>
      <c r="Z243" s="2" t="str">
        <f t="shared" si="8"/>
        <v>MEEP</v>
      </c>
      <c r="AA243" s="2">
        <f>IF(Z243="HERE",Y243,AA242+Graph!$G$1*1000)</f>
        <v>53459642.142857224</v>
      </c>
      <c r="AB243" s="2">
        <f t="shared" si="21"/>
        <v>420000</v>
      </c>
      <c r="AC243" s="2">
        <f t="shared" si="9"/>
        <v>36028125.571428619</v>
      </c>
      <c r="AD243" s="3">
        <f t="shared" si="10"/>
        <v>52800000</v>
      </c>
      <c r="AE243" s="2">
        <f>IF(AE241&gt;=52800000,52800000,IF(AB222=Graph!G$1*1000,AE242+Graph!G$1*1000,AC243))</f>
        <v>44008125.571428619</v>
      </c>
      <c r="AF243" s="3">
        <f t="shared" si="11"/>
        <v>44008125.571428619</v>
      </c>
      <c r="AG243" s="3">
        <f t="shared" si="26"/>
        <v>41977084.207142934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170</v>
      </c>
      <c r="C244" s="7"/>
      <c r="D244" s="2" t="e">
        <f t="shared" si="12"/>
        <v>#N/A</v>
      </c>
      <c r="E244" s="2" t="e">
        <f t="shared" si="22"/>
        <v>#N/A</v>
      </c>
      <c r="F244" s="2">
        <v>867860.80776265264</v>
      </c>
      <c r="G244" s="2">
        <f t="shared" si="23"/>
        <v>404210.28571428574</v>
      </c>
      <c r="H244" s="2">
        <f t="shared" si="13"/>
        <v>86958621.571428359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909182.22718958557</v>
      </c>
      <c r="Q244" s="2">
        <f>IF(P244&gt;Graph!$G$1*1000,Graph!$G$1*1000,P244)</f>
        <v>420000</v>
      </c>
      <c r="R244" s="2">
        <f t="shared" si="16"/>
        <v>90311978</v>
      </c>
      <c r="S244" s="2">
        <f t="shared" si="17"/>
        <v>404210.28571428359</v>
      </c>
      <c r="T244" s="2">
        <f t="shared" si="18"/>
        <v>15789.714285714086</v>
      </c>
      <c r="U244" s="2">
        <f t="shared" si="19"/>
        <v>420000</v>
      </c>
      <c r="V244" s="2">
        <f t="shared" si="28"/>
        <v>53004957.57142853</v>
      </c>
      <c r="W244" s="2">
        <f t="shared" si="20"/>
        <v>404210.28571428359</v>
      </c>
      <c r="X244" s="2">
        <f t="shared" si="6"/>
        <v>15789.714285716414</v>
      </c>
      <c r="Y244" s="2">
        <f t="shared" si="7"/>
        <v>37307020.428571597</v>
      </c>
      <c r="Z244" s="2" t="str">
        <f t="shared" si="8"/>
        <v>MEEP</v>
      </c>
      <c r="AA244" s="2">
        <f>IF(Z244="HERE",Y244,AA243+Graph!$G$1*1000)</f>
        <v>53879642.142857224</v>
      </c>
      <c r="AB244" s="2">
        <f t="shared" si="21"/>
        <v>420000</v>
      </c>
      <c r="AC244" s="2">
        <f t="shared" si="9"/>
        <v>36028125.571428619</v>
      </c>
      <c r="AD244" s="3">
        <f t="shared" si="10"/>
        <v>52800000</v>
      </c>
      <c r="AE244" s="2">
        <f>IF(AE242&gt;=52800000,52800000,IF(AB223=Graph!G$1*1000,AE243+Graph!G$1*1000,AC244))</f>
        <v>44428125.571428619</v>
      </c>
      <c r="AF244" s="3">
        <f t="shared" si="11"/>
        <v>44428125.571428619</v>
      </c>
      <c r="AG244" s="3">
        <f t="shared" si="26"/>
        <v>42355084.207142934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171</v>
      </c>
      <c r="C245" s="7"/>
      <c r="D245" s="2" t="e">
        <f t="shared" si="12"/>
        <v>#N/A</v>
      </c>
      <c r="E245" s="2" t="e">
        <f t="shared" si="22"/>
        <v>#N/A</v>
      </c>
      <c r="F245" s="2">
        <v>870448.03442077339</v>
      </c>
      <c r="G245" s="2">
        <f t="shared" si="23"/>
        <v>404210.28571428574</v>
      </c>
      <c r="H245" s="2">
        <f t="shared" si="13"/>
        <v>87362831.857142642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911962.96226531267</v>
      </c>
      <c r="Q245" s="2">
        <f>IF(P245&gt;Graph!$G$1*1000,Graph!$G$1*1000,P245)</f>
        <v>420000</v>
      </c>
      <c r="R245" s="2">
        <f t="shared" si="16"/>
        <v>90731978</v>
      </c>
      <c r="S245" s="2">
        <f t="shared" si="17"/>
        <v>404210.28571428359</v>
      </c>
      <c r="T245" s="2">
        <f t="shared" si="18"/>
        <v>15789.714285714086</v>
      </c>
      <c r="U245" s="2">
        <f t="shared" si="19"/>
        <v>420000</v>
      </c>
      <c r="V245" s="2">
        <f t="shared" si="28"/>
        <v>53409167.857142814</v>
      </c>
      <c r="W245" s="2">
        <f t="shared" si="20"/>
        <v>404210.28571428359</v>
      </c>
      <c r="X245" s="2">
        <f t="shared" si="6"/>
        <v>15789.714285716414</v>
      </c>
      <c r="Y245" s="2">
        <f t="shared" si="7"/>
        <v>37322810.142857313</v>
      </c>
      <c r="Z245" s="2" t="str">
        <f t="shared" si="8"/>
        <v>MEEP</v>
      </c>
      <c r="AA245" s="2">
        <f>IF(Z245="HERE",Y245,AA244+Graph!$G$1*1000)</f>
        <v>54299642.142857224</v>
      </c>
      <c r="AB245" s="2">
        <f t="shared" si="21"/>
        <v>420000</v>
      </c>
      <c r="AC245" s="2">
        <f t="shared" si="9"/>
        <v>36028125.571428619</v>
      </c>
      <c r="AD245" s="3">
        <f t="shared" si="10"/>
        <v>52800000</v>
      </c>
      <c r="AE245" s="2">
        <f>IF(AE243&gt;=52800000,52800000,IF(AB224=Graph!G$1*1000,AE244+Graph!G$1*1000,AC245))</f>
        <v>44848125.571428619</v>
      </c>
      <c r="AF245" s="3">
        <f t="shared" si="11"/>
        <v>44848125.571428619</v>
      </c>
      <c r="AG245" s="3">
        <f t="shared" si="26"/>
        <v>42733084.207142934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172</v>
      </c>
      <c r="C246" s="7"/>
      <c r="D246" s="2" t="e">
        <f t="shared" si="12"/>
        <v>#N/A</v>
      </c>
      <c r="E246" s="2" t="e">
        <f t="shared" si="22"/>
        <v>#N/A</v>
      </c>
      <c r="F246" s="2">
        <v>873035.26107889414</v>
      </c>
      <c r="G246" s="2">
        <f t="shared" si="23"/>
        <v>404210.28571428574</v>
      </c>
      <c r="H246" s="2">
        <f t="shared" si="13"/>
        <v>87767042.142856926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914743.69734105468</v>
      </c>
      <c r="Q246" s="2">
        <f>IF(P246&gt;Graph!$G$1*1000,Graph!$G$1*1000,P246)</f>
        <v>420000</v>
      </c>
      <c r="R246" s="2">
        <f t="shared" si="16"/>
        <v>91151978</v>
      </c>
      <c r="S246" s="2">
        <f t="shared" si="17"/>
        <v>404210.28571428359</v>
      </c>
      <c r="T246" s="2">
        <f t="shared" si="18"/>
        <v>15789.714285714086</v>
      </c>
      <c r="U246" s="2">
        <f t="shared" si="19"/>
        <v>420000</v>
      </c>
      <c r="V246" s="2">
        <f t="shared" si="28"/>
        <v>53813378.142857097</v>
      </c>
      <c r="W246" s="2">
        <f t="shared" si="20"/>
        <v>404210.28571428359</v>
      </c>
      <c r="X246" s="2">
        <f t="shared" si="6"/>
        <v>15789.714285716414</v>
      </c>
      <c r="Y246" s="2">
        <f t="shared" si="7"/>
        <v>37338599.85714303</v>
      </c>
      <c r="Z246" s="2" t="str">
        <f t="shared" si="8"/>
        <v>MEEP</v>
      </c>
      <c r="AA246" s="2">
        <f>IF(Z246="HERE",Y246,AA245+Graph!$G$1*1000)</f>
        <v>54719642.142857224</v>
      </c>
      <c r="AB246" s="2">
        <f t="shared" si="21"/>
        <v>420000</v>
      </c>
      <c r="AC246" s="2">
        <f t="shared" si="9"/>
        <v>36028125.571428619</v>
      </c>
      <c r="AD246" s="3">
        <f t="shared" si="10"/>
        <v>52800000</v>
      </c>
      <c r="AE246" s="2">
        <f>IF(AE244&gt;=52800000,52800000,IF(AB225=Graph!G$1*1000,AE245+Graph!G$1*1000,AC246))</f>
        <v>45268125.571428619</v>
      </c>
      <c r="AF246" s="3">
        <f t="shared" si="11"/>
        <v>45268125.571428619</v>
      </c>
      <c r="AG246" s="3">
        <f t="shared" si="26"/>
        <v>43132084.207142934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173</v>
      </c>
      <c r="C247" s="7"/>
      <c r="D247" s="2" t="e">
        <f t="shared" si="12"/>
        <v>#N/A</v>
      </c>
      <c r="E247" s="2" t="e">
        <f t="shared" si="22"/>
        <v>#N/A</v>
      </c>
      <c r="F247" s="2">
        <v>875622.48773701489</v>
      </c>
      <c r="G247" s="2">
        <f t="shared" si="23"/>
        <v>404210.28571428574</v>
      </c>
      <c r="H247" s="2">
        <f t="shared" si="13"/>
        <v>88171252.428571209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917524.43241678178</v>
      </c>
      <c r="Q247" s="2">
        <f>IF(P247&gt;Graph!$G$1*1000,Graph!$G$1*1000,P247)</f>
        <v>420000</v>
      </c>
      <c r="R247" s="2">
        <f t="shared" si="16"/>
        <v>91571978</v>
      </c>
      <c r="S247" s="2">
        <f t="shared" si="17"/>
        <v>404210.28571428359</v>
      </c>
      <c r="T247" s="2">
        <f t="shared" si="18"/>
        <v>15789.714285714086</v>
      </c>
      <c r="U247" s="2">
        <f t="shared" si="19"/>
        <v>420000</v>
      </c>
      <c r="V247" s="2">
        <f t="shared" si="28"/>
        <v>54217588.428571381</v>
      </c>
      <c r="W247" s="2">
        <f t="shared" si="20"/>
        <v>404210.28571428359</v>
      </c>
      <c r="X247" s="2">
        <f t="shared" si="6"/>
        <v>15789.714285716414</v>
      </c>
      <c r="Y247" s="2">
        <f t="shared" si="7"/>
        <v>37354389.571428746</v>
      </c>
      <c r="Z247" s="2" t="str">
        <f t="shared" si="8"/>
        <v>MEEP</v>
      </c>
      <c r="AA247" s="2">
        <f>IF(Z247="HERE",Y247,AA246+Graph!$G$1*1000)</f>
        <v>55139642.142857224</v>
      </c>
      <c r="AB247" s="2">
        <f t="shared" si="21"/>
        <v>420000</v>
      </c>
      <c r="AC247" s="2">
        <f t="shared" si="9"/>
        <v>36028125.571428619</v>
      </c>
      <c r="AD247" s="3">
        <f t="shared" si="10"/>
        <v>52800000</v>
      </c>
      <c r="AE247" s="2">
        <f>IF(AE245&gt;=52800000,52800000,IF(AB226=Graph!G$1*1000,AE246+Graph!G$1*1000,AC247))</f>
        <v>45688125.571428619</v>
      </c>
      <c r="AF247" s="3">
        <f t="shared" si="11"/>
        <v>45688125.571428619</v>
      </c>
      <c r="AG247" s="3">
        <f t="shared" si="26"/>
        <v>43531084.207142934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174</v>
      </c>
      <c r="C248" s="7"/>
      <c r="D248" s="2" t="e">
        <f t="shared" si="12"/>
        <v>#N/A</v>
      </c>
      <c r="E248" s="2" t="e">
        <f t="shared" si="22"/>
        <v>#N/A</v>
      </c>
      <c r="F248" s="2">
        <v>878209.71439513564</v>
      </c>
      <c r="G248" s="2">
        <f t="shared" si="23"/>
        <v>404210.28571428574</v>
      </c>
      <c r="H248" s="2">
        <f t="shared" si="13"/>
        <v>88575462.714285493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920305.16749252379</v>
      </c>
      <c r="Q248" s="2">
        <f>IF(P248&gt;Graph!$G$1*1000,Graph!$G$1*1000,P248)</f>
        <v>420000</v>
      </c>
      <c r="R248" s="2">
        <f t="shared" si="16"/>
        <v>91991978</v>
      </c>
      <c r="S248" s="2">
        <f t="shared" si="17"/>
        <v>404210.28571428359</v>
      </c>
      <c r="T248" s="2">
        <f t="shared" si="18"/>
        <v>15789.714285714086</v>
      </c>
      <c r="U248" s="2">
        <f t="shared" si="19"/>
        <v>420000</v>
      </c>
      <c r="V248" s="2">
        <f t="shared" si="28"/>
        <v>54621798.714285664</v>
      </c>
      <c r="W248" s="2">
        <f t="shared" si="20"/>
        <v>404210.28571428359</v>
      </c>
      <c r="X248" s="2">
        <f t="shared" si="6"/>
        <v>15789.714285716414</v>
      </c>
      <c r="Y248" s="2">
        <f t="shared" si="7"/>
        <v>37370179.285714462</v>
      </c>
      <c r="Z248" s="2" t="str">
        <f t="shared" si="8"/>
        <v>MEEP</v>
      </c>
      <c r="AA248" s="2">
        <f>IF(Z248="HERE",Y248,AA247+Graph!$G$1*1000)</f>
        <v>55559642.142857224</v>
      </c>
      <c r="AB248" s="2">
        <f t="shared" si="21"/>
        <v>420000</v>
      </c>
      <c r="AC248" s="2">
        <f t="shared" si="9"/>
        <v>36028125.571428619</v>
      </c>
      <c r="AD248" s="3">
        <f t="shared" si="10"/>
        <v>52800000</v>
      </c>
      <c r="AE248" s="2">
        <f>IF(AE246&gt;=52800000,52800000,IF(AB227=Graph!G$1*1000,AE247+Graph!G$1*1000,AC248))</f>
        <v>46108125.571428619</v>
      </c>
      <c r="AF248" s="3">
        <f t="shared" si="11"/>
        <v>46108125.571428619</v>
      </c>
      <c r="AG248" s="3">
        <f t="shared" si="26"/>
        <v>43930084.207142934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175</v>
      </c>
      <c r="C249" s="7"/>
      <c r="D249" s="2" t="e">
        <f t="shared" si="12"/>
        <v>#N/A</v>
      </c>
      <c r="E249" s="2" t="e">
        <f t="shared" si="22"/>
        <v>#N/A</v>
      </c>
      <c r="F249" s="2">
        <v>880796.94105325639</v>
      </c>
      <c r="G249" s="2">
        <f t="shared" si="23"/>
        <v>404210.28571428574</v>
      </c>
      <c r="H249" s="2">
        <f t="shared" si="13"/>
        <v>88979672.999999776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923085.9025682658</v>
      </c>
      <c r="Q249" s="2">
        <f>IF(P249&gt;Graph!$G$1*1000,Graph!$G$1*1000,P249)</f>
        <v>420000</v>
      </c>
      <c r="R249" s="2">
        <f t="shared" si="16"/>
        <v>92411978</v>
      </c>
      <c r="S249" s="2">
        <f t="shared" si="17"/>
        <v>404210.28571428359</v>
      </c>
      <c r="T249" s="2">
        <f t="shared" si="18"/>
        <v>15789.714285714086</v>
      </c>
      <c r="U249" s="2">
        <f t="shared" si="19"/>
        <v>420000</v>
      </c>
      <c r="V249" s="2">
        <f t="shared" si="28"/>
        <v>55026008.999999948</v>
      </c>
      <c r="W249" s="2">
        <f t="shared" si="20"/>
        <v>404210.28571428359</v>
      </c>
      <c r="X249" s="2">
        <f t="shared" si="6"/>
        <v>15789.714285716414</v>
      </c>
      <c r="Y249" s="2">
        <f t="shared" si="7"/>
        <v>37385969.000000179</v>
      </c>
      <c r="Z249" s="2" t="str">
        <f t="shared" si="8"/>
        <v>MEEP</v>
      </c>
      <c r="AA249" s="2">
        <f>IF(Z249="HERE",Y249,AA248+Graph!$G$1*1000)</f>
        <v>55979642.142857224</v>
      </c>
      <c r="AB249" s="2">
        <f t="shared" si="21"/>
        <v>420000</v>
      </c>
      <c r="AC249" s="2">
        <f t="shared" si="9"/>
        <v>36028125.571428619</v>
      </c>
      <c r="AD249" s="3">
        <f t="shared" si="10"/>
        <v>52800000</v>
      </c>
      <c r="AE249" s="2">
        <f>IF(AE247&gt;=52800000,52800000,IF(AB228=Graph!G$1*1000,AE248+Graph!G$1*1000,AC249))</f>
        <v>46528125.571428619</v>
      </c>
      <c r="AF249" s="3">
        <f t="shared" si="11"/>
        <v>46528125.571428619</v>
      </c>
      <c r="AG249" s="3">
        <f t="shared" si="26"/>
        <v>44329084.207142934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176</v>
      </c>
      <c r="C250" s="7"/>
      <c r="D250" s="2" t="e">
        <f t="shared" si="12"/>
        <v>#N/A</v>
      </c>
      <c r="E250" s="2" t="e">
        <f t="shared" si="22"/>
        <v>#N/A</v>
      </c>
      <c r="F250" s="2">
        <v>883384.16771137714</v>
      </c>
      <c r="G250" s="2">
        <f t="shared" si="23"/>
        <v>404210.28571428574</v>
      </c>
      <c r="H250" s="2">
        <f t="shared" si="13"/>
        <v>89383883.28571406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925866.6376439929</v>
      </c>
      <c r="Q250" s="2">
        <f>IF(P250&gt;Graph!$G$1*1000,Graph!$G$1*1000,P250)</f>
        <v>420000</v>
      </c>
      <c r="R250" s="2">
        <f t="shared" si="16"/>
        <v>92831978</v>
      </c>
      <c r="S250" s="2">
        <f t="shared" si="17"/>
        <v>404210.28571428359</v>
      </c>
      <c r="T250" s="2">
        <f t="shared" si="18"/>
        <v>15789.714285714086</v>
      </c>
      <c r="U250" s="2">
        <f t="shared" si="19"/>
        <v>420000</v>
      </c>
      <c r="V250" s="2">
        <f t="shared" si="28"/>
        <v>55430219.285714231</v>
      </c>
      <c r="W250" s="2">
        <f t="shared" si="20"/>
        <v>404210.28571428359</v>
      </c>
      <c r="X250" s="2">
        <f t="shared" si="6"/>
        <v>15789.714285716414</v>
      </c>
      <c r="Y250" s="2">
        <f t="shared" si="7"/>
        <v>37401758.714285895</v>
      </c>
      <c r="Z250" s="2" t="str">
        <f t="shared" si="8"/>
        <v>MEEP</v>
      </c>
      <c r="AA250" s="2">
        <f>IF(Z250="HERE",Y250,AA249+Graph!$G$1*1000)</f>
        <v>56399642.142857224</v>
      </c>
      <c r="AB250" s="2">
        <f t="shared" si="21"/>
        <v>420000</v>
      </c>
      <c r="AC250" s="2">
        <f t="shared" si="9"/>
        <v>36028125.571428619</v>
      </c>
      <c r="AD250" s="3">
        <f t="shared" si="10"/>
        <v>52800000</v>
      </c>
      <c r="AE250" s="2">
        <f>IF(AE248&gt;=52800000,52800000,IF(AB229=Graph!G$1*1000,AE249+Graph!G$1*1000,AC250))</f>
        <v>46948125.571428619</v>
      </c>
      <c r="AF250" s="3">
        <f t="shared" si="11"/>
        <v>46948125.571428619</v>
      </c>
      <c r="AG250" s="3">
        <f t="shared" si="26"/>
        <v>44728084.207142934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177</v>
      </c>
      <c r="C251" s="7"/>
      <c r="D251" s="2" t="e">
        <f t="shared" si="12"/>
        <v>#N/A</v>
      </c>
      <c r="E251" s="2" t="e">
        <f t="shared" si="22"/>
        <v>#N/A</v>
      </c>
      <c r="F251" s="2">
        <v>885971.3943694979</v>
      </c>
      <c r="G251" s="2">
        <f t="shared" si="23"/>
        <v>404210.28571428574</v>
      </c>
      <c r="H251" s="2">
        <f t="shared" si="13"/>
        <v>89788093.571428344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928647.37271973491</v>
      </c>
      <c r="Q251" s="2">
        <f>IF(P251&gt;Graph!$G$1*1000,Graph!$G$1*1000,P251)</f>
        <v>420000</v>
      </c>
      <c r="R251" s="2">
        <f t="shared" si="16"/>
        <v>93251978</v>
      </c>
      <c r="S251" s="2">
        <f t="shared" si="17"/>
        <v>404210.28571428359</v>
      </c>
      <c r="T251" s="2">
        <f t="shared" si="18"/>
        <v>15789.714285714086</v>
      </c>
      <c r="U251" s="2">
        <f t="shared" si="19"/>
        <v>420000</v>
      </c>
      <c r="V251" s="2">
        <f t="shared" si="28"/>
        <v>55834429.571428515</v>
      </c>
      <c r="W251" s="2">
        <f t="shared" si="20"/>
        <v>404210.28571428359</v>
      </c>
      <c r="X251" s="2">
        <f t="shared" si="6"/>
        <v>15789.714285716414</v>
      </c>
      <c r="Y251" s="2">
        <f t="shared" si="7"/>
        <v>37417548.428571612</v>
      </c>
      <c r="Z251" s="2" t="str">
        <f t="shared" si="8"/>
        <v>MEEP</v>
      </c>
      <c r="AA251" s="2">
        <f>IF(Z251="HERE",Y251,AA250+Graph!$G$1*1000)</f>
        <v>56819642.142857224</v>
      </c>
      <c r="AB251" s="2">
        <f t="shared" si="21"/>
        <v>420000</v>
      </c>
      <c r="AC251" s="2">
        <f t="shared" si="9"/>
        <v>36028125.571428619</v>
      </c>
      <c r="AD251" s="3">
        <f t="shared" si="10"/>
        <v>52800000</v>
      </c>
      <c r="AE251" s="2">
        <f>IF(AE249&gt;=52800000,52800000,IF(AB230=Graph!G$1*1000,AE250+Graph!G$1*1000,AC251))</f>
        <v>47368125.571428619</v>
      </c>
      <c r="AF251" s="3">
        <f t="shared" si="11"/>
        <v>47368125.571428619</v>
      </c>
      <c r="AG251" s="3">
        <f t="shared" si="26"/>
        <v>45127084.207142934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178</v>
      </c>
      <c r="C252" s="7"/>
      <c r="D252" s="2" t="e">
        <f t="shared" si="12"/>
        <v>#N/A</v>
      </c>
      <c r="E252" s="2" t="e">
        <f t="shared" si="22"/>
        <v>#N/A</v>
      </c>
      <c r="F252" s="2">
        <v>888558.62102761865</v>
      </c>
      <c r="G252" s="2">
        <f t="shared" si="23"/>
        <v>404210.28571428574</v>
      </c>
      <c r="H252" s="2">
        <f t="shared" si="13"/>
        <v>90192303.857142627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931428.10779546201</v>
      </c>
      <c r="Q252" s="2">
        <f>IF(P252&gt;Graph!$G$1*1000,Graph!$G$1*1000,P252)</f>
        <v>420000</v>
      </c>
      <c r="R252" s="2">
        <f t="shared" si="16"/>
        <v>93671978</v>
      </c>
      <c r="S252" s="2">
        <f t="shared" si="17"/>
        <v>404210.28571428359</v>
      </c>
      <c r="T252" s="2">
        <f t="shared" si="18"/>
        <v>15789.714285714086</v>
      </c>
      <c r="U252" s="2">
        <f t="shared" si="19"/>
        <v>420000</v>
      </c>
      <c r="V252" s="2">
        <f t="shared" si="28"/>
        <v>56238639.857142799</v>
      </c>
      <c r="W252" s="2">
        <f t="shared" si="20"/>
        <v>404210.28571428359</v>
      </c>
      <c r="X252" s="2">
        <f t="shared" si="6"/>
        <v>15789.714285716414</v>
      </c>
      <c r="Y252" s="2">
        <f t="shared" si="7"/>
        <v>37433338.142857328</v>
      </c>
      <c r="Z252" s="2" t="str">
        <f t="shared" si="8"/>
        <v>MEEP</v>
      </c>
      <c r="AA252" s="2">
        <f>IF(Z252="HERE",Y252,AA251+Graph!$G$1*1000)</f>
        <v>57239642.142857224</v>
      </c>
      <c r="AB252" s="2">
        <f t="shared" si="21"/>
        <v>420000</v>
      </c>
      <c r="AC252" s="2">
        <f t="shared" si="9"/>
        <v>36028125.571428619</v>
      </c>
      <c r="AD252" s="3">
        <f t="shared" si="10"/>
        <v>52800000</v>
      </c>
      <c r="AE252" s="2">
        <f>IF(AE250&gt;=52800000,52800000,IF(AB231=Graph!G$1*1000,AE251+Graph!G$1*1000,AC252))</f>
        <v>47788125.571428619</v>
      </c>
      <c r="AF252" s="3">
        <f t="shared" si="11"/>
        <v>47788125.571428619</v>
      </c>
      <c r="AG252" s="3">
        <f t="shared" si="26"/>
        <v>45526084.207142934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179</v>
      </c>
      <c r="C253" s="7"/>
      <c r="D253" s="2" t="e">
        <f t="shared" si="12"/>
        <v>#N/A</v>
      </c>
      <c r="E253" s="2" t="e">
        <f t="shared" si="22"/>
        <v>#N/A</v>
      </c>
      <c r="F253" s="2">
        <v>891145.8476857394</v>
      </c>
      <c r="G253" s="2">
        <f t="shared" si="23"/>
        <v>404210.28571428574</v>
      </c>
      <c r="H253" s="2">
        <f t="shared" si="13"/>
        <v>90596514.142856911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934208.84287120402</v>
      </c>
      <c r="Q253" s="2">
        <f>IF(P253&gt;Graph!$G$1*1000,Graph!$G$1*1000,P253)</f>
        <v>420000</v>
      </c>
      <c r="R253" s="2">
        <f t="shared" si="16"/>
        <v>94091978</v>
      </c>
      <c r="S253" s="2">
        <f t="shared" si="17"/>
        <v>404210.28571428359</v>
      </c>
      <c r="T253" s="2">
        <f t="shared" si="18"/>
        <v>15789.714285714086</v>
      </c>
      <c r="U253" s="2">
        <f t="shared" si="19"/>
        <v>420000</v>
      </c>
      <c r="V253" s="2">
        <f t="shared" si="28"/>
        <v>56642850.142857082</v>
      </c>
      <c r="W253" s="2">
        <f t="shared" si="20"/>
        <v>404210.28571428359</v>
      </c>
      <c r="X253" s="2">
        <f t="shared" si="6"/>
        <v>15789.714285716414</v>
      </c>
      <c r="Y253" s="2">
        <f t="shared" si="7"/>
        <v>37449127.857143044</v>
      </c>
      <c r="Z253" s="2" t="str">
        <f t="shared" si="8"/>
        <v>MEEP</v>
      </c>
      <c r="AA253" s="2">
        <f>IF(Z253="HERE",Y253,AA252+Graph!$G$1*1000)</f>
        <v>57659642.142857224</v>
      </c>
      <c r="AB253" s="2">
        <f t="shared" si="21"/>
        <v>420000</v>
      </c>
      <c r="AC253" s="2">
        <f t="shared" si="9"/>
        <v>36028125.571428619</v>
      </c>
      <c r="AD253" s="3">
        <f t="shared" si="10"/>
        <v>52800000</v>
      </c>
      <c r="AE253" s="2">
        <f>IF(AE251&gt;=52800000,52800000,IF(AB232=Graph!G$1*1000,AE252+Graph!G$1*1000,AC253))</f>
        <v>48208125.571428619</v>
      </c>
      <c r="AF253" s="3">
        <f t="shared" si="11"/>
        <v>48208125.571428619</v>
      </c>
      <c r="AG253" s="3">
        <f t="shared" si="26"/>
        <v>45925084.207142934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180</v>
      </c>
      <c r="C254" s="7"/>
      <c r="D254" s="2" t="e">
        <f t="shared" si="12"/>
        <v>#N/A</v>
      </c>
      <c r="E254" s="2" t="e">
        <f t="shared" si="22"/>
        <v>#N/A</v>
      </c>
      <c r="F254" s="2">
        <v>893733.07434387505</v>
      </c>
      <c r="G254" s="2">
        <f t="shared" si="23"/>
        <v>404210.28571428574</v>
      </c>
      <c r="H254" s="2">
        <f t="shared" si="13"/>
        <v>91000724.428571194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936989.57794693112</v>
      </c>
      <c r="Q254" s="2">
        <f>IF(P254&gt;Graph!$G$1*1000,Graph!$G$1*1000,P254)</f>
        <v>420000</v>
      </c>
      <c r="R254" s="2">
        <f t="shared" si="16"/>
        <v>94511978</v>
      </c>
      <c r="S254" s="2">
        <f t="shared" si="17"/>
        <v>404210.28571428359</v>
      </c>
      <c r="T254" s="2">
        <f t="shared" si="18"/>
        <v>15789.714285714086</v>
      </c>
      <c r="U254" s="2">
        <f t="shared" si="19"/>
        <v>420000</v>
      </c>
      <c r="V254" s="2">
        <f t="shared" si="28"/>
        <v>57047060.428571366</v>
      </c>
      <c r="W254" s="2">
        <f t="shared" si="20"/>
        <v>404210.28571428359</v>
      </c>
      <c r="X254" s="2">
        <f t="shared" si="6"/>
        <v>15789.714285716414</v>
      </c>
      <c r="Y254" s="2">
        <f t="shared" si="7"/>
        <v>37464917.571428761</v>
      </c>
      <c r="Z254" s="2" t="str">
        <f t="shared" si="8"/>
        <v>MEEP</v>
      </c>
      <c r="AA254" s="2">
        <f>IF(Z254="HERE",Y254,AA253+Graph!$G$1*1000)</f>
        <v>58079642.142857224</v>
      </c>
      <c r="AB254" s="2">
        <f t="shared" si="21"/>
        <v>420000</v>
      </c>
      <c r="AC254" s="2">
        <f t="shared" si="9"/>
        <v>36028125.571428619</v>
      </c>
      <c r="AD254" s="3">
        <f t="shared" si="10"/>
        <v>52800000</v>
      </c>
      <c r="AE254" s="2">
        <f>IF(AE252&gt;=52800000,52800000,IF(AB233=Graph!G$1*1000,AE253+Graph!G$1*1000,AC254))</f>
        <v>48628125.571428619</v>
      </c>
      <c r="AF254" s="3">
        <f t="shared" si="11"/>
        <v>48628125.571428619</v>
      </c>
      <c r="AG254" s="3">
        <f t="shared" si="26"/>
        <v>46324084.207142934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181</v>
      </c>
      <c r="C255" s="7"/>
      <c r="D255" s="2" t="e">
        <f t="shared" si="12"/>
        <v>#N/A</v>
      </c>
      <c r="E255" s="2" t="e">
        <f t="shared" si="22"/>
        <v>#N/A</v>
      </c>
      <c r="F255" s="2">
        <v>896320.3010019958</v>
      </c>
      <c r="G255" s="2">
        <f t="shared" si="23"/>
        <v>404210.28571428574</v>
      </c>
      <c r="H255" s="2">
        <f t="shared" si="13"/>
        <v>91404934.714285478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939770.31302267313</v>
      </c>
      <c r="Q255" s="2">
        <f>IF(P255&gt;Graph!$G$1*1000,Graph!$G$1*1000,P255)</f>
        <v>420000</v>
      </c>
      <c r="R255" s="2">
        <f t="shared" si="16"/>
        <v>94931978</v>
      </c>
      <c r="S255" s="2">
        <f t="shared" si="17"/>
        <v>404210.28571428359</v>
      </c>
      <c r="T255" s="2">
        <f t="shared" si="18"/>
        <v>15789.714285714086</v>
      </c>
      <c r="U255" s="2">
        <f t="shared" si="19"/>
        <v>420000</v>
      </c>
      <c r="V255" s="2">
        <f t="shared" si="28"/>
        <v>57451270.714285649</v>
      </c>
      <c r="W255" s="2">
        <f t="shared" si="20"/>
        <v>404210.28571428359</v>
      </c>
      <c r="X255" s="2">
        <f t="shared" si="6"/>
        <v>15789.714285716414</v>
      </c>
      <c r="Y255" s="2">
        <f t="shared" si="7"/>
        <v>37480707.285714477</v>
      </c>
      <c r="Z255" s="2" t="str">
        <f t="shared" si="8"/>
        <v>MEEP</v>
      </c>
      <c r="AA255" s="2">
        <f>IF(Z255="HERE",Y255,AA254+Graph!$G$1*1000)</f>
        <v>58499642.142857224</v>
      </c>
      <c r="AB255" s="2">
        <f t="shared" si="21"/>
        <v>420000</v>
      </c>
      <c r="AC255" s="2">
        <f t="shared" si="9"/>
        <v>36028125.571428619</v>
      </c>
      <c r="AD255" s="3">
        <f t="shared" si="10"/>
        <v>52800000</v>
      </c>
      <c r="AE255" s="2">
        <f>IF(AE253&gt;=52800000,52800000,IF(AB234=Graph!G$1*1000,AE254+Graph!G$1*1000,AC255))</f>
        <v>49048125.571428619</v>
      </c>
      <c r="AF255" s="3">
        <f t="shared" si="11"/>
        <v>49048125.571428619</v>
      </c>
      <c r="AG255" s="3">
        <f t="shared" si="26"/>
        <v>46723084.207142934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182</v>
      </c>
      <c r="C256" s="7"/>
      <c r="D256" s="2" t="e">
        <f t="shared" si="12"/>
        <v>#N/A</v>
      </c>
      <c r="E256" s="2" t="e">
        <f t="shared" si="22"/>
        <v>#N/A</v>
      </c>
      <c r="F256" s="2">
        <v>898907.52766011655</v>
      </c>
      <c r="G256" s="2">
        <f t="shared" si="23"/>
        <v>404210.28571428574</v>
      </c>
      <c r="H256" s="2">
        <f t="shared" si="13"/>
        <v>91809144.999999762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942551.04809840024</v>
      </c>
      <c r="Q256" s="2">
        <f>IF(P256&gt;Graph!$G$1*1000,Graph!$G$1*1000,P256)</f>
        <v>420000</v>
      </c>
      <c r="R256" s="2">
        <f t="shared" si="16"/>
        <v>95351978</v>
      </c>
      <c r="S256" s="2">
        <f t="shared" si="17"/>
        <v>404210.28571428359</v>
      </c>
      <c r="T256" s="2">
        <f t="shared" si="18"/>
        <v>15789.714285714086</v>
      </c>
      <c r="U256" s="2">
        <f t="shared" si="19"/>
        <v>420000</v>
      </c>
      <c r="V256" s="2">
        <f t="shared" si="28"/>
        <v>57855480.999999933</v>
      </c>
      <c r="W256" s="2">
        <f t="shared" si="20"/>
        <v>404210.28571428359</v>
      </c>
      <c r="X256" s="2">
        <f t="shared" si="6"/>
        <v>15789.714285716414</v>
      </c>
      <c r="Y256" s="2">
        <f t="shared" si="7"/>
        <v>37496497.000000194</v>
      </c>
      <c r="Z256" s="2" t="str">
        <f t="shared" si="8"/>
        <v>MEEP</v>
      </c>
      <c r="AA256" s="2">
        <f>IF(Z256="HERE",Y256,AA255+Graph!$G$1*1000)</f>
        <v>58919642.142857224</v>
      </c>
      <c r="AB256" s="2">
        <f t="shared" si="21"/>
        <v>420000</v>
      </c>
      <c r="AC256" s="2">
        <f t="shared" si="9"/>
        <v>36028125.571428619</v>
      </c>
      <c r="AD256" s="3">
        <f t="shared" si="10"/>
        <v>52800000</v>
      </c>
      <c r="AE256" s="2">
        <f>IF(AE254&gt;=52800000,52800000,IF(AB235=Graph!G$1*1000,AE255+Graph!G$1*1000,AC256))</f>
        <v>49468125.571428619</v>
      </c>
      <c r="AF256" s="3">
        <f t="shared" si="11"/>
        <v>49468125.571428619</v>
      </c>
      <c r="AG256" s="3">
        <f t="shared" si="26"/>
        <v>47122084.207142934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183</v>
      </c>
      <c r="C257" s="7"/>
      <c r="D257" s="2" t="e">
        <f t="shared" si="12"/>
        <v>#N/A</v>
      </c>
      <c r="E257" s="2" t="e">
        <f t="shared" si="22"/>
        <v>#N/A</v>
      </c>
      <c r="F257" s="2">
        <v>901494.7543182373</v>
      </c>
      <c r="G257" s="2">
        <f t="shared" si="23"/>
        <v>404210.28571428574</v>
      </c>
      <c r="H257" s="2">
        <f t="shared" si="13"/>
        <v>92213355.285714045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945331.78317414224</v>
      </c>
      <c r="Q257" s="2">
        <f>IF(P257&gt;Graph!$G$1*1000,Graph!$G$1*1000,P257)</f>
        <v>420000</v>
      </c>
      <c r="R257" s="2">
        <f t="shared" si="16"/>
        <v>95771978</v>
      </c>
      <c r="S257" s="2">
        <f t="shared" si="17"/>
        <v>404210.28571428359</v>
      </c>
      <c r="T257" s="2">
        <f t="shared" si="18"/>
        <v>15789.714285714086</v>
      </c>
      <c r="U257" s="2">
        <f t="shared" si="19"/>
        <v>420000</v>
      </c>
      <c r="V257" s="2">
        <f t="shared" si="28"/>
        <v>58259691.285714217</v>
      </c>
      <c r="W257" s="2">
        <f t="shared" si="20"/>
        <v>404210.28571428359</v>
      </c>
      <c r="X257" s="2">
        <f t="shared" si="6"/>
        <v>15789.714285716414</v>
      </c>
      <c r="Y257" s="2">
        <f t="shared" si="7"/>
        <v>37512286.71428591</v>
      </c>
      <c r="Z257" s="2" t="str">
        <f t="shared" si="8"/>
        <v>MEEP</v>
      </c>
      <c r="AA257" s="2">
        <f>IF(Z257="HERE",Y257,AA256+Graph!$G$1*1000)</f>
        <v>59339642.142857224</v>
      </c>
      <c r="AB257" s="2">
        <f t="shared" si="21"/>
        <v>420000</v>
      </c>
      <c r="AC257" s="2">
        <f t="shared" si="9"/>
        <v>36028125.571428619</v>
      </c>
      <c r="AD257" s="3">
        <f t="shared" si="10"/>
        <v>52800000</v>
      </c>
      <c r="AE257" s="2">
        <f>IF(AE255&gt;=52800000,52800000,IF(AB236=Graph!G$1*1000,AE256+Graph!G$1*1000,AC257))</f>
        <v>49888125.571428619</v>
      </c>
      <c r="AF257" s="3">
        <f t="shared" si="11"/>
        <v>49888125.571428619</v>
      </c>
      <c r="AG257" s="3">
        <f t="shared" si="26"/>
        <v>47521084.207142934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184</v>
      </c>
      <c r="C258" s="7"/>
      <c r="D258" s="2" t="e">
        <f t="shared" si="12"/>
        <v>#N/A</v>
      </c>
      <c r="E258" s="2" t="e">
        <f t="shared" si="22"/>
        <v>#N/A</v>
      </c>
      <c r="F258" s="2">
        <v>904081.98097635806</v>
      </c>
      <c r="G258" s="2">
        <f t="shared" si="23"/>
        <v>404210.28571428574</v>
      </c>
      <c r="H258" s="2">
        <f t="shared" si="13"/>
        <v>92617565.571428329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948112.51824986935</v>
      </c>
      <c r="Q258" s="2">
        <f>IF(P258&gt;Graph!$G$1*1000,Graph!$G$1*1000,P258)</f>
        <v>420000</v>
      </c>
      <c r="R258" s="2">
        <f t="shared" si="16"/>
        <v>96191978</v>
      </c>
      <c r="S258" s="2">
        <f t="shared" si="17"/>
        <v>404210.28571428359</v>
      </c>
      <c r="T258" s="2">
        <f t="shared" si="18"/>
        <v>15789.714285714086</v>
      </c>
      <c r="U258" s="2">
        <f t="shared" si="19"/>
        <v>420000</v>
      </c>
      <c r="V258" s="2">
        <f t="shared" si="28"/>
        <v>58663901.5714285</v>
      </c>
      <c r="W258" s="2">
        <f t="shared" si="20"/>
        <v>404210.28571428359</v>
      </c>
      <c r="X258" s="2">
        <f t="shared" si="6"/>
        <v>15789.714285716414</v>
      </c>
      <c r="Y258" s="2">
        <f t="shared" si="7"/>
        <v>37528076.428571627</v>
      </c>
      <c r="Z258" s="2" t="str">
        <f t="shared" si="8"/>
        <v>MEEP</v>
      </c>
      <c r="AA258" s="2">
        <f>IF(Z258="HERE",Y258,AA257+Graph!$G$1*1000)</f>
        <v>59759642.142857224</v>
      </c>
      <c r="AB258" s="2">
        <f t="shared" si="21"/>
        <v>420000</v>
      </c>
      <c r="AC258" s="2">
        <f t="shared" si="9"/>
        <v>36028125.571428619</v>
      </c>
      <c r="AD258" s="3">
        <f t="shared" si="10"/>
        <v>52800000</v>
      </c>
      <c r="AE258" s="2">
        <f>IF(AE256&gt;=52800000,52800000,IF(AB237=Graph!G$1*1000,AE257+Graph!G$1*1000,AC258))</f>
        <v>50308125.571428619</v>
      </c>
      <c r="AF258" s="3">
        <f t="shared" si="11"/>
        <v>50308125.571428619</v>
      </c>
      <c r="AG258" s="3">
        <f t="shared" si="26"/>
        <v>47920084.207142934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185</v>
      </c>
      <c r="C259" s="7"/>
      <c r="D259" s="2" t="e">
        <f t="shared" si="12"/>
        <v>#N/A</v>
      </c>
      <c r="E259" s="2" t="e">
        <f t="shared" si="22"/>
        <v>#N/A</v>
      </c>
      <c r="F259" s="2">
        <v>906669.20763447881</v>
      </c>
      <c r="G259" s="2">
        <f t="shared" si="23"/>
        <v>404210.28571428574</v>
      </c>
      <c r="H259" s="2">
        <f t="shared" si="13"/>
        <v>93021775.857142612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950893.25332561135</v>
      </c>
      <c r="Q259" s="2">
        <f>IF(P259&gt;Graph!$G$1*1000,Graph!$G$1*1000,P259)</f>
        <v>420000</v>
      </c>
      <c r="R259" s="2">
        <f t="shared" si="16"/>
        <v>96611978</v>
      </c>
      <c r="S259" s="2">
        <f t="shared" si="17"/>
        <v>404210.28571428359</v>
      </c>
      <c r="T259" s="2">
        <f t="shared" si="18"/>
        <v>15789.714285714086</v>
      </c>
      <c r="U259" s="2">
        <f t="shared" si="19"/>
        <v>420000</v>
      </c>
      <c r="V259" s="2">
        <f t="shared" si="28"/>
        <v>59068111.857142784</v>
      </c>
      <c r="W259" s="2">
        <f t="shared" si="20"/>
        <v>404210.28571428359</v>
      </c>
      <c r="X259" s="2">
        <f t="shared" si="6"/>
        <v>15789.714285716414</v>
      </c>
      <c r="Y259" s="2">
        <f t="shared" si="7"/>
        <v>37543866.142857343</v>
      </c>
      <c r="Z259" s="2" t="str">
        <f t="shared" si="8"/>
        <v>MEEP</v>
      </c>
      <c r="AA259" s="2">
        <f>IF(Z259="HERE",Y259,AA258+Graph!$G$1*1000)</f>
        <v>60179642.142857224</v>
      </c>
      <c r="AB259" s="2">
        <f t="shared" si="21"/>
        <v>420000</v>
      </c>
      <c r="AC259" s="2">
        <f t="shared" si="9"/>
        <v>36028125.571428619</v>
      </c>
      <c r="AD259" s="3">
        <f t="shared" si="10"/>
        <v>52800000</v>
      </c>
      <c r="AE259" s="2">
        <f>IF(AE257&gt;=52800000,52800000,IF(AB238=Graph!G$1*1000,AE258+Graph!G$1*1000,AC259))</f>
        <v>50728125.571428619</v>
      </c>
      <c r="AF259" s="3">
        <f t="shared" si="11"/>
        <v>50728125.571428619</v>
      </c>
      <c r="AG259" s="3">
        <f t="shared" si="26"/>
        <v>48319084.207142934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186</v>
      </c>
      <c r="C260" s="7"/>
      <c r="D260" s="2" t="e">
        <f t="shared" si="12"/>
        <v>#N/A</v>
      </c>
      <c r="E260" s="2" t="e">
        <f t="shared" si="22"/>
        <v>#N/A</v>
      </c>
      <c r="F260" s="2">
        <v>909256.43429259956</v>
      </c>
      <c r="G260" s="2">
        <f t="shared" si="23"/>
        <v>404210.28571428574</v>
      </c>
      <c r="H260" s="2">
        <f t="shared" si="13"/>
        <v>93425986.142856896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953673.98840133846</v>
      </c>
      <c r="Q260" s="2">
        <f>IF(P260&gt;Graph!$G$1*1000,Graph!$G$1*1000,P260)</f>
        <v>420000</v>
      </c>
      <c r="R260" s="2">
        <f t="shared" si="16"/>
        <v>97031978</v>
      </c>
      <c r="S260" s="2">
        <f t="shared" si="17"/>
        <v>404210.28571428359</v>
      </c>
      <c r="T260" s="2">
        <f t="shared" si="18"/>
        <v>15789.714285714086</v>
      </c>
      <c r="U260" s="2">
        <f t="shared" si="19"/>
        <v>420000</v>
      </c>
      <c r="V260" s="2">
        <f t="shared" si="28"/>
        <v>59472322.142857067</v>
      </c>
      <c r="W260" s="2">
        <f t="shared" si="20"/>
        <v>404210.28571428359</v>
      </c>
      <c r="X260" s="2">
        <f t="shared" si="6"/>
        <v>15789.714285716414</v>
      </c>
      <c r="Y260" s="2">
        <f t="shared" si="7"/>
        <v>37559655.857143059</v>
      </c>
      <c r="Z260" s="2" t="str">
        <f t="shared" si="8"/>
        <v>MEEP</v>
      </c>
      <c r="AA260" s="2">
        <f>IF(Z260="HERE",Y260,AA259+Graph!$G$1*1000)</f>
        <v>60599642.142857224</v>
      </c>
      <c r="AB260" s="2">
        <f t="shared" si="21"/>
        <v>420000</v>
      </c>
      <c r="AC260" s="2">
        <f t="shared" si="9"/>
        <v>36028125.571428619</v>
      </c>
      <c r="AD260" s="3">
        <f t="shared" si="10"/>
        <v>52800000</v>
      </c>
      <c r="AE260" s="2">
        <f>IF(AE258&gt;=52800000,52800000,IF(AB239=Graph!G$1*1000,AE259+Graph!G$1*1000,AC260))</f>
        <v>51148125.571428619</v>
      </c>
      <c r="AF260" s="3">
        <f t="shared" si="11"/>
        <v>51148125.571428619</v>
      </c>
      <c r="AG260" s="3">
        <f t="shared" si="26"/>
        <v>48718084.207142934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187</v>
      </c>
      <c r="C261" s="7"/>
      <c r="D261" s="2" t="e">
        <f t="shared" si="12"/>
        <v>#N/A</v>
      </c>
      <c r="E261" s="2" t="e">
        <f t="shared" si="22"/>
        <v>#N/A</v>
      </c>
      <c r="F261" s="2">
        <v>911843.66095072031</v>
      </c>
      <c r="G261" s="2">
        <f t="shared" si="23"/>
        <v>404210.28571428574</v>
      </c>
      <c r="H261" s="2">
        <f t="shared" si="13"/>
        <v>93830196.42857118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956454.72347708046</v>
      </c>
      <c r="Q261" s="2">
        <f>IF(P261&gt;Graph!$G$1*1000,Graph!$G$1*1000,P261)</f>
        <v>420000</v>
      </c>
      <c r="R261" s="2">
        <f t="shared" si="16"/>
        <v>97451978</v>
      </c>
      <c r="S261" s="2">
        <f t="shared" si="17"/>
        <v>404210.28571428359</v>
      </c>
      <c r="T261" s="2">
        <f t="shared" si="18"/>
        <v>15789.714285714086</v>
      </c>
      <c r="U261" s="2">
        <f t="shared" si="19"/>
        <v>420000</v>
      </c>
      <c r="V261" s="2">
        <f t="shared" si="28"/>
        <v>59876532.428571351</v>
      </c>
      <c r="W261" s="2">
        <f t="shared" si="20"/>
        <v>404210.28571428359</v>
      </c>
      <c r="X261" s="2">
        <f t="shared" si="6"/>
        <v>15789.714285716414</v>
      </c>
      <c r="Y261" s="2">
        <f t="shared" si="7"/>
        <v>37575445.571428776</v>
      </c>
      <c r="Z261" s="2" t="str">
        <f t="shared" si="8"/>
        <v>MEEP</v>
      </c>
      <c r="AA261" s="2">
        <f>IF(Z261="HERE",Y261,AA260+Graph!$G$1*1000)</f>
        <v>61019642.142857224</v>
      </c>
      <c r="AB261" s="2">
        <f t="shared" si="21"/>
        <v>420000</v>
      </c>
      <c r="AC261" s="2">
        <f t="shared" si="9"/>
        <v>36028125.571428619</v>
      </c>
      <c r="AD261" s="3">
        <f t="shared" si="10"/>
        <v>52800000</v>
      </c>
      <c r="AE261" s="2">
        <f>IF(AE259&gt;=52800000,52800000,IF(AB240=Graph!G$1*1000,AE260+Graph!G$1*1000,AC261))</f>
        <v>51568125.571428619</v>
      </c>
      <c r="AF261" s="3">
        <f t="shared" si="11"/>
        <v>51568125.571428619</v>
      </c>
      <c r="AG261" s="3">
        <f t="shared" si="26"/>
        <v>49117084.207142934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188</v>
      </c>
      <c r="C262" s="7"/>
      <c r="D262" s="2" t="e">
        <f t="shared" si="12"/>
        <v>#N/A</v>
      </c>
      <c r="E262" s="2" t="e">
        <f t="shared" si="22"/>
        <v>#N/A</v>
      </c>
      <c r="F262" s="2">
        <v>914430.88760884106</v>
      </c>
      <c r="G262" s="2">
        <f t="shared" si="23"/>
        <v>404210.28571428574</v>
      </c>
      <c r="H262" s="2">
        <f t="shared" si="13"/>
        <v>94234406.714285463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959235.45855280757</v>
      </c>
      <c r="Q262" s="2">
        <f>IF(P262&gt;Graph!$G$1*1000,Graph!$G$1*1000,P262)</f>
        <v>420000</v>
      </c>
      <c r="R262" s="2">
        <f t="shared" si="16"/>
        <v>97871978</v>
      </c>
      <c r="S262" s="2">
        <f t="shared" si="17"/>
        <v>404210.28571428359</v>
      </c>
      <c r="T262" s="2">
        <f t="shared" si="18"/>
        <v>15789.714285714086</v>
      </c>
      <c r="U262" s="2">
        <f t="shared" si="19"/>
        <v>420000</v>
      </c>
      <c r="V262" s="2">
        <f t="shared" si="28"/>
        <v>60280742.714285634</v>
      </c>
      <c r="W262" s="2">
        <f t="shared" si="20"/>
        <v>404210.28571428359</v>
      </c>
      <c r="X262" s="2">
        <f t="shared" si="6"/>
        <v>15789.714285716414</v>
      </c>
      <c r="Y262" s="2">
        <f t="shared" si="7"/>
        <v>37591235.285714492</v>
      </c>
      <c r="Z262" s="2" t="str">
        <f t="shared" si="8"/>
        <v>MEEP</v>
      </c>
      <c r="AA262" s="2">
        <f>IF(Z262="HERE",Y262,AA261+Graph!$G$1*1000)</f>
        <v>61439642.142857224</v>
      </c>
      <c r="AB262" s="2">
        <f t="shared" si="21"/>
        <v>420000</v>
      </c>
      <c r="AC262" s="2">
        <f t="shared" si="9"/>
        <v>36028125.571428619</v>
      </c>
      <c r="AD262" s="3">
        <f t="shared" si="10"/>
        <v>52800000</v>
      </c>
      <c r="AE262" s="2">
        <f>IF(AE260&gt;=52800000,52800000,IF(AB241=Graph!G$1*1000,AE261+Graph!G$1*1000,AC262))</f>
        <v>51988125.571428619</v>
      </c>
      <c r="AF262" s="3">
        <f t="shared" si="11"/>
        <v>51988125.571428619</v>
      </c>
      <c r="AG262" s="3">
        <f t="shared" si="26"/>
        <v>49516084.207142934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189</v>
      </c>
      <c r="C263" s="7"/>
      <c r="D263" s="2" t="e">
        <f t="shared" si="12"/>
        <v>#N/A</v>
      </c>
      <c r="E263" s="2" t="e">
        <f t="shared" si="22"/>
        <v>#N/A</v>
      </c>
      <c r="F263" s="2">
        <v>917018.11426696181</v>
      </c>
      <c r="G263" s="2">
        <f t="shared" si="23"/>
        <v>404210.28571428574</v>
      </c>
      <c r="H263" s="2">
        <f t="shared" si="13"/>
        <v>94638616.999999747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962016.19362854958</v>
      </c>
      <c r="Q263" s="2">
        <f>IF(P263&gt;Graph!$G$1*1000,Graph!$G$1*1000,P263)</f>
        <v>420000</v>
      </c>
      <c r="R263" s="2">
        <f t="shared" si="16"/>
        <v>98291978</v>
      </c>
      <c r="S263" s="2">
        <f t="shared" si="17"/>
        <v>404210.28571428359</v>
      </c>
      <c r="T263" s="2">
        <f t="shared" si="18"/>
        <v>15789.714285714086</v>
      </c>
      <c r="U263" s="2">
        <f t="shared" si="19"/>
        <v>420000</v>
      </c>
      <c r="V263" s="2">
        <f t="shared" si="28"/>
        <v>60684952.999999918</v>
      </c>
      <c r="W263" s="2">
        <f t="shared" si="20"/>
        <v>404210.28571428359</v>
      </c>
      <c r="X263" s="2">
        <f t="shared" si="6"/>
        <v>15789.714285716414</v>
      </c>
      <c r="Y263" s="2">
        <f t="shared" si="7"/>
        <v>37607025.000000209</v>
      </c>
      <c r="Z263" s="2" t="str">
        <f t="shared" si="8"/>
        <v>MEEP</v>
      </c>
      <c r="AA263" s="2">
        <f>IF(Z263="HERE",Y263,AA262+Graph!$G$1*1000)</f>
        <v>61859642.142857224</v>
      </c>
      <c r="AB263" s="2">
        <f t="shared" si="21"/>
        <v>420000</v>
      </c>
      <c r="AC263" s="2">
        <f t="shared" si="9"/>
        <v>36028125.571428619</v>
      </c>
      <c r="AD263" s="3">
        <f t="shared" si="10"/>
        <v>52800000</v>
      </c>
      <c r="AE263" s="2">
        <f>IF(AE261&gt;=52800000,52800000,IF(AB242=Graph!G$1*1000,AE262+Graph!G$1*1000,AC263))</f>
        <v>52408125.571428619</v>
      </c>
      <c r="AF263" s="3">
        <f t="shared" si="11"/>
        <v>52408125.571428619</v>
      </c>
      <c r="AG263" s="3">
        <f t="shared" si="26"/>
        <v>49699406.278571434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190</v>
      </c>
      <c r="C264" s="7"/>
      <c r="D264" s="2" t="e">
        <f t="shared" si="12"/>
        <v>#N/A</v>
      </c>
      <c r="E264" s="2" t="e">
        <f t="shared" si="22"/>
        <v>#N/A</v>
      </c>
      <c r="F264" s="2">
        <v>919605.34092508256</v>
      </c>
      <c r="G264" s="2">
        <f t="shared" si="23"/>
        <v>404210.28571428574</v>
      </c>
      <c r="H264" s="2">
        <f t="shared" si="13"/>
        <v>95042827.28571403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964796.92870429158</v>
      </c>
      <c r="Q264" s="2">
        <f>IF(P264&gt;Graph!$G$1*1000,Graph!$G$1*1000,P264)</f>
        <v>420000</v>
      </c>
      <c r="R264" s="2">
        <f t="shared" si="16"/>
        <v>98711978</v>
      </c>
      <c r="S264" s="2">
        <f t="shared" si="17"/>
        <v>404210.28571428359</v>
      </c>
      <c r="T264" s="2">
        <f t="shared" si="18"/>
        <v>15789.714285714086</v>
      </c>
      <c r="U264" s="2">
        <f t="shared" si="19"/>
        <v>420000</v>
      </c>
      <c r="V264" s="2">
        <f t="shared" si="28"/>
        <v>61089163.285714202</v>
      </c>
      <c r="W264" s="2">
        <f t="shared" si="20"/>
        <v>404210.28571428359</v>
      </c>
      <c r="X264" s="2">
        <f t="shared" si="6"/>
        <v>15789.714285716414</v>
      </c>
      <c r="Y264" s="2">
        <f t="shared" si="7"/>
        <v>37622814.714285925</v>
      </c>
      <c r="Z264" s="2" t="str">
        <f t="shared" si="8"/>
        <v>MEEP</v>
      </c>
      <c r="AA264" s="2">
        <f>IF(Z264="HERE",Y264,AA263+Graph!$G$1*1000)</f>
        <v>62279642.142857224</v>
      </c>
      <c r="AB264" s="2">
        <f t="shared" si="21"/>
        <v>420000</v>
      </c>
      <c r="AC264" s="2">
        <f t="shared" si="9"/>
        <v>36028125.571428619</v>
      </c>
      <c r="AD264" s="3">
        <f t="shared" si="10"/>
        <v>52800000</v>
      </c>
      <c r="AE264" s="2">
        <f>IF(AE262&gt;=52800000,52800000,IF(AB243=Graph!G$1*1000,AE263+Graph!G$1*1000,AC264))</f>
        <v>52828125.571428619</v>
      </c>
      <c r="AF264" s="3">
        <f t="shared" si="11"/>
        <v>52800000</v>
      </c>
      <c r="AG264" s="3">
        <f t="shared" si="26"/>
        <v>49720406.278571434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191</v>
      </c>
      <c r="C265" s="7"/>
      <c r="D265" s="2" t="e">
        <f t="shared" si="12"/>
        <v>#N/A</v>
      </c>
      <c r="E265" s="2" t="e">
        <f t="shared" si="22"/>
        <v>#N/A</v>
      </c>
      <c r="F265" s="2">
        <v>922192.56758320332</v>
      </c>
      <c r="G265" s="2">
        <f t="shared" si="23"/>
        <v>404210.28571428574</v>
      </c>
      <c r="H265" s="2">
        <f t="shared" si="13"/>
        <v>95447037.571428314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967577.66378001869</v>
      </c>
      <c r="Q265" s="2">
        <f>IF(P265&gt;Graph!$G$1*1000,Graph!$G$1*1000,P265)</f>
        <v>420000</v>
      </c>
      <c r="R265" s="2">
        <f t="shared" si="16"/>
        <v>99131978</v>
      </c>
      <c r="S265" s="2">
        <f t="shared" si="17"/>
        <v>404210.28571428359</v>
      </c>
      <c r="T265" s="2">
        <f t="shared" si="18"/>
        <v>15789.714285714086</v>
      </c>
      <c r="U265" s="2">
        <f t="shared" si="19"/>
        <v>420000</v>
      </c>
      <c r="V265" s="2">
        <f t="shared" si="28"/>
        <v>61493373.571428485</v>
      </c>
      <c r="W265" s="2">
        <f t="shared" si="20"/>
        <v>404210.28571428359</v>
      </c>
      <c r="X265" s="2">
        <f t="shared" si="6"/>
        <v>15789.714285716414</v>
      </c>
      <c r="Y265" s="2">
        <f t="shared" si="7"/>
        <v>37638604.428571641</v>
      </c>
      <c r="Z265" s="2" t="str">
        <f t="shared" si="8"/>
        <v>MEEP</v>
      </c>
      <c r="AA265" s="2">
        <f>IF(Z265="HERE",Y265,AA264+Graph!$G$1*1000)</f>
        <v>62699642.142857224</v>
      </c>
      <c r="AB265" s="2">
        <f t="shared" si="21"/>
        <v>420000</v>
      </c>
      <c r="AC265" s="2">
        <f t="shared" si="9"/>
        <v>36028125.571428619</v>
      </c>
      <c r="AD265" s="3">
        <f t="shared" si="10"/>
        <v>52800000</v>
      </c>
      <c r="AE265" s="2">
        <f>IF(AE263&gt;=52800000,52800000,IF(AB244=Graph!G$1*1000,AE264+Graph!G$1*1000,AC265))</f>
        <v>53248125.571428619</v>
      </c>
      <c r="AF265" s="3">
        <f t="shared" si="11"/>
        <v>52800000</v>
      </c>
      <c r="AG265" s="3">
        <f t="shared" si="26"/>
        <v>49741406.278571434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192</v>
      </c>
      <c r="C266" s="7"/>
      <c r="D266" s="2" t="e">
        <f t="shared" si="12"/>
        <v>#N/A</v>
      </c>
      <c r="E266" s="2" t="e">
        <f t="shared" si="22"/>
        <v>#N/A</v>
      </c>
      <c r="F266" s="2">
        <v>924779.79424132407</v>
      </c>
      <c r="G266" s="2">
        <f t="shared" si="23"/>
        <v>404210.28571428574</v>
      </c>
      <c r="H266" s="2">
        <f t="shared" si="13"/>
        <v>95851247.857142597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970358.39885576069</v>
      </c>
      <c r="Q266" s="2">
        <f>IF(P266&gt;Graph!$G$1*1000,Graph!$G$1*1000,P266)</f>
        <v>420000</v>
      </c>
      <c r="R266" s="2">
        <f t="shared" si="16"/>
        <v>99551978</v>
      </c>
      <c r="S266" s="2">
        <f t="shared" si="17"/>
        <v>404210.28571428359</v>
      </c>
      <c r="T266" s="2">
        <f t="shared" si="18"/>
        <v>15789.714285714086</v>
      </c>
      <c r="U266" s="2">
        <f t="shared" si="19"/>
        <v>420000</v>
      </c>
      <c r="V266" s="2">
        <f t="shared" si="28"/>
        <v>61897583.857142769</v>
      </c>
      <c r="W266" s="2">
        <f t="shared" si="20"/>
        <v>404210.28571428359</v>
      </c>
      <c r="X266" s="2">
        <f t="shared" si="6"/>
        <v>15789.714285716414</v>
      </c>
      <c r="Y266" s="2">
        <f t="shared" si="7"/>
        <v>37654394.142857358</v>
      </c>
      <c r="Z266" s="2" t="str">
        <f t="shared" si="8"/>
        <v>MEEP</v>
      </c>
      <c r="AA266" s="2">
        <f>IF(Z266="HERE",Y266,AA265+Graph!$G$1*1000)</f>
        <v>63119642.142857224</v>
      </c>
      <c r="AB266" s="2">
        <f t="shared" si="21"/>
        <v>420000</v>
      </c>
      <c r="AC266" s="2">
        <f t="shared" si="9"/>
        <v>36028125.571428619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49762406.278571434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193</v>
      </c>
      <c r="C267" s="7"/>
      <c r="D267" s="2" t="e">
        <f t="shared" si="12"/>
        <v>#N/A</v>
      </c>
      <c r="E267" s="2" t="e">
        <f t="shared" si="22"/>
        <v>#N/A</v>
      </c>
      <c r="F267" s="2">
        <v>927367.02089944482</v>
      </c>
      <c r="G267" s="2">
        <f t="shared" si="23"/>
        <v>404210.28571428574</v>
      </c>
      <c r="H267" s="2">
        <f t="shared" si="13"/>
        <v>96255458.142856881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973139.1339314878</v>
      </c>
      <c r="Q267" s="2">
        <f>IF(P267&gt;Graph!$G$1*1000,Graph!$G$1*1000,P267)</f>
        <v>420000</v>
      </c>
      <c r="R267" s="2">
        <f t="shared" si="16"/>
        <v>99971978</v>
      </c>
      <c r="S267" s="2">
        <f t="shared" si="17"/>
        <v>404210.28571428359</v>
      </c>
      <c r="T267" s="2">
        <f t="shared" si="18"/>
        <v>15789.714285714086</v>
      </c>
      <c r="U267" s="2">
        <f t="shared" si="19"/>
        <v>420000</v>
      </c>
      <c r="V267" s="2">
        <f t="shared" si="28"/>
        <v>62301794.142857052</v>
      </c>
      <c r="W267" s="2">
        <f t="shared" si="20"/>
        <v>404210.28571428359</v>
      </c>
      <c r="X267" s="2">
        <f t="shared" si="6"/>
        <v>15789.714285716414</v>
      </c>
      <c r="Y267" s="2">
        <f t="shared" si="7"/>
        <v>37670183.857143074</v>
      </c>
      <c r="Z267" s="2" t="str">
        <f t="shared" si="8"/>
        <v>MEEP</v>
      </c>
      <c r="AA267" s="2">
        <f>IF(Z267="HERE",Y267,AA266+Graph!$G$1*1000)</f>
        <v>63539642.142857224</v>
      </c>
      <c r="AB267" s="2">
        <f t="shared" si="21"/>
        <v>420000</v>
      </c>
      <c r="AC267" s="2">
        <f t="shared" si="9"/>
        <v>36028125.571428619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49783406.278571434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194</v>
      </c>
      <c r="C268" s="7"/>
      <c r="D268" s="2" t="e">
        <f t="shared" si="12"/>
        <v>#N/A</v>
      </c>
      <c r="E268" s="2" t="e">
        <f t="shared" si="22"/>
        <v>#N/A</v>
      </c>
      <c r="F268" s="2">
        <v>929954.24755756557</v>
      </c>
      <c r="G268" s="2">
        <f t="shared" si="23"/>
        <v>404210.28571428574</v>
      </c>
      <c r="H268" s="2">
        <f t="shared" si="13"/>
        <v>96659668.428571165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975919.8690072298</v>
      </c>
      <c r="Q268" s="2">
        <f>IF(P268&gt;Graph!$G$1*1000,Graph!$G$1*1000,P268)</f>
        <v>420000</v>
      </c>
      <c r="R268" s="2">
        <f t="shared" si="16"/>
        <v>100391978</v>
      </c>
      <c r="S268" s="2">
        <f t="shared" si="17"/>
        <v>404210.28571428359</v>
      </c>
      <c r="T268" s="2">
        <f t="shared" si="18"/>
        <v>15789.714285714086</v>
      </c>
      <c r="U268" s="2">
        <f t="shared" si="19"/>
        <v>420000</v>
      </c>
      <c r="V268" s="2">
        <f t="shared" si="28"/>
        <v>62706004.428571336</v>
      </c>
      <c r="W268" s="2">
        <f t="shared" si="20"/>
        <v>404210.28571428359</v>
      </c>
      <c r="X268" s="2">
        <f t="shared" si="6"/>
        <v>15789.714285716414</v>
      </c>
      <c r="Y268" s="2">
        <f t="shared" si="7"/>
        <v>37685973.571428791</v>
      </c>
      <c r="Z268" s="2" t="str">
        <f t="shared" si="8"/>
        <v>MEEP</v>
      </c>
      <c r="AA268" s="2">
        <f>IF(Z268="HERE",Y268,AA267+Graph!$G$1*1000)</f>
        <v>63959642.142857224</v>
      </c>
      <c r="AB268" s="2">
        <f t="shared" si="21"/>
        <v>420000</v>
      </c>
      <c r="AC268" s="2">
        <f t="shared" si="9"/>
        <v>36028125.571428619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49804406.278571434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195</v>
      </c>
      <c r="C269" s="7"/>
      <c r="D269" s="2" t="e">
        <f t="shared" si="12"/>
        <v>#N/A</v>
      </c>
      <c r="E269" s="2" t="e">
        <f t="shared" si="22"/>
        <v>#N/A</v>
      </c>
      <c r="F269" s="2">
        <v>932541.47421568632</v>
      </c>
      <c r="G269" s="2">
        <f t="shared" si="23"/>
        <v>404210.28571428574</v>
      </c>
      <c r="H269" s="2">
        <f t="shared" si="13"/>
        <v>97063878.714285448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978700.60408295691</v>
      </c>
      <c r="Q269" s="2">
        <f>IF(P269&gt;Graph!$G$1*1000,Graph!$G$1*1000,P269)</f>
        <v>420000</v>
      </c>
      <c r="R269" s="2">
        <f t="shared" si="16"/>
        <v>100811978</v>
      </c>
      <c r="S269" s="2">
        <f t="shared" si="17"/>
        <v>404210.28571428359</v>
      </c>
      <c r="T269" s="2">
        <f t="shared" si="18"/>
        <v>15789.714285714086</v>
      </c>
      <c r="U269" s="2">
        <f t="shared" si="19"/>
        <v>420000</v>
      </c>
      <c r="V269" s="2">
        <f t="shared" si="28"/>
        <v>63110214.71428562</v>
      </c>
      <c r="W269" s="2">
        <f t="shared" si="20"/>
        <v>404210.28571428359</v>
      </c>
      <c r="X269" s="2">
        <f t="shared" si="6"/>
        <v>15789.714285716414</v>
      </c>
      <c r="Y269" s="2">
        <f t="shared" si="7"/>
        <v>37701763.285714507</v>
      </c>
      <c r="Z269" s="2" t="str">
        <f t="shared" si="8"/>
        <v>MEEP</v>
      </c>
      <c r="AA269" s="2">
        <f>IF(Z269="HERE",Y269,AA268+Graph!$G$1*1000)</f>
        <v>64379642.142857224</v>
      </c>
      <c r="AB269" s="2">
        <f t="shared" si="21"/>
        <v>420000</v>
      </c>
      <c r="AC269" s="2">
        <f t="shared" si="9"/>
        <v>36028125.571428619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49825406.278571434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196</v>
      </c>
      <c r="C270" s="7"/>
      <c r="D270" s="2" t="e">
        <f t="shared" si="12"/>
        <v>#N/A</v>
      </c>
      <c r="E270" s="2" t="e">
        <f t="shared" si="22"/>
        <v>#N/A</v>
      </c>
      <c r="F270" s="2">
        <v>935128.70087380707</v>
      </c>
      <c r="G270" s="2">
        <f t="shared" si="23"/>
        <v>404210.28571428574</v>
      </c>
      <c r="H270" s="2">
        <f t="shared" si="13"/>
        <v>97468088.999999732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981481.33915869892</v>
      </c>
      <c r="Q270" s="2">
        <f>IF(P270&gt;Graph!$G$1*1000,Graph!$G$1*1000,P270)</f>
        <v>420000</v>
      </c>
      <c r="R270" s="2">
        <f t="shared" si="16"/>
        <v>101231978</v>
      </c>
      <c r="S270" s="2">
        <f t="shared" si="17"/>
        <v>404210.28571428359</v>
      </c>
      <c r="T270" s="2">
        <f t="shared" si="18"/>
        <v>15789.714285714086</v>
      </c>
      <c r="U270" s="2">
        <f t="shared" si="19"/>
        <v>420000</v>
      </c>
      <c r="V270" s="2">
        <f t="shared" si="28"/>
        <v>63514424.999999903</v>
      </c>
      <c r="W270" s="2">
        <f t="shared" si="20"/>
        <v>404210.28571428359</v>
      </c>
      <c r="X270" s="2">
        <f t="shared" si="6"/>
        <v>15789.714285716414</v>
      </c>
      <c r="Y270" s="2">
        <f t="shared" si="7"/>
        <v>37717553.000000224</v>
      </c>
      <c r="Z270" s="2" t="str">
        <f t="shared" si="8"/>
        <v>MEEP</v>
      </c>
      <c r="AA270" s="2">
        <f>IF(Z270="HERE",Y270,AA269+Graph!$G$1*1000)</f>
        <v>64799642.142857224</v>
      </c>
      <c r="AB270" s="2">
        <f t="shared" si="21"/>
        <v>420000</v>
      </c>
      <c r="AC270" s="2">
        <f t="shared" si="9"/>
        <v>36028125.571428619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49846406.278571434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197</v>
      </c>
      <c r="C271" s="7"/>
      <c r="D271" s="2" t="e">
        <f t="shared" si="12"/>
        <v>#N/A</v>
      </c>
      <c r="E271" s="2" t="e">
        <f t="shared" si="22"/>
        <v>#N/A</v>
      </c>
      <c r="F271" s="2">
        <v>937715.92753192782</v>
      </c>
      <c r="G271" s="2">
        <f t="shared" si="23"/>
        <v>404210.28571428574</v>
      </c>
      <c r="H271" s="2">
        <f t="shared" si="13"/>
        <v>97872299.285714015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984262.07423442602</v>
      </c>
      <c r="Q271" s="2">
        <f>IF(P271&gt;Graph!$G$1*1000,Graph!$G$1*1000,P271)</f>
        <v>420000</v>
      </c>
      <c r="R271" s="2">
        <f t="shared" si="16"/>
        <v>101651978</v>
      </c>
      <c r="S271" s="2">
        <f t="shared" si="17"/>
        <v>404210.28571428359</v>
      </c>
      <c r="T271" s="2">
        <f t="shared" si="18"/>
        <v>15789.714285714086</v>
      </c>
      <c r="U271" s="2">
        <f t="shared" si="19"/>
        <v>420000</v>
      </c>
      <c r="V271" s="2">
        <f t="shared" si="28"/>
        <v>63918635.285714187</v>
      </c>
      <c r="W271" s="2">
        <f t="shared" si="20"/>
        <v>404210.28571428359</v>
      </c>
      <c r="X271" s="2">
        <f t="shared" si="6"/>
        <v>15789.714285716414</v>
      </c>
      <c r="Y271" s="2">
        <f t="shared" si="7"/>
        <v>37733342.71428594</v>
      </c>
      <c r="Z271" s="2" t="str">
        <f t="shared" si="8"/>
        <v>MEEP</v>
      </c>
      <c r="AA271" s="2">
        <f>IF(Z271="HERE",Y271,AA270+Graph!$G$1*1000)</f>
        <v>65219642.142857224</v>
      </c>
      <c r="AB271" s="2">
        <f t="shared" si="21"/>
        <v>420000</v>
      </c>
      <c r="AC271" s="2">
        <f t="shared" si="9"/>
        <v>36028125.571428619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49867406.278571434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198</v>
      </c>
      <c r="C272" s="7"/>
      <c r="D272" s="2" t="e">
        <f t="shared" si="12"/>
        <v>#N/A</v>
      </c>
      <c r="E272" s="2" t="e">
        <f t="shared" si="22"/>
        <v>#N/A</v>
      </c>
      <c r="F272" s="2">
        <v>940303.15419004858</v>
      </c>
      <c r="G272" s="2">
        <f t="shared" si="23"/>
        <v>404210.28571428574</v>
      </c>
      <c r="H272" s="2">
        <f t="shared" si="13"/>
        <v>98276509.571428299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987042.80931016803</v>
      </c>
      <c r="Q272" s="2">
        <f>IF(P272&gt;Graph!$G$1*1000,Graph!$G$1*1000,P272)</f>
        <v>420000</v>
      </c>
      <c r="R272" s="2">
        <f t="shared" si="16"/>
        <v>102071978</v>
      </c>
      <c r="S272" s="2">
        <f t="shared" si="17"/>
        <v>404210.28571428359</v>
      </c>
      <c r="T272" s="2">
        <f t="shared" si="18"/>
        <v>15789.714285714086</v>
      </c>
      <c r="U272" s="2">
        <f t="shared" si="19"/>
        <v>420000</v>
      </c>
      <c r="V272" s="2">
        <f t="shared" si="28"/>
        <v>64322845.57142847</v>
      </c>
      <c r="W272" s="2">
        <f t="shared" si="20"/>
        <v>404210.28571428359</v>
      </c>
      <c r="X272" s="2">
        <f t="shared" si="6"/>
        <v>15789.714285716414</v>
      </c>
      <c r="Y272" s="2">
        <f t="shared" si="7"/>
        <v>37749132.428571656</v>
      </c>
      <c r="Z272" s="2" t="str">
        <f t="shared" si="8"/>
        <v>MEEP</v>
      </c>
      <c r="AA272" s="2">
        <f>IF(Z272="HERE",Y272,AA271+Graph!$G$1*1000)</f>
        <v>65639642.142857224</v>
      </c>
      <c r="AB272" s="2">
        <f t="shared" si="21"/>
        <v>420000</v>
      </c>
      <c r="AC272" s="2">
        <f t="shared" si="9"/>
        <v>36028125.571428619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49888406.278571434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199</v>
      </c>
      <c r="C273" s="7"/>
      <c r="D273" s="2" t="e">
        <f t="shared" si="12"/>
        <v>#N/A</v>
      </c>
      <c r="E273" s="2" t="e">
        <f t="shared" si="22"/>
        <v>#N/A</v>
      </c>
      <c r="F273" s="2">
        <v>942890.38084816933</v>
      </c>
      <c r="G273" s="2">
        <f t="shared" si="23"/>
        <v>404210.28571428574</v>
      </c>
      <c r="H273" s="2">
        <f t="shared" si="13"/>
        <v>98680719.857142583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989823.54438589513</v>
      </c>
      <c r="Q273" s="2">
        <f>IF(P273&gt;Graph!$G$1*1000,Graph!$G$1*1000,P273)</f>
        <v>420000</v>
      </c>
      <c r="R273" s="2">
        <f t="shared" si="16"/>
        <v>102491978</v>
      </c>
      <c r="S273" s="2">
        <f t="shared" si="17"/>
        <v>404210.28571428359</v>
      </c>
      <c r="T273" s="2">
        <f t="shared" si="18"/>
        <v>15789.714285714086</v>
      </c>
      <c r="U273" s="2">
        <f t="shared" si="19"/>
        <v>420000</v>
      </c>
      <c r="V273" s="2">
        <f t="shared" si="28"/>
        <v>64727055.857142754</v>
      </c>
      <c r="W273" s="2">
        <f t="shared" si="20"/>
        <v>404210.28571428359</v>
      </c>
      <c r="X273" s="2">
        <f t="shared" si="6"/>
        <v>15789.714285716414</v>
      </c>
      <c r="Y273" s="2">
        <f t="shared" si="7"/>
        <v>37764922.142857373</v>
      </c>
      <c r="Z273" s="2" t="str">
        <f t="shared" si="8"/>
        <v>MEEP</v>
      </c>
      <c r="AA273" s="2">
        <f>IF(Z273="HERE",Y273,AA272+Graph!$G$1*1000)</f>
        <v>66059642.142857224</v>
      </c>
      <c r="AB273" s="2">
        <f t="shared" si="21"/>
        <v>420000</v>
      </c>
      <c r="AC273" s="2">
        <f t="shared" si="9"/>
        <v>36028125.571428619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49909406.278571434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200</v>
      </c>
      <c r="C274" s="7"/>
      <c r="D274" s="2" t="e">
        <f t="shared" si="12"/>
        <v>#N/A</v>
      </c>
      <c r="E274" s="2" t="e">
        <f t="shared" si="22"/>
        <v>#N/A</v>
      </c>
      <c r="F274" s="2">
        <v>945477.60750629008</v>
      </c>
      <c r="G274" s="2">
        <f t="shared" si="23"/>
        <v>404210.28571428574</v>
      </c>
      <c r="H274" s="2">
        <f t="shared" si="13"/>
        <v>99084930.142856866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992604.27946163714</v>
      </c>
      <c r="Q274" s="2">
        <f>IF(P274&gt;Graph!$G$1*1000,Graph!$G$1*1000,P274)</f>
        <v>420000</v>
      </c>
      <c r="R274" s="2">
        <f t="shared" si="16"/>
        <v>102911978</v>
      </c>
      <c r="S274" s="2">
        <f t="shared" si="17"/>
        <v>404210.28571428359</v>
      </c>
      <c r="T274" s="2">
        <f t="shared" si="18"/>
        <v>15789.714285714086</v>
      </c>
      <c r="U274" s="2">
        <f t="shared" si="19"/>
        <v>420000</v>
      </c>
      <c r="V274" s="2">
        <f t="shared" si="28"/>
        <v>65131266.142857037</v>
      </c>
      <c r="W274" s="2">
        <f t="shared" si="20"/>
        <v>404210.28571428359</v>
      </c>
      <c r="X274" s="2">
        <f t="shared" si="6"/>
        <v>15789.714285716414</v>
      </c>
      <c r="Y274" s="2">
        <f t="shared" si="7"/>
        <v>37780711.857143089</v>
      </c>
      <c r="Z274" s="2" t="str">
        <f t="shared" si="8"/>
        <v>MEEP</v>
      </c>
      <c r="AA274" s="2">
        <f>IF(Z274="HERE",Y274,AA273+Graph!$G$1*1000)</f>
        <v>66479642.142857224</v>
      </c>
      <c r="AB274" s="2">
        <f t="shared" si="21"/>
        <v>420000</v>
      </c>
      <c r="AC274" s="2">
        <f t="shared" si="9"/>
        <v>36028125.571428619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49930406.278571434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201</v>
      </c>
      <c r="C275" s="7"/>
      <c r="D275" s="2" t="e">
        <f t="shared" si="12"/>
        <v>#N/A</v>
      </c>
      <c r="E275" s="2" t="e">
        <f t="shared" si="22"/>
        <v>#N/A</v>
      </c>
      <c r="F275" s="2">
        <v>948064.83416441083</v>
      </c>
      <c r="G275" s="2">
        <f t="shared" si="23"/>
        <v>404210.28571428574</v>
      </c>
      <c r="H275" s="2">
        <f t="shared" si="13"/>
        <v>99489140.42857115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995385.01453736424</v>
      </c>
      <c r="Q275" s="2">
        <f>IF(P275&gt;Graph!$G$1*1000,Graph!$G$1*1000,P275)</f>
        <v>420000</v>
      </c>
      <c r="R275" s="2">
        <f t="shared" si="16"/>
        <v>103331978</v>
      </c>
      <c r="S275" s="2">
        <f t="shared" si="17"/>
        <v>404210.28571428359</v>
      </c>
      <c r="T275" s="2">
        <f t="shared" si="18"/>
        <v>15789.714285714086</v>
      </c>
      <c r="U275" s="2">
        <f t="shared" si="19"/>
        <v>420000</v>
      </c>
      <c r="V275" s="2">
        <f t="shared" si="28"/>
        <v>65535476.428571321</v>
      </c>
      <c r="W275" s="2">
        <f t="shared" si="20"/>
        <v>404210.28571428359</v>
      </c>
      <c r="X275" s="2">
        <f t="shared" si="6"/>
        <v>15789.714285716414</v>
      </c>
      <c r="Y275" s="2">
        <f t="shared" si="7"/>
        <v>37796501.571428806</v>
      </c>
      <c r="Z275" s="2" t="str">
        <f t="shared" si="8"/>
        <v>MEEP</v>
      </c>
      <c r="AA275" s="2">
        <f>IF(Z275="HERE",Y275,AA274+Graph!$G$1*1000)</f>
        <v>66899642.142857224</v>
      </c>
      <c r="AB275" s="2">
        <f t="shared" si="21"/>
        <v>420000</v>
      </c>
      <c r="AC275" s="2">
        <f t="shared" si="9"/>
        <v>36028125.571428619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49951406.278571434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202</v>
      </c>
      <c r="C276" s="7"/>
      <c r="D276" s="2" t="e">
        <f t="shared" si="12"/>
        <v>#N/A</v>
      </c>
      <c r="E276" s="2" t="e">
        <f t="shared" si="22"/>
        <v>#N/A</v>
      </c>
      <c r="F276" s="2">
        <v>950652.06082253158</v>
      </c>
      <c r="G276" s="2">
        <f t="shared" si="23"/>
        <v>404210.28571428574</v>
      </c>
      <c r="H276" s="2">
        <f t="shared" si="13"/>
        <v>99893350.714285433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998165.74961310625</v>
      </c>
      <c r="Q276" s="2">
        <f>IF(P276&gt;Graph!$G$1*1000,Graph!$G$1*1000,P276)</f>
        <v>420000</v>
      </c>
      <c r="R276" s="2">
        <f t="shared" si="16"/>
        <v>103751978</v>
      </c>
      <c r="S276" s="2">
        <f t="shared" si="17"/>
        <v>404210.28571428359</v>
      </c>
      <c r="T276" s="2">
        <f t="shared" si="18"/>
        <v>15789.714285714086</v>
      </c>
      <c r="U276" s="2">
        <f t="shared" si="19"/>
        <v>420000</v>
      </c>
      <c r="V276" s="2">
        <f t="shared" si="28"/>
        <v>65939686.714285605</v>
      </c>
      <c r="W276" s="2">
        <f t="shared" si="20"/>
        <v>404210.28571428359</v>
      </c>
      <c r="X276" s="2">
        <f t="shared" si="6"/>
        <v>15789.714285716414</v>
      </c>
      <c r="Y276" s="2">
        <f t="shared" si="7"/>
        <v>37812291.285714522</v>
      </c>
      <c r="Z276" s="2" t="str">
        <f t="shared" si="8"/>
        <v>MEEP</v>
      </c>
      <c r="AA276" s="2">
        <f>IF(Z276="HERE",Y276,AA275+Graph!$G$1*1000)</f>
        <v>67319642.142857224</v>
      </c>
      <c r="AB276" s="2">
        <f t="shared" si="21"/>
        <v>420000</v>
      </c>
      <c r="AC276" s="2">
        <f t="shared" si="9"/>
        <v>36028125.571428619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49972406.278571434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203</v>
      </c>
      <c r="C277" s="7"/>
      <c r="D277" s="2" t="e">
        <f t="shared" si="12"/>
        <v>#N/A</v>
      </c>
      <c r="E277" s="2" t="e">
        <f t="shared" si="22"/>
        <v>#N/A</v>
      </c>
      <c r="F277" s="2">
        <v>953239.28748066723</v>
      </c>
      <c r="G277" s="2">
        <f t="shared" si="23"/>
        <v>404210.28571428574</v>
      </c>
      <c r="H277" s="2">
        <f t="shared" si="13"/>
        <v>100297560.99999972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1000946.4846888483</v>
      </c>
      <c r="Q277" s="2">
        <f>IF(P277&gt;Graph!$G$1*1000,Graph!$G$1*1000,P277)</f>
        <v>420000</v>
      </c>
      <c r="R277" s="2">
        <f t="shared" si="16"/>
        <v>104171978</v>
      </c>
      <c r="S277" s="2">
        <f t="shared" si="17"/>
        <v>404210.28571428359</v>
      </c>
      <c r="T277" s="2">
        <f t="shared" si="18"/>
        <v>15789.714285714086</v>
      </c>
      <c r="U277" s="2">
        <f t="shared" si="19"/>
        <v>420000</v>
      </c>
      <c r="V277" s="2">
        <f t="shared" si="28"/>
        <v>66343896.999999888</v>
      </c>
      <c r="W277" s="2">
        <f t="shared" si="20"/>
        <v>404210.28571428359</v>
      </c>
      <c r="X277" s="2">
        <f t="shared" si="6"/>
        <v>15789.714285716414</v>
      </c>
      <c r="Y277" s="2">
        <f t="shared" si="7"/>
        <v>37828081.000000238</v>
      </c>
      <c r="Z277" s="2" t="str">
        <f t="shared" si="8"/>
        <v>MEEP</v>
      </c>
      <c r="AA277" s="2">
        <f>IF(Z277="HERE",Y277,AA276+Graph!$G$1*1000)</f>
        <v>67739642.142857224</v>
      </c>
      <c r="AB277" s="2">
        <f t="shared" si="21"/>
        <v>420000</v>
      </c>
      <c r="AC277" s="2">
        <f t="shared" si="9"/>
        <v>36028125.571428619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49993406.278571434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204</v>
      </c>
      <c r="C278" s="7"/>
      <c r="D278" s="2" t="e">
        <f t="shared" si="12"/>
        <v>#N/A</v>
      </c>
      <c r="E278" s="2" t="e">
        <f t="shared" si="22"/>
        <v>#N/A</v>
      </c>
      <c r="F278" s="2">
        <v>955826.51413878798</v>
      </c>
      <c r="G278" s="2">
        <f t="shared" si="23"/>
        <v>404210.28571428574</v>
      </c>
      <c r="H278" s="2">
        <f t="shared" si="13"/>
        <v>100701771.285714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1003727.2197645754</v>
      </c>
      <c r="Q278" s="2">
        <f>IF(P278&gt;Graph!$G$1*1000,Graph!$G$1*1000,P278)</f>
        <v>420000</v>
      </c>
      <c r="R278" s="2">
        <f t="shared" si="16"/>
        <v>104591978</v>
      </c>
      <c r="S278" s="2">
        <f t="shared" si="17"/>
        <v>404210.28571428359</v>
      </c>
      <c r="T278" s="2">
        <f t="shared" si="18"/>
        <v>15789.714285714086</v>
      </c>
      <c r="U278" s="2">
        <f t="shared" si="19"/>
        <v>420000</v>
      </c>
      <c r="V278" s="2">
        <f t="shared" si="28"/>
        <v>66748107.285714172</v>
      </c>
      <c r="W278" s="2">
        <f t="shared" si="20"/>
        <v>404210.28571428359</v>
      </c>
      <c r="X278" s="2">
        <f t="shared" si="6"/>
        <v>15789.714285716414</v>
      </c>
      <c r="Y278" s="2">
        <f t="shared" si="7"/>
        <v>37843870.714285955</v>
      </c>
      <c r="Z278" s="2" t="str">
        <f t="shared" si="8"/>
        <v>MEEP</v>
      </c>
      <c r="AA278" s="2">
        <f>IF(Z278="HERE",Y278,AA277+Graph!$G$1*1000)</f>
        <v>68159642.142857224</v>
      </c>
      <c r="AB278" s="2">
        <f t="shared" si="21"/>
        <v>420000</v>
      </c>
      <c r="AC278" s="2">
        <f t="shared" si="9"/>
        <v>36028125.571428619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50014406.278571434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205</v>
      </c>
      <c r="C279" s="7"/>
      <c r="D279" s="2" t="e">
        <f t="shared" si="12"/>
        <v>#N/A</v>
      </c>
      <c r="E279" s="2" t="e">
        <f t="shared" si="22"/>
        <v>#N/A</v>
      </c>
      <c r="F279" s="2">
        <v>958413.74079690874</v>
      </c>
      <c r="G279" s="2">
        <f t="shared" si="23"/>
        <v>404210.28571428574</v>
      </c>
      <c r="H279" s="2">
        <f t="shared" si="13"/>
        <v>101105981.57142828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1006507.9548403174</v>
      </c>
      <c r="Q279" s="2">
        <f>IF(P279&gt;Graph!$G$1*1000,Graph!$G$1*1000,P279)</f>
        <v>420000</v>
      </c>
      <c r="R279" s="2">
        <f t="shared" si="16"/>
        <v>105011978</v>
      </c>
      <c r="S279" s="2">
        <f t="shared" si="17"/>
        <v>404210.28571428359</v>
      </c>
      <c r="T279" s="2">
        <f t="shared" si="18"/>
        <v>15789.714285714086</v>
      </c>
      <c r="U279" s="2">
        <f t="shared" si="19"/>
        <v>420000</v>
      </c>
      <c r="V279" s="2">
        <f t="shared" si="28"/>
        <v>67152317.571428463</v>
      </c>
      <c r="W279" s="2">
        <f t="shared" si="20"/>
        <v>404210.28571429104</v>
      </c>
      <c r="X279" s="2">
        <f t="shared" si="6"/>
        <v>15789.714285708964</v>
      </c>
      <c r="Y279" s="2">
        <f t="shared" si="7"/>
        <v>37859660.428571664</v>
      </c>
      <c r="Z279" s="2" t="str">
        <f t="shared" si="8"/>
        <v>MEEP</v>
      </c>
      <c r="AA279" s="2">
        <f>IF(Z279="HERE",Y279,AA278+Graph!$G$1*1000)</f>
        <v>68579642.142857224</v>
      </c>
      <c r="AB279" s="2">
        <f t="shared" si="21"/>
        <v>420000</v>
      </c>
      <c r="AC279" s="2">
        <f t="shared" si="9"/>
        <v>36028125.571428619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50035406.278571434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206</v>
      </c>
      <c r="C280" s="7"/>
      <c r="D280" s="2" t="e">
        <f t="shared" si="12"/>
        <v>#N/A</v>
      </c>
      <c r="E280" s="2" t="e">
        <f t="shared" si="22"/>
        <v>#N/A</v>
      </c>
      <c r="F280" s="2">
        <v>961000.96745502949</v>
      </c>
      <c r="G280" s="2">
        <f t="shared" si="23"/>
        <v>404210.28571428574</v>
      </c>
      <c r="H280" s="2">
        <f t="shared" si="13"/>
        <v>101510191.85714257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1009288.6899160445</v>
      </c>
      <c r="Q280" s="2">
        <f>IF(P280&gt;Graph!$G$1*1000,Graph!$G$1*1000,P280)</f>
        <v>420000</v>
      </c>
      <c r="R280" s="2">
        <f t="shared" si="16"/>
        <v>105431978</v>
      </c>
      <c r="S280" s="2">
        <f t="shared" si="17"/>
        <v>404210.28571428359</v>
      </c>
      <c r="T280" s="2">
        <f t="shared" si="18"/>
        <v>15789.714285714086</v>
      </c>
      <c r="U280" s="2">
        <f t="shared" si="19"/>
        <v>420000</v>
      </c>
      <c r="V280" s="2">
        <f t="shared" si="28"/>
        <v>67556527.857142746</v>
      </c>
      <c r="W280" s="2">
        <f t="shared" si="20"/>
        <v>404210.28571428359</v>
      </c>
      <c r="X280" s="2">
        <f t="shared" si="6"/>
        <v>15789.714285716414</v>
      </c>
      <c r="Y280" s="2">
        <f t="shared" si="7"/>
        <v>37875450.14285738</v>
      </c>
      <c r="Z280" s="2" t="str">
        <f t="shared" si="8"/>
        <v>MEEP</v>
      </c>
      <c r="AA280" s="2">
        <f>IF(Z280="HERE",Y280,AA279+Graph!$G$1*1000)</f>
        <v>68999642.142857224</v>
      </c>
      <c r="AB280" s="2">
        <f t="shared" si="21"/>
        <v>420000</v>
      </c>
      <c r="AC280" s="2">
        <f t="shared" si="9"/>
        <v>36028125.571428619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50056406.278571434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207</v>
      </c>
      <c r="C281" s="7"/>
      <c r="D281" s="2" t="e">
        <f t="shared" si="12"/>
        <v>#N/A</v>
      </c>
      <c r="E281" s="2" t="e">
        <f t="shared" si="22"/>
        <v>#N/A</v>
      </c>
      <c r="F281" s="2">
        <v>963588.19411315024</v>
      </c>
      <c r="G281" s="2">
        <f t="shared" si="23"/>
        <v>404210.28571428574</v>
      </c>
      <c r="H281" s="2">
        <f t="shared" si="13"/>
        <v>101914402.14285685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1012069.4249917865</v>
      </c>
      <c r="Q281" s="2">
        <f>IF(P281&gt;Graph!$G$1*1000,Graph!$G$1*1000,P281)</f>
        <v>420000</v>
      </c>
      <c r="R281" s="2">
        <f t="shared" si="16"/>
        <v>105851978</v>
      </c>
      <c r="S281" s="2">
        <f t="shared" si="17"/>
        <v>404210.28571428359</v>
      </c>
      <c r="T281" s="2">
        <f t="shared" si="18"/>
        <v>15789.714285714086</v>
      </c>
      <c r="U281" s="2">
        <f t="shared" si="19"/>
        <v>420000</v>
      </c>
      <c r="V281" s="2">
        <f t="shared" si="28"/>
        <v>67960738.14285703</v>
      </c>
      <c r="W281" s="2">
        <f t="shared" si="20"/>
        <v>404210.28571428359</v>
      </c>
      <c r="X281" s="2">
        <f t="shared" si="6"/>
        <v>15789.714285716414</v>
      </c>
      <c r="Y281" s="2">
        <f t="shared" si="7"/>
        <v>37891239.857143097</v>
      </c>
      <c r="Z281" s="2" t="str">
        <f t="shared" si="8"/>
        <v>MEEP</v>
      </c>
      <c r="AA281" s="2">
        <f>IF(Z281="HERE",Y281,AA280+Graph!$G$1*1000)</f>
        <v>69419642.142857224</v>
      </c>
      <c r="AB281" s="2">
        <f t="shared" si="21"/>
        <v>420000</v>
      </c>
      <c r="AC281" s="2">
        <f t="shared" si="9"/>
        <v>36028125.571428619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50077406.278571434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208</v>
      </c>
      <c r="C282" s="7"/>
      <c r="D282" s="2" t="e">
        <f t="shared" si="12"/>
        <v>#N/A</v>
      </c>
      <c r="E282" s="2" t="e">
        <f t="shared" si="22"/>
        <v>#N/A</v>
      </c>
      <c r="F282" s="2">
        <v>966175.42077127099</v>
      </c>
      <c r="G282" s="2">
        <f t="shared" si="23"/>
        <v>404210.28571428574</v>
      </c>
      <c r="H282" s="2">
        <f t="shared" si="13"/>
        <v>102318612.42857113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1014850.1600675136</v>
      </c>
      <c r="Q282" s="2">
        <f>IF(P282&gt;Graph!$G$1*1000,Graph!$G$1*1000,P282)</f>
        <v>420000</v>
      </c>
      <c r="R282" s="2">
        <f t="shared" si="16"/>
        <v>106271978</v>
      </c>
      <c r="S282" s="2">
        <f t="shared" si="17"/>
        <v>404210.28571428359</v>
      </c>
      <c r="T282" s="2">
        <f t="shared" si="18"/>
        <v>15789.714285714086</v>
      </c>
      <c r="U282" s="2">
        <f t="shared" si="19"/>
        <v>420000</v>
      </c>
      <c r="V282" s="2">
        <f t="shared" si="28"/>
        <v>68364948.428571314</v>
      </c>
      <c r="W282" s="2">
        <f t="shared" si="20"/>
        <v>404210.28571428359</v>
      </c>
      <c r="X282" s="2">
        <f t="shared" si="6"/>
        <v>15789.714285716414</v>
      </c>
      <c r="Y282" s="2">
        <f t="shared" si="7"/>
        <v>37907029.571428813</v>
      </c>
      <c r="Z282" s="2" t="str">
        <f t="shared" si="8"/>
        <v>MEEP</v>
      </c>
      <c r="AA282" s="2">
        <f>IF(Z282="HERE",Y282,AA281+Graph!$G$1*1000)</f>
        <v>69839642.142857224</v>
      </c>
      <c r="AB282" s="2">
        <f t="shared" si="21"/>
        <v>420000</v>
      </c>
      <c r="AC282" s="2">
        <f t="shared" si="9"/>
        <v>36028125.571428619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50098406.278571434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209</v>
      </c>
      <c r="C283" s="7"/>
      <c r="D283" s="2" t="e">
        <f t="shared" si="12"/>
        <v>#N/A</v>
      </c>
      <c r="E283" s="2" t="e">
        <f t="shared" si="22"/>
        <v>#N/A</v>
      </c>
      <c r="F283" s="2">
        <v>968762.64742939174</v>
      </c>
      <c r="G283" s="2">
        <f t="shared" si="23"/>
        <v>404210.28571428574</v>
      </c>
      <c r="H283" s="2">
        <f t="shared" si="13"/>
        <v>102722822.71428542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1017630.8951432556</v>
      </c>
      <c r="Q283" s="2">
        <f>IF(P283&gt;Graph!$G$1*1000,Graph!$G$1*1000,P283)</f>
        <v>420000</v>
      </c>
      <c r="R283" s="2">
        <f t="shared" si="16"/>
        <v>106691978</v>
      </c>
      <c r="S283" s="2">
        <f t="shared" si="17"/>
        <v>404210.28571428359</v>
      </c>
      <c r="T283" s="2">
        <f t="shared" si="18"/>
        <v>15789.714285714086</v>
      </c>
      <c r="U283" s="2">
        <f t="shared" si="19"/>
        <v>420000</v>
      </c>
      <c r="V283" s="2">
        <f t="shared" si="28"/>
        <v>68769158.714285597</v>
      </c>
      <c r="W283" s="2">
        <f t="shared" si="20"/>
        <v>404210.28571428359</v>
      </c>
      <c r="X283" s="2">
        <f t="shared" si="6"/>
        <v>15789.714285716414</v>
      </c>
      <c r="Y283" s="2">
        <f t="shared" si="7"/>
        <v>37922819.285714529</v>
      </c>
      <c r="Z283" s="2" t="str">
        <f t="shared" si="8"/>
        <v>MEEP</v>
      </c>
      <c r="AA283" s="2">
        <f>IF(Z283="HERE",Y283,AA282+Graph!$G$1*1000)</f>
        <v>70259642.142857224</v>
      </c>
      <c r="AB283" s="2">
        <f t="shared" si="21"/>
        <v>420000</v>
      </c>
      <c r="AC283" s="2">
        <f t="shared" si="9"/>
        <v>36028125.571428619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50119406.278571434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210</v>
      </c>
      <c r="C284" s="7"/>
      <c r="D284" s="2" t="e">
        <f t="shared" si="12"/>
        <v>#N/A</v>
      </c>
      <c r="E284" s="2" t="e">
        <f t="shared" si="22"/>
        <v>#N/A</v>
      </c>
      <c r="F284" s="2">
        <v>971349.87408751249</v>
      </c>
      <c r="G284" s="2">
        <f t="shared" si="23"/>
        <v>404210.28571428574</v>
      </c>
      <c r="H284" s="2">
        <f t="shared" si="13"/>
        <v>103127032.9999997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1020411.6302189827</v>
      </c>
      <c r="Q284" s="2">
        <f>IF(P284&gt;Graph!$G$1*1000,Graph!$G$1*1000,P284)</f>
        <v>420000</v>
      </c>
      <c r="R284" s="2">
        <f t="shared" si="16"/>
        <v>107111978</v>
      </c>
      <c r="S284" s="2">
        <f t="shared" si="17"/>
        <v>404210.28571428359</v>
      </c>
      <c r="T284" s="2">
        <f t="shared" si="18"/>
        <v>15789.714285714086</v>
      </c>
      <c r="U284" s="2">
        <f t="shared" si="19"/>
        <v>420000</v>
      </c>
      <c r="V284" s="2">
        <f t="shared" si="28"/>
        <v>69173368.999999881</v>
      </c>
      <c r="W284" s="2">
        <f t="shared" si="20"/>
        <v>404210.28571428359</v>
      </c>
      <c r="X284" s="2">
        <f t="shared" si="6"/>
        <v>15789.714285716414</v>
      </c>
      <c r="Y284" s="2">
        <f t="shared" si="7"/>
        <v>37938609.000000246</v>
      </c>
      <c r="Z284" s="2" t="str">
        <f t="shared" si="8"/>
        <v>MEEP</v>
      </c>
      <c r="AA284" s="2">
        <f>IF(Z284="HERE",Y284,AA283+Graph!$G$1*1000)</f>
        <v>70679642.142857224</v>
      </c>
      <c r="AB284" s="2">
        <f t="shared" si="21"/>
        <v>420000</v>
      </c>
      <c r="AC284" s="2">
        <f t="shared" si="9"/>
        <v>36028125.571428619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50140406.278571434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211</v>
      </c>
      <c r="C285" s="7"/>
      <c r="D285" s="2" t="e">
        <f t="shared" si="12"/>
        <v>#N/A</v>
      </c>
      <c r="E285" s="2" t="e">
        <f t="shared" si="22"/>
        <v>#N/A</v>
      </c>
      <c r="F285" s="2">
        <v>973937.10074563324</v>
      </c>
      <c r="G285" s="2">
        <f t="shared" si="23"/>
        <v>404210.28571428574</v>
      </c>
      <c r="H285" s="2">
        <f t="shared" si="13"/>
        <v>103531243.28571399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1023192.3652947247</v>
      </c>
      <c r="Q285" s="2">
        <f>IF(P285&gt;Graph!$G$1*1000,Graph!$G$1*1000,P285)</f>
        <v>420000</v>
      </c>
      <c r="R285" s="2">
        <f t="shared" si="16"/>
        <v>107531978</v>
      </c>
      <c r="S285" s="2">
        <f t="shared" si="17"/>
        <v>404210.28571428359</v>
      </c>
      <c r="T285" s="2">
        <f t="shared" si="18"/>
        <v>15789.714285714086</v>
      </c>
      <c r="U285" s="2">
        <f t="shared" si="19"/>
        <v>420000</v>
      </c>
      <c r="V285" s="2">
        <f t="shared" si="28"/>
        <v>69577579.285714164</v>
      </c>
      <c r="W285" s="2">
        <f t="shared" si="20"/>
        <v>404210.28571428359</v>
      </c>
      <c r="X285" s="2">
        <f t="shared" si="6"/>
        <v>15789.714285716414</v>
      </c>
      <c r="Y285" s="2">
        <f t="shared" si="7"/>
        <v>37954398.714285962</v>
      </c>
      <c r="Z285" s="2" t="str">
        <f t="shared" si="8"/>
        <v>MEEP</v>
      </c>
      <c r="AA285" s="2">
        <f>IF(Z285="HERE",Y285,AA284+Graph!$G$1*1000)</f>
        <v>71099642.142857224</v>
      </c>
      <c r="AB285" s="2">
        <f t="shared" si="21"/>
        <v>420000</v>
      </c>
      <c r="AC285" s="2">
        <f t="shared" si="9"/>
        <v>36028125.571428619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212</v>
      </c>
      <c r="C286" s="7"/>
      <c r="D286" s="2" t="e">
        <f t="shared" si="12"/>
        <v>#N/A</v>
      </c>
      <c r="E286" s="2" t="e">
        <f t="shared" si="22"/>
        <v>#N/A</v>
      </c>
      <c r="F286" s="2">
        <v>976524.327403754</v>
      </c>
      <c r="G286" s="2">
        <f t="shared" si="23"/>
        <v>404210.28571428574</v>
      </c>
      <c r="H286" s="2">
        <f t="shared" si="13"/>
        <v>103935453.57142827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1025973.1003704518</v>
      </c>
      <c r="Q286" s="2">
        <f>IF(P286&gt;Graph!$G$1*1000,Graph!$G$1*1000,P286)</f>
        <v>420000</v>
      </c>
      <c r="R286" s="2">
        <f t="shared" si="16"/>
        <v>107951978</v>
      </c>
      <c r="S286" s="2">
        <f t="shared" si="17"/>
        <v>404210.28571428359</v>
      </c>
      <c r="T286" s="2">
        <f t="shared" si="18"/>
        <v>15789.714285714086</v>
      </c>
      <c r="U286" s="2">
        <f t="shared" si="19"/>
        <v>420000</v>
      </c>
      <c r="V286" s="2">
        <f t="shared" si="28"/>
        <v>69981789.571428448</v>
      </c>
      <c r="W286" s="2">
        <f t="shared" si="20"/>
        <v>404210.28571428359</v>
      </c>
      <c r="X286" s="2">
        <f t="shared" si="6"/>
        <v>15789.714285716414</v>
      </c>
      <c r="Y286" s="2">
        <f t="shared" si="7"/>
        <v>37970188.428571679</v>
      </c>
      <c r="Z286" s="2" t="str">
        <f t="shared" si="8"/>
        <v>MEEP</v>
      </c>
      <c r="AA286" s="2">
        <f>IF(Z286="HERE",Y286,AA285+Graph!$G$1*1000)</f>
        <v>71519642.142857224</v>
      </c>
      <c r="AB286" s="2">
        <f t="shared" si="21"/>
        <v>420000</v>
      </c>
      <c r="AC286" s="2">
        <f t="shared" si="9"/>
        <v>36028125.571428619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213</v>
      </c>
      <c r="C287" s="7"/>
      <c r="D287" s="2" t="e">
        <f t="shared" si="12"/>
        <v>#N/A</v>
      </c>
      <c r="E287" s="2" t="e">
        <f t="shared" si="22"/>
        <v>#N/A</v>
      </c>
      <c r="F287" s="2">
        <v>979111.55406187475</v>
      </c>
      <c r="G287" s="2">
        <f t="shared" si="23"/>
        <v>404210.28571428574</v>
      </c>
      <c r="H287" s="2">
        <f t="shared" si="13"/>
        <v>104339663.85714255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1028753.8354461938</v>
      </c>
      <c r="Q287" s="2">
        <f>IF(P287&gt;Graph!$G$1*1000,Graph!$G$1*1000,P287)</f>
        <v>420000</v>
      </c>
      <c r="R287" s="2">
        <f t="shared" si="16"/>
        <v>108371978</v>
      </c>
      <c r="S287" s="2">
        <f t="shared" si="17"/>
        <v>404210.28571428359</v>
      </c>
      <c r="T287" s="2">
        <f t="shared" si="18"/>
        <v>15789.714285714086</v>
      </c>
      <c r="U287" s="2">
        <f t="shared" si="19"/>
        <v>420000</v>
      </c>
      <c r="V287" s="2">
        <f t="shared" si="28"/>
        <v>70385999.857142732</v>
      </c>
      <c r="W287" s="2">
        <f t="shared" si="20"/>
        <v>404210.28571428359</v>
      </c>
      <c r="X287" s="2">
        <f t="shared" si="6"/>
        <v>15789.714285716414</v>
      </c>
      <c r="Y287" s="2">
        <f t="shared" si="7"/>
        <v>37985978.142857395</v>
      </c>
      <c r="Z287" s="2" t="str">
        <f t="shared" si="8"/>
        <v>MEEP</v>
      </c>
      <c r="AA287" s="2">
        <f>IF(Z287="HERE",Y287,AA286+Graph!$G$1*1000)</f>
        <v>71939642.142857224</v>
      </c>
      <c r="AB287" s="2">
        <f t="shared" si="21"/>
        <v>420000</v>
      </c>
      <c r="AC287" s="2">
        <f t="shared" si="9"/>
        <v>36028125.571428619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214</v>
      </c>
      <c r="C288" s="7"/>
      <c r="D288" s="2" t="e">
        <f t="shared" si="12"/>
        <v>#N/A</v>
      </c>
      <c r="E288" s="2" t="e">
        <f t="shared" si="22"/>
        <v>#N/A</v>
      </c>
      <c r="F288" s="2">
        <v>981698.7807199955</v>
      </c>
      <c r="G288" s="2">
        <f t="shared" si="23"/>
        <v>404210.28571428574</v>
      </c>
      <c r="H288" s="2">
        <f t="shared" si="13"/>
        <v>104743874.14285684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1031534.5705219209</v>
      </c>
      <c r="Q288" s="2">
        <f>IF(P288&gt;Graph!$G$1*1000,Graph!$G$1*1000,P288)</f>
        <v>420000</v>
      </c>
      <c r="R288" s="2">
        <f t="shared" si="16"/>
        <v>108791978</v>
      </c>
      <c r="S288" s="2">
        <f t="shared" si="17"/>
        <v>404210.28571428359</v>
      </c>
      <c r="T288" s="2">
        <f t="shared" si="18"/>
        <v>15789.714285714086</v>
      </c>
      <c r="U288" s="2">
        <f t="shared" si="19"/>
        <v>420000</v>
      </c>
      <c r="V288" s="2">
        <f t="shared" si="28"/>
        <v>70790210.142857015</v>
      </c>
      <c r="W288" s="2">
        <f t="shared" si="20"/>
        <v>404210.28571428359</v>
      </c>
      <c r="X288" s="2">
        <f t="shared" si="6"/>
        <v>15789.714285716414</v>
      </c>
      <c r="Y288" s="2">
        <f t="shared" si="7"/>
        <v>38001767.857143112</v>
      </c>
      <c r="Z288" s="2" t="str">
        <f t="shared" si="8"/>
        <v>MEEP</v>
      </c>
      <c r="AA288" s="2">
        <f>IF(Z288="HERE",Y288,AA287+Graph!$G$1*1000)</f>
        <v>72359642.142857224</v>
      </c>
      <c r="AB288" s="2">
        <f t="shared" si="21"/>
        <v>420000</v>
      </c>
      <c r="AC288" s="2">
        <f t="shared" si="9"/>
        <v>36028125.571428619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215</v>
      </c>
      <c r="C289" s="7"/>
      <c r="D289" s="2" t="e">
        <f t="shared" si="12"/>
        <v>#N/A</v>
      </c>
      <c r="E289" s="2" t="e">
        <f t="shared" si="22"/>
        <v>#N/A</v>
      </c>
      <c r="F289" s="2">
        <v>984286.00737811625</v>
      </c>
      <c r="G289" s="2">
        <f t="shared" si="23"/>
        <v>404210.28571428574</v>
      </c>
      <c r="H289" s="2">
        <f t="shared" si="13"/>
        <v>105148084.42857112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1034315.3055976629</v>
      </c>
      <c r="Q289" s="2">
        <f>IF(P289&gt;Graph!$G$1*1000,Graph!$G$1*1000,P289)</f>
        <v>420000</v>
      </c>
      <c r="R289" s="2">
        <f t="shared" si="16"/>
        <v>109211978</v>
      </c>
      <c r="S289" s="2">
        <f t="shared" si="17"/>
        <v>404210.28571428359</v>
      </c>
      <c r="T289" s="2">
        <f t="shared" si="18"/>
        <v>15789.714285714086</v>
      </c>
      <c r="U289" s="2">
        <f t="shared" si="19"/>
        <v>420000</v>
      </c>
      <c r="V289" s="2">
        <f t="shared" si="28"/>
        <v>71194420.428571299</v>
      </c>
      <c r="W289" s="2">
        <f t="shared" si="20"/>
        <v>404210.28571428359</v>
      </c>
      <c r="X289" s="2">
        <f t="shared" si="6"/>
        <v>15789.714285716414</v>
      </c>
      <c r="Y289" s="2">
        <f t="shared" si="7"/>
        <v>38017557.571428828</v>
      </c>
      <c r="Z289" s="2" t="str">
        <f t="shared" si="8"/>
        <v>MEEP</v>
      </c>
      <c r="AA289" s="2">
        <f>IF(Z289="HERE",Y289,AA288+Graph!$G$1*1000)</f>
        <v>72779642.142857224</v>
      </c>
      <c r="AB289" s="2">
        <f t="shared" si="21"/>
        <v>420000</v>
      </c>
      <c r="AC289" s="2">
        <f t="shared" si="9"/>
        <v>36028125.571428619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216</v>
      </c>
      <c r="C290" s="7"/>
      <c r="D290" s="2" t="e">
        <f t="shared" si="12"/>
        <v>#N/A</v>
      </c>
      <c r="E290" s="2" t="e">
        <f t="shared" si="22"/>
        <v>#N/A</v>
      </c>
      <c r="F290" s="2">
        <v>986873.234036237</v>
      </c>
      <c r="G290" s="2">
        <f t="shared" si="23"/>
        <v>404210.28571428574</v>
      </c>
      <c r="H290" s="2">
        <f t="shared" si="13"/>
        <v>105552294.7142854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1037096.04067339</v>
      </c>
      <c r="Q290" s="2">
        <f>IF(P290&gt;Graph!$G$1*1000,Graph!$G$1*1000,P290)</f>
        <v>420000</v>
      </c>
      <c r="R290" s="2">
        <f t="shared" si="16"/>
        <v>109631978</v>
      </c>
      <c r="S290" s="2">
        <f t="shared" si="17"/>
        <v>404210.28571428359</v>
      </c>
      <c r="T290" s="2">
        <f t="shared" si="18"/>
        <v>15789.714285714086</v>
      </c>
      <c r="U290" s="2">
        <f t="shared" si="19"/>
        <v>420000</v>
      </c>
      <c r="V290" s="2">
        <f t="shared" si="28"/>
        <v>71598630.714285582</v>
      </c>
      <c r="W290" s="2">
        <f t="shared" si="20"/>
        <v>404210.28571428359</v>
      </c>
      <c r="X290" s="2">
        <f t="shared" si="6"/>
        <v>15789.714285716414</v>
      </c>
      <c r="Y290" s="2">
        <f t="shared" si="7"/>
        <v>38033347.285714544</v>
      </c>
      <c r="Z290" s="2" t="str">
        <f t="shared" si="8"/>
        <v>MEEP</v>
      </c>
      <c r="AA290" s="2">
        <f>IF(Z290="HERE",Y290,AA289+Graph!$G$1*1000)</f>
        <v>73199642.142857224</v>
      </c>
      <c r="AB290" s="2">
        <f t="shared" si="21"/>
        <v>420000</v>
      </c>
      <c r="AC290" s="2">
        <f t="shared" si="9"/>
        <v>36028125.571428619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217</v>
      </c>
      <c r="C291" s="7"/>
      <c r="D291" s="2" t="e">
        <f t="shared" si="12"/>
        <v>#N/A</v>
      </c>
      <c r="E291" s="2" t="e">
        <f t="shared" si="22"/>
        <v>#N/A</v>
      </c>
      <c r="F291" s="2">
        <v>989460.46069435775</v>
      </c>
      <c r="G291" s="2">
        <f t="shared" si="23"/>
        <v>404210.28571428574</v>
      </c>
      <c r="H291" s="2">
        <f t="shared" si="13"/>
        <v>105956504.99999969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1039876.775749132</v>
      </c>
      <c r="Q291" s="2">
        <f>IF(P291&gt;Graph!$G$1*1000,Graph!$G$1*1000,P291)</f>
        <v>420000</v>
      </c>
      <c r="R291" s="2">
        <f t="shared" si="16"/>
        <v>110051978</v>
      </c>
      <c r="S291" s="2">
        <f t="shared" si="17"/>
        <v>404210.28571428359</v>
      </c>
      <c r="T291" s="2">
        <f t="shared" si="18"/>
        <v>15789.714285714086</v>
      </c>
      <c r="U291" s="2">
        <f t="shared" si="19"/>
        <v>420000</v>
      </c>
      <c r="V291" s="2">
        <f t="shared" si="28"/>
        <v>72002840.999999866</v>
      </c>
      <c r="W291" s="2">
        <f t="shared" si="20"/>
        <v>404210.28571428359</v>
      </c>
      <c r="X291" s="2">
        <f t="shared" si="6"/>
        <v>15789.714285716414</v>
      </c>
      <c r="Y291" s="2">
        <f t="shared" si="7"/>
        <v>38049137.000000261</v>
      </c>
      <c r="Z291" s="2" t="str">
        <f t="shared" si="8"/>
        <v>MEEP</v>
      </c>
      <c r="AA291" s="2">
        <f>IF(Z291="HERE",Y291,AA290+Graph!$G$1*1000)</f>
        <v>73619642.142857224</v>
      </c>
      <c r="AB291" s="2">
        <f t="shared" si="21"/>
        <v>420000</v>
      </c>
      <c r="AC291" s="2">
        <f t="shared" si="9"/>
        <v>36028125.571428619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218</v>
      </c>
      <c r="C292" s="7"/>
      <c r="D292" s="2" t="e">
        <f t="shared" si="12"/>
        <v>#N/A</v>
      </c>
      <c r="E292" s="2" t="e">
        <f t="shared" si="22"/>
        <v>#N/A</v>
      </c>
      <c r="F292" s="2">
        <v>992047.6873524785</v>
      </c>
      <c r="G292" s="2">
        <f t="shared" si="23"/>
        <v>404210.28571428574</v>
      </c>
      <c r="H292" s="2">
        <f t="shared" si="13"/>
        <v>106360715.28571397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1042657.510824874</v>
      </c>
      <c r="Q292" s="2">
        <f>IF(P292&gt;Graph!$G$1*1000,Graph!$G$1*1000,P292)</f>
        <v>420000</v>
      </c>
      <c r="R292" s="2">
        <f t="shared" si="16"/>
        <v>110471978</v>
      </c>
      <c r="S292" s="2">
        <f t="shared" si="17"/>
        <v>404210.28571428359</v>
      </c>
      <c r="T292" s="2">
        <f t="shared" si="18"/>
        <v>15789.714285714086</v>
      </c>
      <c r="U292" s="2">
        <f t="shared" si="19"/>
        <v>420000</v>
      </c>
      <c r="V292" s="2">
        <f t="shared" si="28"/>
        <v>72407051.285714149</v>
      </c>
      <c r="W292" s="2">
        <f t="shared" si="20"/>
        <v>404210.28571428359</v>
      </c>
      <c r="X292" s="2">
        <f t="shared" si="6"/>
        <v>15789.714285716414</v>
      </c>
      <c r="Y292" s="2">
        <f t="shared" si="7"/>
        <v>38064926.714285977</v>
      </c>
      <c r="Z292" s="2" t="str">
        <f t="shared" si="8"/>
        <v>MEEP</v>
      </c>
      <c r="AA292" s="2">
        <f>IF(Z292="HERE",Y292,AA291+Graph!$G$1*1000)</f>
        <v>74039642.142857224</v>
      </c>
      <c r="AB292" s="2">
        <f t="shared" si="21"/>
        <v>420000</v>
      </c>
      <c r="AC292" s="2">
        <f t="shared" si="9"/>
        <v>36028125.571428619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219</v>
      </c>
      <c r="C293" s="7"/>
      <c r="D293" s="2" t="e">
        <f t="shared" si="12"/>
        <v>#N/A</v>
      </c>
      <c r="E293" s="2" t="e">
        <f t="shared" si="22"/>
        <v>#N/A</v>
      </c>
      <c r="F293" s="2">
        <v>994634.91401059926</v>
      </c>
      <c r="G293" s="2">
        <f t="shared" si="23"/>
        <v>404210.28571428574</v>
      </c>
      <c r="H293" s="2">
        <f t="shared" si="13"/>
        <v>106764925.57142825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1045438.2459006011</v>
      </c>
      <c r="Q293" s="2">
        <f>IF(P293&gt;Graph!$G$1*1000,Graph!$G$1*1000,P293)</f>
        <v>420000</v>
      </c>
      <c r="R293" s="2">
        <f t="shared" si="16"/>
        <v>110891978</v>
      </c>
      <c r="S293" s="2">
        <f t="shared" si="17"/>
        <v>404210.28571428359</v>
      </c>
      <c r="T293" s="2">
        <f t="shared" si="18"/>
        <v>15789.714285714086</v>
      </c>
      <c r="U293" s="2">
        <f t="shared" si="19"/>
        <v>420000</v>
      </c>
      <c r="V293" s="2">
        <f t="shared" si="28"/>
        <v>72811261.571428433</v>
      </c>
      <c r="W293" s="2">
        <f t="shared" si="20"/>
        <v>404210.28571428359</v>
      </c>
      <c r="X293" s="2">
        <f t="shared" si="6"/>
        <v>15789.714285716414</v>
      </c>
      <c r="Y293" s="2">
        <f t="shared" si="7"/>
        <v>38080716.428571694</v>
      </c>
      <c r="Z293" s="2" t="str">
        <f t="shared" si="8"/>
        <v>MEEP</v>
      </c>
      <c r="AA293" s="2">
        <f>IF(Z293="HERE",Y293,AA292+Graph!$G$1*1000)</f>
        <v>74459642.142857224</v>
      </c>
      <c r="AB293" s="2">
        <f t="shared" si="21"/>
        <v>420000</v>
      </c>
      <c r="AC293" s="2">
        <f t="shared" si="9"/>
        <v>36028125.571428619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220</v>
      </c>
      <c r="C294" s="7"/>
      <c r="D294" s="2" t="e">
        <f t="shared" si="12"/>
        <v>#N/A</v>
      </c>
      <c r="E294" s="2" t="e">
        <f t="shared" si="22"/>
        <v>#N/A</v>
      </c>
      <c r="F294" s="2">
        <v>997222.14066872001</v>
      </c>
      <c r="G294" s="2">
        <f t="shared" si="23"/>
        <v>404210.28571428574</v>
      </c>
      <c r="H294" s="2">
        <f t="shared" si="13"/>
        <v>107169135.85714254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1048218.9809763432</v>
      </c>
      <c r="Q294" s="2">
        <f>IF(P294&gt;Graph!$G$1*1000,Graph!$G$1*1000,P294)</f>
        <v>420000</v>
      </c>
      <c r="R294" s="2">
        <f t="shared" si="16"/>
        <v>111311978</v>
      </c>
      <c r="S294" s="2">
        <f t="shared" si="17"/>
        <v>404210.28571428359</v>
      </c>
      <c r="T294" s="2">
        <f t="shared" si="18"/>
        <v>15789.714285714086</v>
      </c>
      <c r="U294" s="2">
        <f t="shared" si="19"/>
        <v>420000</v>
      </c>
      <c r="V294" s="2">
        <f t="shared" si="28"/>
        <v>73215471.857142717</v>
      </c>
      <c r="W294" s="2">
        <f t="shared" si="20"/>
        <v>404210.28571428359</v>
      </c>
      <c r="X294" s="2">
        <f t="shared" si="6"/>
        <v>15789.714285716414</v>
      </c>
      <c r="Y294" s="2">
        <f t="shared" si="7"/>
        <v>38096506.14285741</v>
      </c>
      <c r="Z294" s="2" t="str">
        <f t="shared" si="8"/>
        <v>MEEP</v>
      </c>
      <c r="AA294" s="2">
        <f>IF(Z294="HERE",Y294,AA293+Graph!$G$1*1000)</f>
        <v>74879642.142857224</v>
      </c>
      <c r="AB294" s="2">
        <f t="shared" si="21"/>
        <v>420000</v>
      </c>
      <c r="AC294" s="2">
        <f t="shared" si="9"/>
        <v>36028125.571428619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221</v>
      </c>
      <c r="C295" s="7"/>
      <c r="D295" s="2" t="e">
        <f t="shared" si="12"/>
        <v>#N/A</v>
      </c>
      <c r="E295" s="2" t="e">
        <f t="shared" si="22"/>
        <v>#N/A</v>
      </c>
      <c r="F295" s="2">
        <v>999809.36732684076</v>
      </c>
      <c r="G295" s="2">
        <f t="shared" si="23"/>
        <v>404210.28571428574</v>
      </c>
      <c r="H295" s="2">
        <f t="shared" si="13"/>
        <v>107573346.14285682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1050999.7160520703</v>
      </c>
      <c r="Q295" s="2">
        <f>IF(P295&gt;Graph!$G$1*1000,Graph!$G$1*1000,P295)</f>
        <v>420000</v>
      </c>
      <c r="R295" s="2">
        <f t="shared" si="16"/>
        <v>111731978</v>
      </c>
      <c r="S295" s="2">
        <f t="shared" si="17"/>
        <v>404210.28571428359</v>
      </c>
      <c r="T295" s="2">
        <f t="shared" si="18"/>
        <v>15789.714285714086</v>
      </c>
      <c r="U295" s="2">
        <f t="shared" si="19"/>
        <v>420000</v>
      </c>
      <c r="V295" s="2">
        <f t="shared" si="28"/>
        <v>73619682.142857</v>
      </c>
      <c r="W295" s="2">
        <f t="shared" si="20"/>
        <v>404210.28571428359</v>
      </c>
      <c r="X295" s="2">
        <f t="shared" si="6"/>
        <v>15789.714285716414</v>
      </c>
      <c r="Y295" s="2">
        <f t="shared" si="7"/>
        <v>38112295.857143126</v>
      </c>
      <c r="Z295" s="2" t="str">
        <f t="shared" si="8"/>
        <v>MEEP</v>
      </c>
      <c r="AA295" s="2">
        <f>IF(Z295="HERE",Y295,AA294+Graph!$G$1*1000)</f>
        <v>75299642.142857224</v>
      </c>
      <c r="AB295" s="2">
        <f t="shared" si="21"/>
        <v>420000</v>
      </c>
      <c r="AC295" s="2">
        <f t="shared" si="9"/>
        <v>36028125.571428619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222</v>
      </c>
      <c r="C296" s="7"/>
      <c r="D296" s="2" t="e">
        <f t="shared" si="12"/>
        <v>#N/A</v>
      </c>
      <c r="E296" s="2" t="e">
        <f t="shared" si="22"/>
        <v>#N/A</v>
      </c>
      <c r="F296" s="2">
        <v>1002396.5939849615</v>
      </c>
      <c r="G296" s="2">
        <f t="shared" si="23"/>
        <v>404210.28571428574</v>
      </c>
      <c r="H296" s="2">
        <f t="shared" si="13"/>
        <v>107977556.42857111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1053780.4511278123</v>
      </c>
      <c r="Q296" s="2">
        <f>IF(P296&gt;Graph!$G$1*1000,Graph!$G$1*1000,P296)</f>
        <v>420000</v>
      </c>
      <c r="R296" s="2">
        <f t="shared" si="16"/>
        <v>112151978</v>
      </c>
      <c r="S296" s="2">
        <f t="shared" si="17"/>
        <v>404210.28571428359</v>
      </c>
      <c r="T296" s="2">
        <f t="shared" si="18"/>
        <v>15789.714285714086</v>
      </c>
      <c r="U296" s="2">
        <f t="shared" si="19"/>
        <v>420000</v>
      </c>
      <c r="V296" s="2">
        <f t="shared" si="28"/>
        <v>74023892.428571284</v>
      </c>
      <c r="W296" s="2">
        <f t="shared" si="20"/>
        <v>404210.28571428359</v>
      </c>
      <c r="X296" s="2">
        <f t="shared" si="6"/>
        <v>15789.714285716414</v>
      </c>
      <c r="Y296" s="2">
        <f t="shared" si="7"/>
        <v>38128085.571428843</v>
      </c>
      <c r="Z296" s="2" t="str">
        <f t="shared" si="8"/>
        <v>MEEP</v>
      </c>
      <c r="AA296" s="2">
        <f>IF(Z296="HERE",Y296,AA295+Graph!$G$1*1000)</f>
        <v>75719642.142857224</v>
      </c>
      <c r="AB296" s="2">
        <f t="shared" si="21"/>
        <v>420000</v>
      </c>
      <c r="AC296" s="2">
        <f t="shared" si="9"/>
        <v>36028125.571428619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223</v>
      </c>
      <c r="C297" s="7"/>
      <c r="D297" s="2" t="e">
        <f t="shared" si="12"/>
        <v>#N/A</v>
      </c>
      <c r="E297" s="2" t="e">
        <f t="shared" si="22"/>
        <v>#N/A</v>
      </c>
      <c r="F297" s="2">
        <v>1004983.8206430823</v>
      </c>
      <c r="G297" s="2">
        <f t="shared" si="23"/>
        <v>404210.28571428574</v>
      </c>
      <c r="H297" s="2">
        <f t="shared" si="13"/>
        <v>108381766.71428539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1056561.1862035394</v>
      </c>
      <c r="Q297" s="2">
        <f>IF(P297&gt;Graph!$G$1*1000,Graph!$G$1*1000,P297)</f>
        <v>420000</v>
      </c>
      <c r="R297" s="2">
        <f t="shared" si="16"/>
        <v>112571978</v>
      </c>
      <c r="S297" s="2">
        <f t="shared" si="17"/>
        <v>404210.28571428359</v>
      </c>
      <c r="T297" s="2">
        <f t="shared" si="18"/>
        <v>15789.714285714086</v>
      </c>
      <c r="U297" s="2">
        <f t="shared" si="19"/>
        <v>420000</v>
      </c>
      <c r="V297" s="2">
        <f t="shared" si="28"/>
        <v>74428102.714285567</v>
      </c>
      <c r="W297" s="2">
        <f t="shared" si="20"/>
        <v>404210.28571428359</v>
      </c>
      <c r="X297" s="2">
        <f t="shared" si="6"/>
        <v>15789.714285716414</v>
      </c>
      <c r="Y297" s="2">
        <f t="shared" si="7"/>
        <v>38143875.285714559</v>
      </c>
      <c r="Z297" s="2" t="str">
        <f t="shared" si="8"/>
        <v>MEEP</v>
      </c>
      <c r="AA297" s="2">
        <f>IF(Z297="HERE",Y297,AA296+Graph!$G$1*1000)</f>
        <v>76139642.142857224</v>
      </c>
      <c r="AB297" s="2">
        <f t="shared" si="21"/>
        <v>420000</v>
      </c>
      <c r="AC297" s="2">
        <f t="shared" si="9"/>
        <v>36028125.571428619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224</v>
      </c>
      <c r="C298" s="7"/>
      <c r="D298" s="2" t="e">
        <f t="shared" si="12"/>
        <v>#N/A</v>
      </c>
      <c r="E298" s="2" t="e">
        <f t="shared" si="22"/>
        <v>#N/A</v>
      </c>
      <c r="F298" s="2">
        <v>1007571.047301203</v>
      </c>
      <c r="G298" s="2">
        <f t="shared" si="23"/>
        <v>404210.28571428574</v>
      </c>
      <c r="H298" s="2">
        <f t="shared" si="13"/>
        <v>108785976.99999967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1059341.9212792814</v>
      </c>
      <c r="Q298" s="2">
        <f>IF(P298&gt;Graph!$G$1*1000,Graph!$G$1*1000,P298)</f>
        <v>420000</v>
      </c>
      <c r="R298" s="2">
        <f t="shared" si="16"/>
        <v>112991978</v>
      </c>
      <c r="S298" s="2">
        <f t="shared" si="17"/>
        <v>404210.28571428359</v>
      </c>
      <c r="T298" s="2">
        <f t="shared" si="18"/>
        <v>15789.714285714552</v>
      </c>
      <c r="U298" s="2">
        <f t="shared" si="19"/>
        <v>420000</v>
      </c>
      <c r="V298" s="2">
        <f t="shared" si="28"/>
        <v>74832312.999999851</v>
      </c>
      <c r="W298" s="2">
        <f t="shared" si="20"/>
        <v>404210.28571428359</v>
      </c>
      <c r="X298" s="2">
        <f t="shared" si="6"/>
        <v>15789.714285716414</v>
      </c>
      <c r="Y298" s="2">
        <f t="shared" si="7"/>
        <v>38159665.000000276</v>
      </c>
      <c r="Z298" s="2" t="str">
        <f t="shared" si="8"/>
        <v>MEEP</v>
      </c>
      <c r="AA298" s="2">
        <f>IF(Z298="HERE",Y298,AA297+Graph!$G$1*1000)</f>
        <v>76559642.142857224</v>
      </c>
      <c r="AB298" s="2">
        <f t="shared" si="21"/>
        <v>420000</v>
      </c>
      <c r="AC298" s="2">
        <f t="shared" si="9"/>
        <v>36028125.571428619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225</v>
      </c>
      <c r="C299" s="7"/>
      <c r="D299" s="2" t="e">
        <f t="shared" si="12"/>
        <v>#N/A</v>
      </c>
      <c r="E299" s="2" t="e">
        <f t="shared" si="22"/>
        <v>#N/A</v>
      </c>
      <c r="F299" s="2">
        <v>1010158.2739593238</v>
      </c>
      <c r="G299" s="2">
        <f t="shared" si="23"/>
        <v>404210.28571428574</v>
      </c>
      <c r="H299" s="2">
        <f t="shared" si="13"/>
        <v>109190187.28571396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1062122.6563550085</v>
      </c>
      <c r="Q299" s="2">
        <f>IF(P299&gt;Graph!$G$1*1000,Graph!$G$1*1000,P299)</f>
        <v>420000</v>
      </c>
      <c r="R299" s="2">
        <f t="shared" si="16"/>
        <v>113411978</v>
      </c>
      <c r="S299" s="2">
        <f t="shared" si="17"/>
        <v>404210.28571428359</v>
      </c>
      <c r="T299" s="2">
        <f t="shared" si="18"/>
        <v>15789.714285714552</v>
      </c>
      <c r="U299" s="2">
        <f t="shared" si="19"/>
        <v>420000</v>
      </c>
      <c r="V299" s="2">
        <f t="shared" si="28"/>
        <v>75236523.285714135</v>
      </c>
      <c r="W299" s="2">
        <f t="shared" si="20"/>
        <v>404210.28571428359</v>
      </c>
      <c r="X299" s="2">
        <f t="shared" si="6"/>
        <v>15789.714285716414</v>
      </c>
      <c r="Y299" s="2">
        <f t="shared" si="7"/>
        <v>38175454.714285992</v>
      </c>
      <c r="Z299" s="2" t="str">
        <f t="shared" si="8"/>
        <v>MEEP</v>
      </c>
      <c r="AA299" s="2">
        <f>IF(Z299="HERE",Y299,AA298+Graph!$G$1*1000)</f>
        <v>76979642.142857224</v>
      </c>
      <c r="AB299" s="2">
        <f t="shared" si="21"/>
        <v>420000</v>
      </c>
      <c r="AC299" s="2">
        <f t="shared" si="9"/>
        <v>36028125.571428619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226</v>
      </c>
      <c r="C300" s="7"/>
      <c r="D300" s="2" t="e">
        <f t="shared" si="12"/>
        <v>#N/A</v>
      </c>
      <c r="E300" s="2" t="e">
        <f t="shared" si="22"/>
        <v>#N/A</v>
      </c>
      <c r="F300" s="2">
        <v>1012745.5006174594</v>
      </c>
      <c r="G300" s="2">
        <f t="shared" si="23"/>
        <v>404210.28571428574</v>
      </c>
      <c r="H300" s="2">
        <f t="shared" si="13"/>
        <v>109594397.57142824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1064903.3914307505</v>
      </c>
      <c r="Q300" s="2">
        <f>IF(P300&gt;Graph!$G$1*1000,Graph!$G$1*1000,P300)</f>
        <v>420000</v>
      </c>
      <c r="R300" s="2">
        <f t="shared" si="16"/>
        <v>113831978</v>
      </c>
      <c r="S300" s="2">
        <f t="shared" si="17"/>
        <v>404210.28571428359</v>
      </c>
      <c r="T300" s="2">
        <f t="shared" si="18"/>
        <v>15789.714285714552</v>
      </c>
      <c r="U300" s="2">
        <f t="shared" si="19"/>
        <v>420000</v>
      </c>
      <c r="V300" s="2">
        <f t="shared" si="28"/>
        <v>75640733.571428418</v>
      </c>
      <c r="W300" s="2">
        <f t="shared" si="20"/>
        <v>404210.28571428359</v>
      </c>
      <c r="X300" s="2">
        <f t="shared" si="6"/>
        <v>15789.714285716414</v>
      </c>
      <c r="Y300" s="2">
        <f t="shared" si="7"/>
        <v>38191244.428571709</v>
      </c>
      <c r="Z300" s="2" t="str">
        <f t="shared" si="8"/>
        <v>MEEP</v>
      </c>
      <c r="AA300" s="2">
        <f>IF(Z300="HERE",Y300,AA299+Graph!$G$1*1000)</f>
        <v>77399642.142857224</v>
      </c>
      <c r="AB300" s="2">
        <f t="shared" si="21"/>
        <v>420000</v>
      </c>
      <c r="AC300" s="2">
        <f t="shared" si="9"/>
        <v>36028125.571428619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227</v>
      </c>
      <c r="C301" s="7"/>
      <c r="D301" s="2" t="e">
        <f t="shared" si="12"/>
        <v>#N/A</v>
      </c>
      <c r="E301" s="2" t="e">
        <f t="shared" si="22"/>
        <v>#N/A</v>
      </c>
      <c r="F301" s="2">
        <v>1015332.7272755802</v>
      </c>
      <c r="G301" s="2">
        <f t="shared" si="23"/>
        <v>404210.28571428574</v>
      </c>
      <c r="H301" s="2">
        <f t="shared" si="13"/>
        <v>109998607.85714252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1067684.1265064776</v>
      </c>
      <c r="Q301" s="2">
        <f>IF(P301&gt;Graph!$G$1*1000,Graph!$G$1*1000,P301)</f>
        <v>420000</v>
      </c>
      <c r="R301" s="2">
        <f t="shared" si="16"/>
        <v>114251978</v>
      </c>
      <c r="S301" s="2">
        <f t="shared" si="17"/>
        <v>404210.28571428359</v>
      </c>
      <c r="T301" s="2">
        <f t="shared" si="18"/>
        <v>15789.714285714552</v>
      </c>
      <c r="U301" s="2">
        <f t="shared" si="19"/>
        <v>420000</v>
      </c>
      <c r="V301" s="2">
        <f t="shared" si="28"/>
        <v>76044943.857142702</v>
      </c>
      <c r="W301" s="2">
        <f t="shared" si="20"/>
        <v>404210.28571428359</v>
      </c>
      <c r="X301" s="2">
        <f t="shared" si="6"/>
        <v>15789.714285716414</v>
      </c>
      <c r="Y301" s="2">
        <f t="shared" si="7"/>
        <v>38207034.142857425</v>
      </c>
      <c r="Z301" s="2" t="str">
        <f t="shared" si="8"/>
        <v>MEEP</v>
      </c>
      <c r="AA301" s="2">
        <f>IF(Z301="HERE",Y301,AA300+Graph!$G$1*1000)</f>
        <v>77819642.142857224</v>
      </c>
      <c r="AB301" s="2">
        <f t="shared" si="21"/>
        <v>420000</v>
      </c>
      <c r="AC301" s="2">
        <f t="shared" si="9"/>
        <v>36028125.571428619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228</v>
      </c>
      <c r="C302" s="7"/>
      <c r="D302" s="2" t="e">
        <f t="shared" si="12"/>
        <v>#N/A</v>
      </c>
      <c r="E302" s="2" t="e">
        <f t="shared" si="22"/>
        <v>#N/A</v>
      </c>
      <c r="F302" s="2">
        <v>1017919.9539337009</v>
      </c>
      <c r="G302" s="2">
        <f t="shared" si="23"/>
        <v>404210.28571428574</v>
      </c>
      <c r="H302" s="2">
        <f t="shared" si="13"/>
        <v>110402818.14285681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1070464.8615822196</v>
      </c>
      <c r="Q302" s="2">
        <f>IF(P302&gt;Graph!$G$1*1000,Graph!$G$1*1000,P302)</f>
        <v>420000</v>
      </c>
      <c r="R302" s="2">
        <f t="shared" si="16"/>
        <v>114671978</v>
      </c>
      <c r="S302" s="2">
        <f t="shared" si="17"/>
        <v>404210.28571428359</v>
      </c>
      <c r="T302" s="2">
        <f t="shared" si="18"/>
        <v>15789.714285714552</v>
      </c>
      <c r="U302" s="2">
        <f t="shared" si="19"/>
        <v>420000</v>
      </c>
      <c r="V302" s="2">
        <f t="shared" si="28"/>
        <v>76449154.142856985</v>
      </c>
      <c r="W302" s="2">
        <f t="shared" si="20"/>
        <v>404210.28571428359</v>
      </c>
      <c r="X302" s="2">
        <f t="shared" si="6"/>
        <v>15789.714285716414</v>
      </c>
      <c r="Y302" s="2">
        <f t="shared" si="7"/>
        <v>38222823.857143141</v>
      </c>
      <c r="Z302" s="2" t="str">
        <f t="shared" si="8"/>
        <v>MEEP</v>
      </c>
      <c r="AA302" s="2">
        <f>IF(Z302="HERE",Y302,AA301+Graph!$G$1*1000)</f>
        <v>78239642.142857224</v>
      </c>
      <c r="AB302" s="2">
        <f t="shared" si="21"/>
        <v>420000</v>
      </c>
      <c r="AC302" s="2">
        <f t="shared" si="9"/>
        <v>36028125.571428619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229</v>
      </c>
      <c r="C303" s="7"/>
      <c r="D303" s="2" t="e">
        <f t="shared" si="12"/>
        <v>#N/A</v>
      </c>
      <c r="E303" s="2" t="e">
        <f t="shared" si="22"/>
        <v>#N/A</v>
      </c>
      <c r="F303" s="2">
        <v>1020507.1805918217</v>
      </c>
      <c r="G303" s="2">
        <f t="shared" si="23"/>
        <v>404210.28571428574</v>
      </c>
      <c r="H303" s="2">
        <f t="shared" si="13"/>
        <v>110807028.42857109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1073245.5966579467</v>
      </c>
      <c r="Q303" s="2">
        <f>IF(P303&gt;Graph!$G$1*1000,Graph!$G$1*1000,P303)</f>
        <v>420000</v>
      </c>
      <c r="R303" s="2">
        <f t="shared" si="16"/>
        <v>115091978</v>
      </c>
      <c r="S303" s="2">
        <f t="shared" si="17"/>
        <v>404210.28571428359</v>
      </c>
      <c r="T303" s="2">
        <f t="shared" si="18"/>
        <v>15789.714285714552</v>
      </c>
      <c r="U303" s="2">
        <f t="shared" si="19"/>
        <v>420000</v>
      </c>
      <c r="V303" s="2">
        <f t="shared" si="28"/>
        <v>76853364.428571269</v>
      </c>
      <c r="W303" s="2">
        <f t="shared" si="20"/>
        <v>404210.28571428359</v>
      </c>
      <c r="X303" s="2">
        <f t="shared" si="6"/>
        <v>15789.714285716414</v>
      </c>
      <c r="Y303" s="2">
        <f t="shared" si="7"/>
        <v>38238613.571428858</v>
      </c>
      <c r="Z303" s="2" t="str">
        <f t="shared" si="8"/>
        <v>MEEP</v>
      </c>
      <c r="AA303" s="2">
        <f>IF(Z303="HERE",Y303,AA302+Graph!$G$1*1000)</f>
        <v>78659642.142857224</v>
      </c>
      <c r="AB303" s="2">
        <f t="shared" si="21"/>
        <v>420000</v>
      </c>
      <c r="AC303" s="2">
        <f t="shared" si="9"/>
        <v>36028125.571428619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230</v>
      </c>
      <c r="C304" s="7"/>
      <c r="D304" s="2" t="e">
        <f t="shared" si="12"/>
        <v>#N/A</v>
      </c>
      <c r="E304" s="2" t="e">
        <f t="shared" si="22"/>
        <v>#N/A</v>
      </c>
      <c r="F304" s="2">
        <v>1023094.4072499424</v>
      </c>
      <c r="G304" s="2">
        <f t="shared" si="23"/>
        <v>404210.28571428574</v>
      </c>
      <c r="H304" s="2">
        <f t="shared" si="13"/>
        <v>111211238.71428537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1076026.3317336887</v>
      </c>
      <c r="Q304" s="2">
        <f>IF(P304&gt;Graph!$G$1*1000,Graph!$G$1*1000,P304)</f>
        <v>420000</v>
      </c>
      <c r="R304" s="2">
        <f t="shared" si="16"/>
        <v>115511978</v>
      </c>
      <c r="S304" s="2">
        <f t="shared" si="17"/>
        <v>404210.28571428359</v>
      </c>
      <c r="T304" s="2">
        <f t="shared" si="18"/>
        <v>15789.714285714552</v>
      </c>
      <c r="U304" s="2">
        <f t="shared" si="19"/>
        <v>420000</v>
      </c>
      <c r="V304" s="2">
        <f t="shared" si="28"/>
        <v>77257574.714285553</v>
      </c>
      <c r="W304" s="2">
        <f t="shared" si="20"/>
        <v>404210.28571428359</v>
      </c>
      <c r="X304" s="2">
        <f t="shared" si="6"/>
        <v>15789.714285716414</v>
      </c>
      <c r="Y304" s="2">
        <f t="shared" si="7"/>
        <v>38254403.285714574</v>
      </c>
      <c r="Z304" s="2" t="str">
        <f t="shared" si="8"/>
        <v>MEEP</v>
      </c>
      <c r="AA304" s="2">
        <f>IF(Z304="HERE",Y304,AA303+Graph!$G$1*1000)</f>
        <v>79079642.142857224</v>
      </c>
      <c r="AB304" s="2">
        <f t="shared" si="21"/>
        <v>420000</v>
      </c>
      <c r="AC304" s="2">
        <f t="shared" si="9"/>
        <v>36028125.571428619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231</v>
      </c>
      <c r="C305" s="7"/>
      <c r="D305" s="2" t="e">
        <f t="shared" si="12"/>
        <v>#N/A</v>
      </c>
      <c r="E305" s="2" t="e">
        <f t="shared" si="22"/>
        <v>#N/A</v>
      </c>
      <c r="F305" s="2">
        <v>1025681.6339080632</v>
      </c>
      <c r="G305" s="2">
        <f t="shared" si="23"/>
        <v>404210.28571428574</v>
      </c>
      <c r="H305" s="2">
        <f t="shared" si="13"/>
        <v>111615448.99999966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1078807.0668094158</v>
      </c>
      <c r="Q305" s="2">
        <f>IF(P305&gt;Graph!$G$1*1000,Graph!$G$1*1000,P305)</f>
        <v>420000</v>
      </c>
      <c r="R305" s="2">
        <f t="shared" si="16"/>
        <v>115931978</v>
      </c>
      <c r="S305" s="2">
        <f t="shared" si="17"/>
        <v>404210.28571428359</v>
      </c>
      <c r="T305" s="2">
        <f t="shared" si="18"/>
        <v>15789.714285714552</v>
      </c>
      <c r="U305" s="2">
        <f t="shared" si="19"/>
        <v>420000</v>
      </c>
      <c r="V305" s="2">
        <f t="shared" si="28"/>
        <v>77661784.999999836</v>
      </c>
      <c r="W305" s="2">
        <f t="shared" si="20"/>
        <v>404210.28571428359</v>
      </c>
      <c r="X305" s="2">
        <f t="shared" si="6"/>
        <v>15789.714285716414</v>
      </c>
      <c r="Y305" s="2">
        <f t="shared" si="7"/>
        <v>38270193.000000291</v>
      </c>
      <c r="Z305" s="2" t="str">
        <f t="shared" si="8"/>
        <v>MEEP</v>
      </c>
      <c r="AA305" s="2">
        <f>IF(Z305="HERE",Y305,AA304+Graph!$G$1*1000)</f>
        <v>79499642.142857224</v>
      </c>
      <c r="AB305" s="2">
        <f t="shared" si="21"/>
        <v>420000</v>
      </c>
      <c r="AC305" s="2">
        <f t="shared" si="9"/>
        <v>36028125.571428619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232</v>
      </c>
      <c r="C306" s="7"/>
      <c r="D306" s="2" t="e">
        <f t="shared" si="12"/>
        <v>#N/A</v>
      </c>
      <c r="E306" s="2" t="e">
        <f t="shared" si="22"/>
        <v>#N/A</v>
      </c>
      <c r="F306" s="2">
        <v>1028268.8605661839</v>
      </c>
      <c r="G306" s="2">
        <f t="shared" si="23"/>
        <v>404210.28571428574</v>
      </c>
      <c r="H306" s="2">
        <f t="shared" si="13"/>
        <v>112019659.28571394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1081587.8018851578</v>
      </c>
      <c r="Q306" s="2">
        <f>IF(P306&gt;Graph!$G$1*1000,Graph!$G$1*1000,P306)</f>
        <v>420000</v>
      </c>
      <c r="R306" s="2">
        <f t="shared" si="16"/>
        <v>116351978</v>
      </c>
      <c r="S306" s="2">
        <f t="shared" si="17"/>
        <v>404210.28571428359</v>
      </c>
      <c r="T306" s="2">
        <f t="shared" si="18"/>
        <v>15789.714285714552</v>
      </c>
      <c r="U306" s="2">
        <f t="shared" si="19"/>
        <v>420000</v>
      </c>
      <c r="V306" s="2">
        <f t="shared" si="28"/>
        <v>78065995.28571412</v>
      </c>
      <c r="W306" s="2">
        <f t="shared" si="20"/>
        <v>404210.28571428359</v>
      </c>
      <c r="X306" s="2">
        <f t="shared" si="6"/>
        <v>15789.714285716414</v>
      </c>
      <c r="Y306" s="2">
        <f t="shared" si="7"/>
        <v>38285982.714286007</v>
      </c>
      <c r="Z306" s="2" t="str">
        <f t="shared" si="8"/>
        <v>MEEP</v>
      </c>
      <c r="AA306" s="2">
        <f>IF(Z306="HERE",Y306,AA305+Graph!$G$1*1000)</f>
        <v>79919642.142857224</v>
      </c>
      <c r="AB306" s="2">
        <f t="shared" si="21"/>
        <v>420000</v>
      </c>
      <c r="AC306" s="2">
        <f t="shared" si="9"/>
        <v>36028125.571428619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233</v>
      </c>
      <c r="C307" s="7"/>
      <c r="D307" s="2" t="e">
        <f t="shared" si="12"/>
        <v>#N/A</v>
      </c>
      <c r="E307" s="2" t="e">
        <f t="shared" si="22"/>
        <v>#N/A</v>
      </c>
      <c r="F307" s="2">
        <v>1030856.0872243047</v>
      </c>
      <c r="G307" s="2">
        <f t="shared" si="23"/>
        <v>404210.28571428574</v>
      </c>
      <c r="H307" s="2">
        <f t="shared" si="13"/>
        <v>112423869.57142822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1084368.5369608998</v>
      </c>
      <c r="Q307" s="2">
        <f>IF(P307&gt;Graph!$G$1*1000,Graph!$G$1*1000,P307)</f>
        <v>420000</v>
      </c>
      <c r="R307" s="2">
        <f t="shared" si="16"/>
        <v>116771978</v>
      </c>
      <c r="S307" s="2">
        <f t="shared" si="17"/>
        <v>404210.28571428359</v>
      </c>
      <c r="T307" s="2">
        <f t="shared" si="18"/>
        <v>15789.714285714552</v>
      </c>
      <c r="U307" s="2">
        <f t="shared" si="19"/>
        <v>420000</v>
      </c>
      <c r="V307" s="2">
        <f t="shared" si="28"/>
        <v>78470205.571428403</v>
      </c>
      <c r="W307" s="2">
        <f t="shared" si="20"/>
        <v>404210.28571428359</v>
      </c>
      <c r="X307" s="2">
        <f t="shared" si="6"/>
        <v>15789.714285716414</v>
      </c>
      <c r="Y307" s="2">
        <f t="shared" si="7"/>
        <v>38301772.428571723</v>
      </c>
      <c r="Z307" s="2" t="str">
        <f t="shared" si="8"/>
        <v>MEEP</v>
      </c>
      <c r="AA307" s="2">
        <f>IF(Z307="HERE",Y307,AA306+Graph!$G$1*1000)</f>
        <v>80339642.142857224</v>
      </c>
      <c r="AB307" s="2">
        <f t="shared" si="21"/>
        <v>420000</v>
      </c>
      <c r="AC307" s="2">
        <f t="shared" si="9"/>
        <v>36028125.571428619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234</v>
      </c>
      <c r="C308" s="7"/>
      <c r="D308" s="2" t="e">
        <f t="shared" si="12"/>
        <v>#N/A</v>
      </c>
      <c r="E308" s="2" t="e">
        <f t="shared" si="22"/>
        <v>#N/A</v>
      </c>
      <c r="F308" s="2">
        <v>1033443.3138824254</v>
      </c>
      <c r="G308" s="2">
        <f t="shared" si="23"/>
        <v>404210.28571428574</v>
      </c>
      <c r="H308" s="2">
        <f t="shared" si="13"/>
        <v>112828079.85714251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1087149.2720366269</v>
      </c>
      <c r="Q308" s="2">
        <f>IF(P308&gt;Graph!$G$1*1000,Graph!$G$1*1000,P308)</f>
        <v>420000</v>
      </c>
      <c r="R308" s="2">
        <f t="shared" si="16"/>
        <v>117191978</v>
      </c>
      <c r="S308" s="2">
        <f t="shared" si="17"/>
        <v>404210.28571428359</v>
      </c>
      <c r="T308" s="2">
        <f t="shared" si="18"/>
        <v>15789.714285714552</v>
      </c>
      <c r="U308" s="2">
        <f t="shared" si="19"/>
        <v>420000</v>
      </c>
      <c r="V308" s="2">
        <f t="shared" si="28"/>
        <v>78874415.857142687</v>
      </c>
      <c r="W308" s="2">
        <f t="shared" si="20"/>
        <v>404210.28571428359</v>
      </c>
      <c r="X308" s="2">
        <f t="shared" si="6"/>
        <v>15789.714285716414</v>
      </c>
      <c r="Y308" s="2">
        <f t="shared" si="7"/>
        <v>38317562.14285744</v>
      </c>
      <c r="Z308" s="2" t="str">
        <f t="shared" si="8"/>
        <v>MEEP</v>
      </c>
      <c r="AA308" s="2">
        <f>IF(Z308="HERE",Y308,AA307+Graph!$G$1*1000)</f>
        <v>80759642.142857224</v>
      </c>
      <c r="AB308" s="2">
        <f t="shared" si="21"/>
        <v>420000</v>
      </c>
      <c r="AC308" s="2">
        <f t="shared" si="9"/>
        <v>36028125.571428619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235</v>
      </c>
      <c r="C309" s="7"/>
      <c r="D309" s="2" t="e">
        <f t="shared" si="12"/>
        <v>#N/A</v>
      </c>
      <c r="E309" s="2" t="e">
        <f t="shared" si="22"/>
        <v>#N/A</v>
      </c>
      <c r="F309" s="2">
        <v>1036030.5405405462</v>
      </c>
      <c r="G309" s="2">
        <f t="shared" si="23"/>
        <v>404210.28571428574</v>
      </c>
      <c r="H309" s="2">
        <f t="shared" si="13"/>
        <v>113232290.14285679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1089930.0071123689</v>
      </c>
      <c r="Q309" s="2">
        <f>IF(P309&gt;Graph!$G$1*1000,Graph!$G$1*1000,P309)</f>
        <v>420000</v>
      </c>
      <c r="R309" s="2">
        <f t="shared" si="16"/>
        <v>117611978</v>
      </c>
      <c r="S309" s="2">
        <f t="shared" si="17"/>
        <v>404210.28571428359</v>
      </c>
      <c r="T309" s="2">
        <f t="shared" si="18"/>
        <v>15789.714285714552</v>
      </c>
      <c r="U309" s="2">
        <f t="shared" si="19"/>
        <v>420000</v>
      </c>
      <c r="V309" s="2">
        <f t="shared" si="28"/>
        <v>79278626.14285697</v>
      </c>
      <c r="W309" s="2">
        <f t="shared" si="20"/>
        <v>404210.28571428359</v>
      </c>
      <c r="X309" s="2">
        <f t="shared" si="6"/>
        <v>15789.714285716414</v>
      </c>
      <c r="Y309" s="2">
        <f t="shared" si="7"/>
        <v>38333351.857143156</v>
      </c>
      <c r="Z309" s="2" t="str">
        <f t="shared" si="8"/>
        <v>MEEP</v>
      </c>
      <c r="AA309" s="2">
        <f>IF(Z309="HERE",Y309,AA308+Graph!$G$1*1000)</f>
        <v>81179642.142857224</v>
      </c>
      <c r="AB309" s="2">
        <f t="shared" si="21"/>
        <v>420000</v>
      </c>
      <c r="AC309" s="2">
        <f t="shared" si="9"/>
        <v>36028125.571428619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236</v>
      </c>
      <c r="C310" s="7"/>
      <c r="D310" s="2" t="e">
        <f t="shared" si="12"/>
        <v>#N/A</v>
      </c>
      <c r="E310" s="2" t="e">
        <f t="shared" si="22"/>
        <v>#N/A</v>
      </c>
      <c r="F310" s="2">
        <v>1038617.7671986669</v>
      </c>
      <c r="G310" s="2">
        <f t="shared" si="23"/>
        <v>404210.28571428574</v>
      </c>
      <c r="H310" s="2">
        <f t="shared" si="13"/>
        <v>113636500.42857108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1092710.742188096</v>
      </c>
      <c r="Q310" s="2">
        <f>IF(P310&gt;Graph!$G$1*1000,Graph!$G$1*1000,P310)</f>
        <v>420000</v>
      </c>
      <c r="R310" s="2">
        <f t="shared" si="16"/>
        <v>118031978</v>
      </c>
      <c r="S310" s="2">
        <f t="shared" si="17"/>
        <v>404210.28571428359</v>
      </c>
      <c r="T310" s="2">
        <f t="shared" si="18"/>
        <v>15789.714285714552</v>
      </c>
      <c r="U310" s="2">
        <f t="shared" si="19"/>
        <v>420000</v>
      </c>
      <c r="V310" s="2">
        <f t="shared" si="28"/>
        <v>79682836.428571254</v>
      </c>
      <c r="W310" s="2">
        <f t="shared" si="20"/>
        <v>404210.28571428359</v>
      </c>
      <c r="X310" s="2">
        <f t="shared" si="6"/>
        <v>15789.714285716414</v>
      </c>
      <c r="Y310" s="2">
        <f t="shared" si="7"/>
        <v>38349141.571428873</v>
      </c>
      <c r="Z310" s="2" t="str">
        <f t="shared" si="8"/>
        <v>MEEP</v>
      </c>
      <c r="AA310" s="2">
        <f>IF(Z310="HERE",Y310,AA309+Graph!$G$1*1000)</f>
        <v>81599642.142857224</v>
      </c>
      <c r="AB310" s="2">
        <f t="shared" si="21"/>
        <v>420000</v>
      </c>
      <c r="AC310" s="2">
        <f t="shared" si="9"/>
        <v>36028125.571428619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237</v>
      </c>
      <c r="C311" s="7"/>
      <c r="D311" s="2" t="e">
        <f t="shared" si="12"/>
        <v>#N/A</v>
      </c>
      <c r="E311" s="2" t="e">
        <f t="shared" si="22"/>
        <v>#N/A</v>
      </c>
      <c r="F311" s="2">
        <v>1041204.9938567877</v>
      </c>
      <c r="G311" s="2">
        <f t="shared" si="23"/>
        <v>404210.28571428574</v>
      </c>
      <c r="H311" s="2">
        <f t="shared" si="13"/>
        <v>114040710.71428536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1095491.4772638381</v>
      </c>
      <c r="Q311" s="2">
        <f>IF(P311&gt;Graph!$G$1*1000,Graph!$G$1*1000,P311)</f>
        <v>420000</v>
      </c>
      <c r="R311" s="2">
        <f t="shared" si="16"/>
        <v>118451978</v>
      </c>
      <c r="S311" s="2">
        <f t="shared" si="17"/>
        <v>404210.28571428359</v>
      </c>
      <c r="T311" s="2">
        <f t="shared" si="18"/>
        <v>15789.714285714552</v>
      </c>
      <c r="U311" s="2">
        <f t="shared" si="19"/>
        <v>420000</v>
      </c>
      <c r="V311" s="2">
        <f t="shared" si="28"/>
        <v>80087046.714285538</v>
      </c>
      <c r="W311" s="2">
        <f t="shared" si="20"/>
        <v>404210.28571428359</v>
      </c>
      <c r="X311" s="2">
        <f t="shared" si="6"/>
        <v>15789.714285716414</v>
      </c>
      <c r="Y311" s="2">
        <f t="shared" si="7"/>
        <v>38364931.285714589</v>
      </c>
      <c r="Z311" s="2" t="str">
        <f t="shared" si="8"/>
        <v>MEEP</v>
      </c>
      <c r="AA311" s="2">
        <f>IF(Z311="HERE",Y311,AA310+Graph!$G$1*1000)</f>
        <v>82019642.142857224</v>
      </c>
      <c r="AB311" s="2">
        <f t="shared" si="21"/>
        <v>420000</v>
      </c>
      <c r="AC311" s="2">
        <f t="shared" si="9"/>
        <v>36028125.571428619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238</v>
      </c>
      <c r="C312" s="7"/>
      <c r="D312" s="2" t="e">
        <f t="shared" si="12"/>
        <v>#N/A</v>
      </c>
      <c r="E312" s="2" t="e">
        <f t="shared" si="22"/>
        <v>#N/A</v>
      </c>
      <c r="F312" s="2">
        <v>1043792.2205149084</v>
      </c>
      <c r="G312" s="2">
        <f t="shared" si="23"/>
        <v>404210.28571428574</v>
      </c>
      <c r="H312" s="2">
        <f t="shared" si="13"/>
        <v>114444920.99999964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1098272.2123395652</v>
      </c>
      <c r="Q312" s="2">
        <f>IF(P312&gt;Graph!$G$1*1000,Graph!$G$1*1000,P312)</f>
        <v>420000</v>
      </c>
      <c r="R312" s="2">
        <f t="shared" si="16"/>
        <v>118871978</v>
      </c>
      <c r="S312" s="2">
        <f t="shared" si="17"/>
        <v>404210.28571428359</v>
      </c>
      <c r="T312" s="2">
        <f t="shared" si="18"/>
        <v>15789.714285714552</v>
      </c>
      <c r="U312" s="2">
        <f t="shared" si="19"/>
        <v>420000</v>
      </c>
      <c r="V312" s="2">
        <f t="shared" si="28"/>
        <v>80491256.999999821</v>
      </c>
      <c r="W312" s="2">
        <f t="shared" si="20"/>
        <v>404210.28571428359</v>
      </c>
      <c r="X312" s="2">
        <f t="shared" si="6"/>
        <v>15789.714285716414</v>
      </c>
      <c r="Y312" s="2">
        <f t="shared" si="7"/>
        <v>38380721.000000305</v>
      </c>
      <c r="Z312" s="2" t="str">
        <f t="shared" si="8"/>
        <v>MEEP</v>
      </c>
      <c r="AA312" s="2">
        <f>IF(Z312="HERE",Y312,AA311+Graph!$G$1*1000)</f>
        <v>82439642.142857224</v>
      </c>
      <c r="AB312" s="2">
        <f t="shared" si="21"/>
        <v>420000</v>
      </c>
      <c r="AC312" s="2">
        <f t="shared" si="9"/>
        <v>36028125.571428619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239</v>
      </c>
      <c r="C313" s="7"/>
      <c r="D313" s="2" t="e">
        <f t="shared" si="12"/>
        <v>#N/A</v>
      </c>
      <c r="E313" s="2" t="e">
        <f t="shared" si="22"/>
        <v>#N/A</v>
      </c>
      <c r="F313" s="2">
        <v>1046379.4471730292</v>
      </c>
      <c r="G313" s="2">
        <f t="shared" si="23"/>
        <v>404210.28571428574</v>
      </c>
      <c r="H313" s="2">
        <f t="shared" si="13"/>
        <v>114849131.28571393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1101052.9474153072</v>
      </c>
      <c r="Q313" s="2">
        <f>IF(P313&gt;Graph!$G$1*1000,Graph!$G$1*1000,P313)</f>
        <v>420000</v>
      </c>
      <c r="R313" s="2">
        <f t="shared" si="16"/>
        <v>119291978</v>
      </c>
      <c r="S313" s="2">
        <f t="shared" si="17"/>
        <v>404210.28571428359</v>
      </c>
      <c r="T313" s="2">
        <f t="shared" si="18"/>
        <v>15789.714285714552</v>
      </c>
      <c r="U313" s="2">
        <f t="shared" si="19"/>
        <v>420000</v>
      </c>
      <c r="V313" s="2">
        <f t="shared" si="28"/>
        <v>80895467.285714105</v>
      </c>
      <c r="W313" s="2">
        <f t="shared" si="20"/>
        <v>404210.28571428359</v>
      </c>
      <c r="X313" s="2">
        <f t="shared" si="6"/>
        <v>15789.714285716414</v>
      </c>
      <c r="Y313" s="2">
        <f t="shared" si="7"/>
        <v>38396510.714286022</v>
      </c>
      <c r="Z313" s="2" t="str">
        <f t="shared" si="8"/>
        <v>MEEP</v>
      </c>
      <c r="AA313" s="2">
        <f>IF(Z313="HERE",Y313,AA312+Graph!$G$1*1000)</f>
        <v>82859642.142857224</v>
      </c>
      <c r="AB313" s="2">
        <f t="shared" si="21"/>
        <v>420000</v>
      </c>
      <c r="AC313" s="2">
        <f t="shared" si="9"/>
        <v>36028125.571428619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240</v>
      </c>
      <c r="C314" s="7"/>
      <c r="D314" s="2" t="e">
        <f t="shared" si="12"/>
        <v>#N/A</v>
      </c>
      <c r="E314" s="2" t="e">
        <f t="shared" si="22"/>
        <v>#N/A</v>
      </c>
      <c r="F314" s="2">
        <v>1048966.6738311499</v>
      </c>
      <c r="G314" s="2">
        <f t="shared" si="23"/>
        <v>404210.28571428574</v>
      </c>
      <c r="H314" s="2">
        <f t="shared" si="13"/>
        <v>115253341.57142821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1103833.6824910343</v>
      </c>
      <c r="Q314" s="2">
        <f>IF(P314&gt;Graph!$G$1*1000,Graph!$G$1*1000,P314)</f>
        <v>420000</v>
      </c>
      <c r="R314" s="2">
        <f t="shared" si="16"/>
        <v>119711978</v>
      </c>
      <c r="S314" s="2">
        <f t="shared" si="17"/>
        <v>404210.28571428359</v>
      </c>
      <c r="T314" s="2">
        <f t="shared" si="18"/>
        <v>15789.714285714552</v>
      </c>
      <c r="U314" s="2">
        <f t="shared" si="19"/>
        <v>420000</v>
      </c>
      <c r="V314" s="2">
        <f t="shared" si="28"/>
        <v>81299677.571428388</v>
      </c>
      <c r="W314" s="2">
        <f t="shared" si="20"/>
        <v>404210.28571428359</v>
      </c>
      <c r="X314" s="2">
        <f t="shared" si="6"/>
        <v>15789.714285716414</v>
      </c>
      <c r="Y314" s="2">
        <f t="shared" si="7"/>
        <v>38412300.428571738</v>
      </c>
      <c r="Z314" s="2" t="str">
        <f t="shared" si="8"/>
        <v>MEEP</v>
      </c>
      <c r="AA314" s="2">
        <f>IF(Z314="HERE",Y314,AA313+Graph!$G$1*1000)</f>
        <v>83279642.142857224</v>
      </c>
      <c r="AB314" s="2">
        <f t="shared" si="21"/>
        <v>420000</v>
      </c>
      <c r="AC314" s="2">
        <f t="shared" si="9"/>
        <v>36028125.571428619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241</v>
      </c>
      <c r="C315" s="7"/>
      <c r="D315" s="2" t="e">
        <f t="shared" si="12"/>
        <v>#N/A</v>
      </c>
      <c r="E315" s="2" t="e">
        <f t="shared" si="22"/>
        <v>#N/A</v>
      </c>
      <c r="F315" s="2">
        <v>1051553.9004892707</v>
      </c>
      <c r="G315" s="2">
        <f t="shared" si="23"/>
        <v>404210.28571428574</v>
      </c>
      <c r="H315" s="2">
        <f t="shared" si="13"/>
        <v>115657551.85714249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1106614.4175667763</v>
      </c>
      <c r="Q315" s="2">
        <f>IF(P315&gt;Graph!$G$1*1000,Graph!$G$1*1000,P315)</f>
        <v>420000</v>
      </c>
      <c r="R315" s="2">
        <f t="shared" si="16"/>
        <v>120131978</v>
      </c>
      <c r="S315" s="2">
        <f t="shared" si="17"/>
        <v>404210.28571428359</v>
      </c>
      <c r="T315" s="2">
        <f t="shared" si="18"/>
        <v>15789.714285714552</v>
      </c>
      <c r="U315" s="2">
        <f t="shared" si="19"/>
        <v>420000</v>
      </c>
      <c r="V315" s="2">
        <f t="shared" si="28"/>
        <v>81703887.857142672</v>
      </c>
      <c r="W315" s="2">
        <f t="shared" si="20"/>
        <v>404210.28571428359</v>
      </c>
      <c r="X315" s="2">
        <f t="shared" si="6"/>
        <v>15789.714285716414</v>
      </c>
      <c r="Y315" s="2">
        <f t="shared" si="7"/>
        <v>38428090.142857455</v>
      </c>
      <c r="Z315" s="2" t="str">
        <f t="shared" si="8"/>
        <v>MEEP</v>
      </c>
      <c r="AA315" s="2">
        <f>IF(Z315="HERE",Y315,AA314+Graph!$G$1*1000)</f>
        <v>83699642.142857224</v>
      </c>
      <c r="AB315" s="2">
        <f t="shared" si="21"/>
        <v>420000</v>
      </c>
      <c r="AC315" s="2">
        <f t="shared" si="9"/>
        <v>36028125.571428619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242</v>
      </c>
      <c r="C316" s="7"/>
      <c r="D316" s="2" t="e">
        <f t="shared" si="12"/>
        <v>#N/A</v>
      </c>
      <c r="E316" s="2" t="e">
        <f t="shared" si="22"/>
        <v>#N/A</v>
      </c>
      <c r="F316" s="2">
        <v>1054141.1271473914</v>
      </c>
      <c r="G316" s="2">
        <f t="shared" si="23"/>
        <v>404210.28571428574</v>
      </c>
      <c r="H316" s="2">
        <f t="shared" si="13"/>
        <v>116061762.14285678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1109395.1526425034</v>
      </c>
      <c r="Q316" s="2">
        <f>IF(P316&gt;Graph!$G$1*1000,Graph!$G$1*1000,P316)</f>
        <v>420000</v>
      </c>
      <c r="R316" s="2">
        <f t="shared" si="16"/>
        <v>120551978</v>
      </c>
      <c r="S316" s="2">
        <f t="shared" si="17"/>
        <v>404210.28571428359</v>
      </c>
      <c r="T316" s="2">
        <f t="shared" si="18"/>
        <v>15789.714285714552</v>
      </c>
      <c r="U316" s="2">
        <f t="shared" si="19"/>
        <v>420000</v>
      </c>
      <c r="V316" s="2">
        <f t="shared" si="28"/>
        <v>82108098.142856956</v>
      </c>
      <c r="W316" s="2">
        <f t="shared" si="20"/>
        <v>404210.28571428359</v>
      </c>
      <c r="X316" s="2">
        <f t="shared" si="6"/>
        <v>15789.714285716414</v>
      </c>
      <c r="Y316" s="2">
        <f t="shared" si="7"/>
        <v>38443879.857143171</v>
      </c>
      <c r="Z316" s="2" t="str">
        <f t="shared" si="8"/>
        <v>MEEP</v>
      </c>
      <c r="AA316" s="2">
        <f>IF(Z316="HERE",Y316,AA315+Graph!$G$1*1000)</f>
        <v>84119642.142857224</v>
      </c>
      <c r="AB316" s="2">
        <f t="shared" si="21"/>
        <v>420000</v>
      </c>
      <c r="AC316" s="2">
        <f t="shared" si="9"/>
        <v>36028125.571428619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243</v>
      </c>
      <c r="C317" s="7"/>
      <c r="D317" s="2" t="e">
        <f t="shared" si="12"/>
        <v>#N/A</v>
      </c>
      <c r="E317" s="2" t="e">
        <f t="shared" si="22"/>
        <v>#N/A</v>
      </c>
      <c r="F317" s="2">
        <v>1056728.3538055122</v>
      </c>
      <c r="G317" s="2">
        <f t="shared" si="23"/>
        <v>404210.28571428574</v>
      </c>
      <c r="H317" s="2">
        <f t="shared" si="13"/>
        <v>116465972.42857106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1112175.8877182454</v>
      </c>
      <c r="Q317" s="2">
        <f>IF(P317&gt;Graph!$G$1*1000,Graph!$G$1*1000,P317)</f>
        <v>420000</v>
      </c>
      <c r="R317" s="2">
        <f t="shared" si="16"/>
        <v>120971978</v>
      </c>
      <c r="S317" s="2">
        <f t="shared" si="17"/>
        <v>404210.28571428359</v>
      </c>
      <c r="T317" s="2">
        <f t="shared" si="18"/>
        <v>15789.714285714552</v>
      </c>
      <c r="U317" s="2">
        <f t="shared" si="19"/>
        <v>420000</v>
      </c>
      <c r="V317" s="2">
        <f t="shared" si="28"/>
        <v>82512308.428571239</v>
      </c>
      <c r="W317" s="2">
        <f t="shared" si="20"/>
        <v>404210.28571428359</v>
      </c>
      <c r="X317" s="2">
        <f t="shared" si="6"/>
        <v>15789.714285716414</v>
      </c>
      <c r="Y317" s="2">
        <f t="shared" si="7"/>
        <v>38459669.571428888</v>
      </c>
      <c r="Z317" s="2" t="str">
        <f t="shared" si="8"/>
        <v>MEEP</v>
      </c>
      <c r="AA317" s="2">
        <f>IF(Z317="HERE",Y317,AA316+Graph!$G$1*1000)</f>
        <v>84539642.142857224</v>
      </c>
      <c r="AB317" s="2">
        <f t="shared" si="21"/>
        <v>420000</v>
      </c>
      <c r="AC317" s="2">
        <f t="shared" si="9"/>
        <v>36028125.571428619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244</v>
      </c>
      <c r="C318" s="7"/>
      <c r="D318" s="2" t="e">
        <f t="shared" si="12"/>
        <v>#N/A</v>
      </c>
      <c r="E318" s="2" t="e">
        <f t="shared" si="22"/>
        <v>#N/A</v>
      </c>
      <c r="F318" s="2">
        <v>1059315.5804636329</v>
      </c>
      <c r="G318" s="2">
        <f t="shared" si="23"/>
        <v>404210.28571428574</v>
      </c>
      <c r="H318" s="2">
        <f t="shared" si="13"/>
        <v>116870182.71428534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1114956.6227939725</v>
      </c>
      <c r="Q318" s="2">
        <f>IF(P318&gt;Graph!$G$1*1000,Graph!$G$1*1000,P318)</f>
        <v>420000</v>
      </c>
      <c r="R318" s="2">
        <f t="shared" si="16"/>
        <v>121391978</v>
      </c>
      <c r="S318" s="2">
        <f t="shared" si="17"/>
        <v>404210.28571428359</v>
      </c>
      <c r="T318" s="2">
        <f t="shared" si="18"/>
        <v>15789.714285714552</v>
      </c>
      <c r="U318" s="2">
        <f t="shared" si="19"/>
        <v>420000</v>
      </c>
      <c r="V318" s="2">
        <f t="shared" si="28"/>
        <v>82916518.714285523</v>
      </c>
      <c r="W318" s="2">
        <f t="shared" si="20"/>
        <v>404210.28571428359</v>
      </c>
      <c r="X318" s="2">
        <f t="shared" si="6"/>
        <v>15789.714285716414</v>
      </c>
      <c r="Y318" s="2">
        <f t="shared" si="7"/>
        <v>38475459.285714604</v>
      </c>
      <c r="Z318" s="2" t="str">
        <f t="shared" si="8"/>
        <v>MEEP</v>
      </c>
      <c r="AA318" s="2">
        <f>IF(Z318="HERE",Y318,AA317+Graph!$G$1*1000)</f>
        <v>84959642.142857224</v>
      </c>
      <c r="AB318" s="2">
        <f t="shared" si="21"/>
        <v>420000</v>
      </c>
      <c r="AC318" s="2">
        <f t="shared" si="9"/>
        <v>36028125.571428619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245</v>
      </c>
      <c r="C319" s="7"/>
      <c r="D319" s="2" t="e">
        <f t="shared" si="12"/>
        <v>#N/A</v>
      </c>
      <c r="E319" s="2" t="e">
        <f t="shared" si="22"/>
        <v>#N/A</v>
      </c>
      <c r="F319" s="2">
        <v>1061902.8071217537</v>
      </c>
      <c r="G319" s="2">
        <f t="shared" si="23"/>
        <v>404210.28571428574</v>
      </c>
      <c r="H319" s="2">
        <f t="shared" si="13"/>
        <v>117274392.99999963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1117737.3578697145</v>
      </c>
      <c r="Q319" s="2">
        <f>IF(P319&gt;Graph!$G$1*1000,Graph!$G$1*1000,P319)</f>
        <v>420000</v>
      </c>
      <c r="R319" s="2">
        <f t="shared" si="16"/>
        <v>121811978</v>
      </c>
      <c r="S319" s="2">
        <f t="shared" si="17"/>
        <v>404210.28571428359</v>
      </c>
      <c r="T319" s="2">
        <f t="shared" si="18"/>
        <v>15789.714285714552</v>
      </c>
      <c r="U319" s="2">
        <f t="shared" si="19"/>
        <v>420000</v>
      </c>
      <c r="V319" s="2">
        <f t="shared" si="28"/>
        <v>83320728.999999806</v>
      </c>
      <c r="W319" s="2">
        <f t="shared" si="20"/>
        <v>404210.28571428359</v>
      </c>
      <c r="X319" s="2">
        <f t="shared" si="6"/>
        <v>15789.714285716414</v>
      </c>
      <c r="Y319" s="2">
        <f t="shared" si="7"/>
        <v>38491249.00000032</v>
      </c>
      <c r="Z319" s="2" t="str">
        <f t="shared" si="8"/>
        <v>MEEP</v>
      </c>
      <c r="AA319" s="2">
        <f>IF(Z319="HERE",Y319,AA318+Graph!$G$1*1000)</f>
        <v>85379642.142857224</v>
      </c>
      <c r="AB319" s="2">
        <f t="shared" si="21"/>
        <v>420000</v>
      </c>
      <c r="AC319" s="2">
        <f t="shared" si="9"/>
        <v>36028125.571428619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246</v>
      </c>
      <c r="C320" s="7"/>
      <c r="D320" s="2" t="e">
        <f t="shared" si="12"/>
        <v>#N/A</v>
      </c>
      <c r="E320" s="2" t="e">
        <f t="shared" si="22"/>
        <v>#N/A</v>
      </c>
      <c r="F320" s="2">
        <v>1064490.0337798744</v>
      </c>
      <c r="G320" s="2">
        <f t="shared" si="23"/>
        <v>404210.28571428574</v>
      </c>
      <c r="H320" s="2">
        <f t="shared" si="13"/>
        <v>117678603.28571391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1120518.0929454565</v>
      </c>
      <c r="Q320" s="2">
        <f>IF(P320&gt;Graph!$G$1*1000,Graph!$G$1*1000,P320)</f>
        <v>420000</v>
      </c>
      <c r="R320" s="2">
        <f t="shared" si="16"/>
        <v>122231978</v>
      </c>
      <c r="S320" s="2">
        <f t="shared" si="17"/>
        <v>404210.28571428359</v>
      </c>
      <c r="T320" s="2">
        <f t="shared" si="18"/>
        <v>15789.714285714552</v>
      </c>
      <c r="U320" s="2">
        <f t="shared" si="19"/>
        <v>420000</v>
      </c>
      <c r="V320" s="2">
        <f t="shared" si="28"/>
        <v>83724939.28571409</v>
      </c>
      <c r="W320" s="2">
        <f t="shared" si="20"/>
        <v>404210.28571428359</v>
      </c>
      <c r="X320" s="2">
        <f t="shared" si="6"/>
        <v>15789.714285716414</v>
      </c>
      <c r="Y320" s="2">
        <f t="shared" si="7"/>
        <v>38507038.714286037</v>
      </c>
      <c r="Z320" s="2" t="str">
        <f t="shared" si="8"/>
        <v>MEEP</v>
      </c>
      <c r="AA320" s="2">
        <f>IF(Z320="HERE",Y320,AA319+Graph!$G$1*1000)</f>
        <v>85799642.142857224</v>
      </c>
      <c r="AB320" s="2">
        <f t="shared" si="21"/>
        <v>420000</v>
      </c>
      <c r="AC320" s="2">
        <f t="shared" si="9"/>
        <v>36028125.571428619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247</v>
      </c>
      <c r="C321" s="7"/>
      <c r="D321" s="2" t="e">
        <f t="shared" si="12"/>
        <v>#N/A</v>
      </c>
      <c r="E321" s="2" t="e">
        <f t="shared" si="22"/>
        <v>#N/A</v>
      </c>
      <c r="F321" s="2">
        <v>1067077.2604379952</v>
      </c>
      <c r="G321" s="2">
        <f t="shared" si="23"/>
        <v>404210.28571428574</v>
      </c>
      <c r="H321" s="2">
        <f t="shared" si="13"/>
        <v>118082813.57142819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1123298.8280211836</v>
      </c>
      <c r="Q321" s="2">
        <f>IF(P321&gt;Graph!$G$1*1000,Graph!$G$1*1000,P321)</f>
        <v>420000</v>
      </c>
      <c r="R321" s="2">
        <f t="shared" si="16"/>
        <v>122651978</v>
      </c>
      <c r="S321" s="2">
        <f t="shared" si="17"/>
        <v>404210.28571428359</v>
      </c>
      <c r="T321" s="2">
        <f t="shared" si="18"/>
        <v>15789.714285714552</v>
      </c>
      <c r="U321" s="2">
        <f t="shared" si="19"/>
        <v>420000</v>
      </c>
      <c r="V321" s="2">
        <f t="shared" si="28"/>
        <v>84129149.571428373</v>
      </c>
      <c r="W321" s="2">
        <f t="shared" si="20"/>
        <v>404210.28571428359</v>
      </c>
      <c r="X321" s="2">
        <f t="shared" si="6"/>
        <v>15789.714285716414</v>
      </c>
      <c r="Y321" s="2">
        <f t="shared" si="7"/>
        <v>38522828.428571753</v>
      </c>
      <c r="Z321" s="2" t="str">
        <f t="shared" si="8"/>
        <v>MEEP</v>
      </c>
      <c r="AA321" s="2">
        <f>IF(Z321="HERE",Y321,AA320+Graph!$G$1*1000)</f>
        <v>86219642.142857224</v>
      </c>
      <c r="AB321" s="2">
        <f t="shared" si="21"/>
        <v>420000</v>
      </c>
      <c r="AC321" s="2">
        <f t="shared" si="9"/>
        <v>36028125.571428619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248</v>
      </c>
      <c r="C322" s="7"/>
      <c r="D322" s="2" t="e">
        <f t="shared" si="12"/>
        <v>#N/A</v>
      </c>
      <c r="E322" s="2" t="e">
        <f t="shared" si="22"/>
        <v>#N/A</v>
      </c>
      <c r="F322" s="2">
        <v>1069664.4870961159</v>
      </c>
      <c r="G322" s="2">
        <f t="shared" si="23"/>
        <v>404210.28571428574</v>
      </c>
      <c r="H322" s="2">
        <f t="shared" si="13"/>
        <v>118487023.85714248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1126079.5630969256</v>
      </c>
      <c r="Q322" s="2">
        <f>IF(P322&gt;Graph!$G$1*1000,Graph!$G$1*1000,P322)</f>
        <v>420000</v>
      </c>
      <c r="R322" s="2">
        <f t="shared" si="16"/>
        <v>123071978</v>
      </c>
      <c r="S322" s="2">
        <f t="shared" si="17"/>
        <v>404210.28571428359</v>
      </c>
      <c r="T322" s="2">
        <f t="shared" si="18"/>
        <v>15789.714285714552</v>
      </c>
      <c r="U322" s="2">
        <f t="shared" si="19"/>
        <v>420000</v>
      </c>
      <c r="V322" s="2">
        <f t="shared" si="28"/>
        <v>84533359.857142657</v>
      </c>
      <c r="W322" s="2">
        <f t="shared" si="20"/>
        <v>404210.28571428359</v>
      </c>
      <c r="X322" s="2">
        <f t="shared" si="6"/>
        <v>15789.714285716414</v>
      </c>
      <c r="Y322" s="2">
        <f t="shared" si="7"/>
        <v>38538618.14285747</v>
      </c>
      <c r="Z322" s="2" t="str">
        <f t="shared" si="8"/>
        <v>MEEP</v>
      </c>
      <c r="AA322" s="2">
        <f>IF(Z322="HERE",Y322,AA321+Graph!$G$1*1000)</f>
        <v>86639642.142857224</v>
      </c>
      <c r="AB322" s="2">
        <f t="shared" si="21"/>
        <v>420000</v>
      </c>
      <c r="AC322" s="2">
        <f t="shared" si="9"/>
        <v>36028125.571428619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249</v>
      </c>
      <c r="C323" s="7"/>
      <c r="D323" s="2" t="e">
        <f t="shared" si="12"/>
        <v>#N/A</v>
      </c>
      <c r="E323" s="2" t="e">
        <f t="shared" si="22"/>
        <v>#N/A</v>
      </c>
      <c r="F323" s="2">
        <v>1072251.7137542367</v>
      </c>
      <c r="G323" s="2">
        <f t="shared" si="23"/>
        <v>404210.28571428574</v>
      </c>
      <c r="H323" s="2">
        <f t="shared" si="13"/>
        <v>118891234.14285676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1128860.2981726527</v>
      </c>
      <c r="Q323" s="2">
        <f>IF(P323&gt;Graph!$G$1*1000,Graph!$G$1*1000,P323)</f>
        <v>420000</v>
      </c>
      <c r="R323" s="2">
        <f t="shared" si="16"/>
        <v>123491978</v>
      </c>
      <c r="S323" s="2">
        <f t="shared" si="17"/>
        <v>404210.28571428359</v>
      </c>
      <c r="T323" s="2">
        <f t="shared" si="18"/>
        <v>15789.714285714552</v>
      </c>
      <c r="U323" s="2">
        <f t="shared" si="19"/>
        <v>420000</v>
      </c>
      <c r="V323" s="2">
        <f t="shared" si="28"/>
        <v>84937570.142856941</v>
      </c>
      <c r="W323" s="2">
        <f t="shared" si="20"/>
        <v>404210.28571428359</v>
      </c>
      <c r="X323" s="2">
        <f t="shared" si="6"/>
        <v>15789.714285716414</v>
      </c>
      <c r="Y323" s="2">
        <f t="shared" si="7"/>
        <v>38554407.857143186</v>
      </c>
      <c r="Z323" s="2" t="str">
        <f t="shared" si="8"/>
        <v>MEEP</v>
      </c>
      <c r="AA323" s="2">
        <f>IF(Z323="HERE",Y323,AA322+Graph!$G$1*1000)</f>
        <v>87059642.142857224</v>
      </c>
      <c r="AB323" s="2">
        <f t="shared" si="21"/>
        <v>420000</v>
      </c>
      <c r="AC323" s="2">
        <f t="shared" si="9"/>
        <v>36028125.571428619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250</v>
      </c>
      <c r="C324" s="7"/>
      <c r="D324" s="2" t="e">
        <f t="shared" si="12"/>
        <v>#N/A</v>
      </c>
      <c r="E324" s="2" t="e">
        <f t="shared" si="22"/>
        <v>#N/A</v>
      </c>
      <c r="F324" s="2">
        <v>1074838.9404123724</v>
      </c>
      <c r="G324" s="2">
        <f t="shared" si="23"/>
        <v>404210.28571428574</v>
      </c>
      <c r="H324" s="2">
        <f t="shared" si="13"/>
        <v>119295444.42857105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1131641.0332483947</v>
      </c>
      <c r="Q324" s="2">
        <f>IF(P324&gt;Graph!$G$1*1000,Graph!$G$1*1000,P324)</f>
        <v>420000</v>
      </c>
      <c r="R324" s="2">
        <f t="shared" si="16"/>
        <v>123911978</v>
      </c>
      <c r="S324" s="2">
        <f t="shared" si="17"/>
        <v>404210.28571428359</v>
      </c>
      <c r="T324" s="2">
        <f t="shared" si="18"/>
        <v>15789.714285714552</v>
      </c>
      <c r="U324" s="2">
        <f t="shared" si="19"/>
        <v>420000</v>
      </c>
      <c r="V324" s="2">
        <f t="shared" si="28"/>
        <v>85341780.428571224</v>
      </c>
      <c r="W324" s="2">
        <f t="shared" si="20"/>
        <v>404210.28571428359</v>
      </c>
      <c r="X324" s="2">
        <f t="shared" si="6"/>
        <v>15789.714285716414</v>
      </c>
      <c r="Y324" s="2">
        <f t="shared" si="7"/>
        <v>38570197.571428902</v>
      </c>
      <c r="Z324" s="2" t="str">
        <f t="shared" si="8"/>
        <v>MEEP</v>
      </c>
      <c r="AA324" s="2">
        <f>IF(Z324="HERE",Y324,AA323+Graph!$G$1*1000)</f>
        <v>87479642.142857224</v>
      </c>
      <c r="AB324" s="2">
        <f t="shared" si="21"/>
        <v>420000</v>
      </c>
      <c r="AC324" s="2">
        <f t="shared" si="9"/>
        <v>36028125.571428619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251</v>
      </c>
      <c r="C325" s="7"/>
      <c r="D325" s="2" t="e">
        <f t="shared" si="12"/>
        <v>#N/A</v>
      </c>
      <c r="E325" s="2" t="e">
        <f t="shared" si="22"/>
        <v>#N/A</v>
      </c>
      <c r="F325" s="2">
        <v>1077426.1670704931</v>
      </c>
      <c r="G325" s="2">
        <f t="shared" si="23"/>
        <v>404210.28571428574</v>
      </c>
      <c r="H325" s="2">
        <f t="shared" si="13"/>
        <v>119699654.71428533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1134421.7683241218</v>
      </c>
      <c r="Q325" s="2">
        <f>IF(P325&gt;Graph!$G$1*1000,Graph!$G$1*1000,P325)</f>
        <v>420000</v>
      </c>
      <c r="R325" s="2">
        <f t="shared" si="16"/>
        <v>124331978</v>
      </c>
      <c r="S325" s="2">
        <f t="shared" si="17"/>
        <v>404210.28571428359</v>
      </c>
      <c r="T325" s="2">
        <f t="shared" si="18"/>
        <v>15789.714285714552</v>
      </c>
      <c r="U325" s="2">
        <f t="shared" si="19"/>
        <v>420000</v>
      </c>
      <c r="V325" s="2">
        <f t="shared" si="28"/>
        <v>85745990.714285508</v>
      </c>
      <c r="W325" s="2">
        <f t="shared" si="20"/>
        <v>404210.28571428359</v>
      </c>
      <c r="X325" s="2">
        <f t="shared" si="6"/>
        <v>15789.714285716414</v>
      </c>
      <c r="Y325" s="2">
        <f t="shared" si="7"/>
        <v>38585987.285714619</v>
      </c>
      <c r="Z325" s="2" t="str">
        <f t="shared" si="8"/>
        <v>MEEP</v>
      </c>
      <c r="AA325" s="2">
        <f>IF(Z325="HERE",Y325,AA324+Graph!$G$1*1000)</f>
        <v>87899642.142857224</v>
      </c>
      <c r="AB325" s="2">
        <f t="shared" si="21"/>
        <v>420000</v>
      </c>
      <c r="AC325" s="2">
        <f t="shared" si="9"/>
        <v>36028125.571428619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252</v>
      </c>
      <c r="C326" s="7"/>
      <c r="D326" s="2" t="e">
        <f t="shared" si="12"/>
        <v>#N/A</v>
      </c>
      <c r="E326" s="2" t="e">
        <f t="shared" si="22"/>
        <v>#N/A</v>
      </c>
      <c r="F326" s="2">
        <v>1080013.3937286139</v>
      </c>
      <c r="G326" s="2">
        <f t="shared" si="23"/>
        <v>404210.28571428574</v>
      </c>
      <c r="H326" s="2">
        <f t="shared" si="13"/>
        <v>120103864.99999961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1137202.5033998638</v>
      </c>
      <c r="Q326" s="2">
        <f>IF(P326&gt;Graph!$G$1*1000,Graph!$G$1*1000,P326)</f>
        <v>420000</v>
      </c>
      <c r="R326" s="2">
        <f t="shared" si="16"/>
        <v>124751978</v>
      </c>
      <c r="S326" s="2">
        <f t="shared" si="17"/>
        <v>404210.28571428359</v>
      </c>
      <c r="T326" s="2">
        <f t="shared" si="18"/>
        <v>15789.714285714552</v>
      </c>
      <c r="U326" s="2">
        <f t="shared" si="19"/>
        <v>420000</v>
      </c>
      <c r="V326" s="2">
        <f t="shared" si="28"/>
        <v>86150200.999999791</v>
      </c>
      <c r="W326" s="2">
        <f t="shared" si="20"/>
        <v>404210.28571428359</v>
      </c>
      <c r="X326" s="2">
        <f t="shared" si="6"/>
        <v>15789.714285716414</v>
      </c>
      <c r="Y326" s="2">
        <f t="shared" si="7"/>
        <v>38601777.000000335</v>
      </c>
      <c r="Z326" s="2" t="str">
        <f t="shared" si="8"/>
        <v>MEEP</v>
      </c>
      <c r="AA326" s="2">
        <f>IF(Z326="HERE",Y326,AA325+Graph!$G$1*1000)</f>
        <v>88319642.142857224</v>
      </c>
      <c r="AB326" s="2">
        <f t="shared" si="21"/>
        <v>420000</v>
      </c>
      <c r="AC326" s="2">
        <f t="shared" si="9"/>
        <v>36028125.571428619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253</v>
      </c>
      <c r="C327" s="7"/>
      <c r="D327" s="2" t="e">
        <f t="shared" si="12"/>
        <v>#N/A</v>
      </c>
      <c r="E327" s="2" t="e">
        <f t="shared" si="22"/>
        <v>#N/A</v>
      </c>
      <c r="F327" s="2">
        <v>1082600.6203867346</v>
      </c>
      <c r="G327" s="2">
        <f t="shared" si="23"/>
        <v>404210.28571428574</v>
      </c>
      <c r="H327" s="2">
        <f t="shared" si="13"/>
        <v>120508075.2857139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1139983.2384755909</v>
      </c>
      <c r="Q327" s="2">
        <f>IF(P327&gt;Graph!$G$1*1000,Graph!$G$1*1000,P327)</f>
        <v>420000</v>
      </c>
      <c r="R327" s="2">
        <f t="shared" si="16"/>
        <v>125171978</v>
      </c>
      <c r="S327" s="2">
        <f t="shared" si="17"/>
        <v>404210.28571428359</v>
      </c>
      <c r="T327" s="2">
        <f t="shared" si="18"/>
        <v>15789.714285714552</v>
      </c>
      <c r="U327" s="2">
        <f t="shared" si="19"/>
        <v>420000</v>
      </c>
      <c r="V327" s="2">
        <f t="shared" si="28"/>
        <v>86554411.285714075</v>
      </c>
      <c r="W327" s="2">
        <f t="shared" si="20"/>
        <v>404210.28571428359</v>
      </c>
      <c r="X327" s="2">
        <f t="shared" si="6"/>
        <v>15789.714285716414</v>
      </c>
      <c r="Y327" s="2">
        <f t="shared" si="7"/>
        <v>38617566.714286052</v>
      </c>
      <c r="Z327" s="2" t="str">
        <f t="shared" si="8"/>
        <v>MEEP</v>
      </c>
      <c r="AA327" s="2">
        <f>IF(Z327="HERE",Y327,AA326+Graph!$G$1*1000)</f>
        <v>88739642.142857224</v>
      </c>
      <c r="AB327" s="2">
        <f t="shared" si="21"/>
        <v>420000</v>
      </c>
      <c r="AC327" s="2">
        <f t="shared" si="9"/>
        <v>36028125.571428619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254</v>
      </c>
      <c r="C328" s="7"/>
      <c r="D328" s="2" t="e">
        <f t="shared" si="12"/>
        <v>#N/A</v>
      </c>
      <c r="E328" s="2" t="e">
        <f t="shared" si="22"/>
        <v>#N/A</v>
      </c>
      <c r="F328" s="2">
        <v>1085187.8470448554</v>
      </c>
      <c r="G328" s="2">
        <f t="shared" si="23"/>
        <v>404210.28571428574</v>
      </c>
      <c r="H328" s="2">
        <f t="shared" si="13"/>
        <v>120912285.57142818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1142763.973551333</v>
      </c>
      <c r="Q328" s="2">
        <f>IF(P328&gt;Graph!$G$1*1000,Graph!$G$1*1000,P328)</f>
        <v>420000</v>
      </c>
      <c r="R328" s="2">
        <f t="shared" si="16"/>
        <v>125591978</v>
      </c>
      <c r="S328" s="2">
        <f t="shared" si="17"/>
        <v>404210.28571428359</v>
      </c>
      <c r="T328" s="2">
        <f t="shared" si="18"/>
        <v>15789.714285714552</v>
      </c>
      <c r="U328" s="2">
        <f t="shared" si="19"/>
        <v>420000</v>
      </c>
      <c r="V328" s="2">
        <f t="shared" si="28"/>
        <v>86958621.571428359</v>
      </c>
      <c r="W328" s="2">
        <f t="shared" si="20"/>
        <v>404210.28571428359</v>
      </c>
      <c r="X328" s="2">
        <f t="shared" si="6"/>
        <v>15789.714285716414</v>
      </c>
      <c r="Y328" s="2">
        <f t="shared" si="7"/>
        <v>38633356.428571768</v>
      </c>
      <c r="Z328" s="2" t="str">
        <f t="shared" si="8"/>
        <v>MEEP</v>
      </c>
      <c r="AA328" s="2">
        <f>IF(Z328="HERE",Y328,AA327+Graph!$G$1*1000)</f>
        <v>89159642.142857224</v>
      </c>
      <c r="AB328" s="2">
        <f t="shared" si="21"/>
        <v>420000</v>
      </c>
      <c r="AC328" s="2">
        <f t="shared" si="9"/>
        <v>36028125.571428619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255</v>
      </c>
      <c r="C329" s="7"/>
      <c r="D329" s="2" t="e">
        <f t="shared" si="12"/>
        <v>#N/A</v>
      </c>
      <c r="E329" s="2" t="e">
        <f t="shared" si="22"/>
        <v>#N/A</v>
      </c>
      <c r="F329" s="2">
        <v>1087775.0737029761</v>
      </c>
      <c r="G329" s="2">
        <f t="shared" si="23"/>
        <v>404210.28571428574</v>
      </c>
      <c r="H329" s="2">
        <f t="shared" si="13"/>
        <v>121316495.85714246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1145544.7086270601</v>
      </c>
      <c r="Q329" s="2">
        <f>IF(P329&gt;Graph!$G$1*1000,Graph!$G$1*1000,P329)</f>
        <v>420000</v>
      </c>
      <c r="R329" s="2">
        <f t="shared" si="16"/>
        <v>126011978</v>
      </c>
      <c r="S329" s="2">
        <f t="shared" si="17"/>
        <v>404210.28571428359</v>
      </c>
      <c r="T329" s="2">
        <f t="shared" si="18"/>
        <v>15789.714285714552</v>
      </c>
      <c r="U329" s="2">
        <f t="shared" si="19"/>
        <v>420000</v>
      </c>
      <c r="V329" s="2">
        <f t="shared" si="28"/>
        <v>87362831.857142642</v>
      </c>
      <c r="W329" s="2">
        <f t="shared" si="20"/>
        <v>404210.28571428359</v>
      </c>
      <c r="X329" s="2">
        <f t="shared" si="6"/>
        <v>15789.714285716414</v>
      </c>
      <c r="Y329" s="2">
        <f t="shared" si="7"/>
        <v>38649146.142857485</v>
      </c>
      <c r="Z329" s="2" t="str">
        <f t="shared" si="8"/>
        <v>MEEP</v>
      </c>
      <c r="AA329" s="2">
        <f>IF(Z329="HERE",Y329,AA328+Graph!$G$1*1000)</f>
        <v>89579642.142857224</v>
      </c>
      <c r="AB329" s="2">
        <f t="shared" si="21"/>
        <v>420000</v>
      </c>
      <c r="AC329" s="2">
        <f t="shared" si="9"/>
        <v>36028125.571428619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256</v>
      </c>
      <c r="C330" s="7"/>
      <c r="D330" s="2" t="e">
        <f t="shared" si="12"/>
        <v>#N/A</v>
      </c>
      <c r="E330" s="2" t="e">
        <f t="shared" si="22"/>
        <v>#N/A</v>
      </c>
      <c r="F330" s="2">
        <v>1090362.3003610969</v>
      </c>
      <c r="G330" s="2">
        <f t="shared" si="23"/>
        <v>404210.28571428574</v>
      </c>
      <c r="H330" s="2">
        <f t="shared" si="13"/>
        <v>121720706.14285675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1148325.4437028021</v>
      </c>
      <c r="Q330" s="2">
        <f>IF(P330&gt;Graph!$G$1*1000,Graph!$G$1*1000,P330)</f>
        <v>420000</v>
      </c>
      <c r="R330" s="2">
        <f t="shared" si="16"/>
        <v>126431978</v>
      </c>
      <c r="S330" s="2">
        <f t="shared" si="17"/>
        <v>404210.28571428359</v>
      </c>
      <c r="T330" s="2">
        <f t="shared" si="18"/>
        <v>15789.714285714552</v>
      </c>
      <c r="U330" s="2">
        <f t="shared" si="19"/>
        <v>420000</v>
      </c>
      <c r="V330" s="2">
        <f t="shared" si="28"/>
        <v>87767042.142856926</v>
      </c>
      <c r="W330" s="2">
        <f t="shared" si="20"/>
        <v>404210.28571428359</v>
      </c>
      <c r="X330" s="2">
        <f t="shared" si="6"/>
        <v>15789.714285716414</v>
      </c>
      <c r="Y330" s="2">
        <f t="shared" si="7"/>
        <v>38664935.857143201</v>
      </c>
      <c r="Z330" s="2" t="str">
        <f t="shared" si="8"/>
        <v>MEEP</v>
      </c>
      <c r="AA330" s="2">
        <f>IF(Z330="HERE",Y330,AA329+Graph!$G$1*1000)</f>
        <v>89999642.142857224</v>
      </c>
      <c r="AB330" s="2">
        <f t="shared" si="21"/>
        <v>420000</v>
      </c>
      <c r="AC330" s="2">
        <f t="shared" si="9"/>
        <v>36028125.571428619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257</v>
      </c>
      <c r="C331" s="7"/>
      <c r="D331" s="2" t="e">
        <f t="shared" si="12"/>
        <v>#N/A</v>
      </c>
      <c r="E331" s="2" t="e">
        <f t="shared" si="22"/>
        <v>#N/A</v>
      </c>
      <c r="F331" s="2">
        <v>1092949.5270192176</v>
      </c>
      <c r="G331" s="2">
        <f t="shared" si="23"/>
        <v>404210.28571428574</v>
      </c>
      <c r="H331" s="2">
        <f t="shared" si="13"/>
        <v>122124916.42857103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1151106.1787785292</v>
      </c>
      <c r="Q331" s="2">
        <f>IF(P331&gt;Graph!$G$1*1000,Graph!$G$1*1000,P331)</f>
        <v>420000</v>
      </c>
      <c r="R331" s="2">
        <f t="shared" si="16"/>
        <v>126851978</v>
      </c>
      <c r="S331" s="2">
        <f t="shared" si="17"/>
        <v>404210.28571428359</v>
      </c>
      <c r="T331" s="2">
        <f t="shared" si="18"/>
        <v>15789.714285714552</v>
      </c>
      <c r="U331" s="2">
        <f t="shared" si="19"/>
        <v>420000</v>
      </c>
      <c r="V331" s="2">
        <f t="shared" si="28"/>
        <v>88171252.428571209</v>
      </c>
      <c r="W331" s="2">
        <f t="shared" si="20"/>
        <v>404210.28571428359</v>
      </c>
      <c r="X331" s="2">
        <f t="shared" si="6"/>
        <v>15789.714285716414</v>
      </c>
      <c r="Y331" s="2">
        <f t="shared" si="7"/>
        <v>38680725.571428917</v>
      </c>
      <c r="Z331" s="2" t="str">
        <f t="shared" si="8"/>
        <v>MEEP</v>
      </c>
      <c r="AA331" s="2">
        <f>IF(Z331="HERE",Y331,AA330+Graph!$G$1*1000)</f>
        <v>90419642.142857224</v>
      </c>
      <c r="AB331" s="2">
        <f t="shared" si="21"/>
        <v>420000</v>
      </c>
      <c r="AC331" s="2">
        <f t="shared" si="9"/>
        <v>36028125.571428619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258</v>
      </c>
      <c r="C332" s="7"/>
      <c r="D332" s="2" t="e">
        <f t="shared" si="12"/>
        <v>#N/A</v>
      </c>
      <c r="E332" s="2" t="e">
        <f t="shared" si="22"/>
        <v>#N/A</v>
      </c>
      <c r="F332" s="2">
        <v>1095536.7536773384</v>
      </c>
      <c r="G332" s="2">
        <f t="shared" si="23"/>
        <v>404210.28571428574</v>
      </c>
      <c r="H332" s="2">
        <f t="shared" si="13"/>
        <v>122529126.71428531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1153886.9138542712</v>
      </c>
      <c r="Q332" s="2">
        <f>IF(P332&gt;Graph!$G$1*1000,Graph!$G$1*1000,P332)</f>
        <v>420000</v>
      </c>
      <c r="R332" s="2">
        <f t="shared" si="16"/>
        <v>127271978</v>
      </c>
      <c r="S332" s="2">
        <f t="shared" si="17"/>
        <v>404210.28571428359</v>
      </c>
      <c r="T332" s="2">
        <f t="shared" si="18"/>
        <v>15789.714285714552</v>
      </c>
      <c r="U332" s="2">
        <f t="shared" si="19"/>
        <v>420000</v>
      </c>
      <c r="V332" s="2">
        <f t="shared" si="28"/>
        <v>88575462.714285493</v>
      </c>
      <c r="W332" s="2">
        <f t="shared" si="20"/>
        <v>404210.28571428359</v>
      </c>
      <c r="X332" s="2">
        <f t="shared" si="6"/>
        <v>15789.714285716414</v>
      </c>
      <c r="Y332" s="2">
        <f t="shared" si="7"/>
        <v>38696515.285714634</v>
      </c>
      <c r="Z332" s="2" t="str">
        <f t="shared" si="8"/>
        <v>MEEP</v>
      </c>
      <c r="AA332" s="2">
        <f>IF(Z332="HERE",Y332,AA331+Graph!$G$1*1000)</f>
        <v>90839642.142857224</v>
      </c>
      <c r="AB332" s="2">
        <f t="shared" si="21"/>
        <v>420000</v>
      </c>
      <c r="AC332" s="2">
        <f t="shared" si="9"/>
        <v>36028125.571428619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259</v>
      </c>
      <c r="C333" s="7"/>
      <c r="D333" s="2" t="e">
        <f t="shared" si="12"/>
        <v>#N/A</v>
      </c>
      <c r="E333" s="2" t="e">
        <f t="shared" si="22"/>
        <v>#N/A</v>
      </c>
      <c r="F333" s="2">
        <v>1098123.9803354591</v>
      </c>
      <c r="G333" s="2">
        <f t="shared" si="23"/>
        <v>404210.28571428574</v>
      </c>
      <c r="H333" s="2">
        <f t="shared" si="13"/>
        <v>122933336.9999996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1156667.6489299983</v>
      </c>
      <c r="Q333" s="2">
        <f>IF(P333&gt;Graph!$G$1*1000,Graph!$G$1*1000,P333)</f>
        <v>420000</v>
      </c>
      <c r="R333" s="2">
        <f t="shared" si="16"/>
        <v>127691978</v>
      </c>
      <c r="S333" s="2">
        <f t="shared" si="17"/>
        <v>404210.28571428359</v>
      </c>
      <c r="T333" s="2">
        <f t="shared" si="18"/>
        <v>15789.714285714552</v>
      </c>
      <c r="U333" s="2">
        <f t="shared" si="19"/>
        <v>420000</v>
      </c>
      <c r="V333" s="2">
        <f t="shared" si="28"/>
        <v>88979672.999999776</v>
      </c>
      <c r="W333" s="2">
        <f t="shared" si="20"/>
        <v>404210.28571428359</v>
      </c>
      <c r="X333" s="2">
        <f t="shared" si="6"/>
        <v>15789.714285716414</v>
      </c>
      <c r="Y333" s="2">
        <f t="shared" si="7"/>
        <v>38712305.00000035</v>
      </c>
      <c r="Z333" s="2" t="str">
        <f t="shared" si="8"/>
        <v>MEEP</v>
      </c>
      <c r="AA333" s="2">
        <f>IF(Z333="HERE",Y333,AA332+Graph!$G$1*1000)</f>
        <v>91259642.142857224</v>
      </c>
      <c r="AB333" s="2">
        <f t="shared" si="21"/>
        <v>420000</v>
      </c>
      <c r="AC333" s="2">
        <f t="shared" si="9"/>
        <v>36028125.571428619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260</v>
      </c>
      <c r="C334" s="7"/>
      <c r="D334" s="2" t="e">
        <f t="shared" si="12"/>
        <v>#N/A</v>
      </c>
      <c r="E334" s="2" t="e">
        <f t="shared" si="22"/>
        <v>#N/A</v>
      </c>
      <c r="F334" s="2">
        <v>1100711.2069935799</v>
      </c>
      <c r="G334" s="2">
        <f t="shared" si="23"/>
        <v>404210.28571428574</v>
      </c>
      <c r="H334" s="2">
        <f t="shared" si="13"/>
        <v>123337547.28571388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1159448.3840057403</v>
      </c>
      <c r="Q334" s="2">
        <f>IF(P334&gt;Graph!$G$1*1000,Graph!$G$1*1000,P334)</f>
        <v>420000</v>
      </c>
      <c r="R334" s="2">
        <f t="shared" si="16"/>
        <v>128111978</v>
      </c>
      <c r="S334" s="2">
        <f t="shared" si="17"/>
        <v>404210.28571428359</v>
      </c>
      <c r="T334" s="2">
        <f t="shared" si="18"/>
        <v>15789.714285714552</v>
      </c>
      <c r="U334" s="2">
        <f t="shared" si="19"/>
        <v>420000</v>
      </c>
      <c r="V334" s="2">
        <f t="shared" si="28"/>
        <v>89383883.28571406</v>
      </c>
      <c r="W334" s="2">
        <f t="shared" si="20"/>
        <v>404210.28571428359</v>
      </c>
      <c r="X334" s="2">
        <f t="shared" si="6"/>
        <v>15789.714285716414</v>
      </c>
      <c r="Y334" s="2">
        <f t="shared" si="7"/>
        <v>38728094.714286067</v>
      </c>
      <c r="Z334" s="2" t="str">
        <f t="shared" si="8"/>
        <v>MEEP</v>
      </c>
      <c r="AA334" s="2">
        <f>IF(Z334="HERE",Y334,AA333+Graph!$G$1*1000)</f>
        <v>91679642.142857224</v>
      </c>
      <c r="AB334" s="2">
        <f t="shared" si="21"/>
        <v>420000</v>
      </c>
      <c r="AC334" s="2">
        <f t="shared" si="9"/>
        <v>36028125.571428619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261</v>
      </c>
      <c r="C335" s="7"/>
      <c r="D335" s="2" t="e">
        <f t="shared" si="12"/>
        <v>#N/A</v>
      </c>
      <c r="E335" s="2" t="e">
        <f t="shared" si="22"/>
        <v>#N/A</v>
      </c>
      <c r="F335" s="2">
        <v>1103298.4336517006</v>
      </c>
      <c r="G335" s="2">
        <f t="shared" si="23"/>
        <v>404210.28571428574</v>
      </c>
      <c r="H335" s="2">
        <f t="shared" si="13"/>
        <v>123741757.57142816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1162229.1190814823</v>
      </c>
      <c r="Q335" s="2">
        <f>IF(P335&gt;Graph!$G$1*1000,Graph!$G$1*1000,P335)</f>
        <v>420000</v>
      </c>
      <c r="R335" s="2">
        <f t="shared" si="16"/>
        <v>128531978</v>
      </c>
      <c r="S335" s="2">
        <f t="shared" si="17"/>
        <v>404210.28571428359</v>
      </c>
      <c r="T335" s="2">
        <f t="shared" si="18"/>
        <v>15789.714285714552</v>
      </c>
      <c r="U335" s="2">
        <f t="shared" si="19"/>
        <v>420000</v>
      </c>
      <c r="V335" s="2">
        <f t="shared" si="28"/>
        <v>89788093.571428344</v>
      </c>
      <c r="W335" s="2">
        <f t="shared" si="20"/>
        <v>404210.28571428359</v>
      </c>
      <c r="X335" s="2">
        <f t="shared" si="6"/>
        <v>15789.714285716414</v>
      </c>
      <c r="Y335" s="2">
        <f t="shared" si="7"/>
        <v>38743884.428571783</v>
      </c>
      <c r="Z335" s="2" t="str">
        <f t="shared" si="8"/>
        <v>MEEP</v>
      </c>
      <c r="AA335" s="2">
        <f>IF(Z335="HERE",Y335,AA334+Graph!$G$1*1000)</f>
        <v>92099642.142857224</v>
      </c>
      <c r="AB335" s="2">
        <f t="shared" si="21"/>
        <v>420000</v>
      </c>
      <c r="AC335" s="2">
        <f t="shared" si="9"/>
        <v>36028125.571428619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262</v>
      </c>
      <c r="C336" s="7"/>
      <c r="D336" s="2" t="e">
        <f t="shared" si="12"/>
        <v>#N/A</v>
      </c>
      <c r="E336" s="2" t="e">
        <f t="shared" si="22"/>
        <v>#N/A</v>
      </c>
      <c r="F336" s="2">
        <v>1105885.6603098214</v>
      </c>
      <c r="G336" s="2">
        <f t="shared" si="23"/>
        <v>404210.28571428574</v>
      </c>
      <c r="H336" s="2">
        <f t="shared" si="13"/>
        <v>124145967.85714245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1165009.8541572094</v>
      </c>
      <c r="Q336" s="2">
        <f>IF(P336&gt;Graph!$G$1*1000,Graph!$G$1*1000,P336)</f>
        <v>420000</v>
      </c>
      <c r="R336" s="2">
        <f t="shared" si="16"/>
        <v>128951978</v>
      </c>
      <c r="S336" s="2">
        <f t="shared" si="17"/>
        <v>404210.28571428359</v>
      </c>
      <c r="T336" s="2">
        <f t="shared" si="18"/>
        <v>15789.714285714552</v>
      </c>
      <c r="U336" s="2">
        <f t="shared" si="19"/>
        <v>420000</v>
      </c>
      <c r="V336" s="2">
        <f t="shared" si="28"/>
        <v>90192303.857142627</v>
      </c>
      <c r="W336" s="2">
        <f t="shared" si="20"/>
        <v>404210.28571428359</v>
      </c>
      <c r="X336" s="2">
        <f t="shared" si="6"/>
        <v>15789.714285716414</v>
      </c>
      <c r="Y336" s="2">
        <f t="shared" si="7"/>
        <v>38759674.142857499</v>
      </c>
      <c r="Z336" s="2" t="str">
        <f t="shared" si="8"/>
        <v>MEEP</v>
      </c>
      <c r="AA336" s="2">
        <f>IF(Z336="HERE",Y336,AA335+Graph!$G$1*1000)</f>
        <v>92519642.142857224</v>
      </c>
      <c r="AB336" s="2">
        <f t="shared" si="21"/>
        <v>420000</v>
      </c>
      <c r="AC336" s="2">
        <f t="shared" si="9"/>
        <v>36028125.571428619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263</v>
      </c>
      <c r="C337" s="7"/>
      <c r="D337" s="2" t="e">
        <f t="shared" si="12"/>
        <v>#N/A</v>
      </c>
      <c r="E337" s="2" t="e">
        <f t="shared" si="22"/>
        <v>#N/A</v>
      </c>
      <c r="F337" s="2">
        <v>1108472.8869679421</v>
      </c>
      <c r="G337" s="2">
        <f t="shared" si="23"/>
        <v>404210.28571428574</v>
      </c>
      <c r="H337" s="2">
        <f t="shared" si="13"/>
        <v>124550178.14285673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1167790.5892329514</v>
      </c>
      <c r="Q337" s="2">
        <f>IF(P337&gt;Graph!$G$1*1000,Graph!$G$1*1000,P337)</f>
        <v>420000</v>
      </c>
      <c r="R337" s="2">
        <f t="shared" si="16"/>
        <v>129371978</v>
      </c>
      <c r="S337" s="2">
        <f t="shared" si="17"/>
        <v>404210.28571428359</v>
      </c>
      <c r="T337" s="2">
        <f t="shared" si="18"/>
        <v>15789.714285714552</v>
      </c>
      <c r="U337" s="2">
        <f t="shared" si="19"/>
        <v>420000</v>
      </c>
      <c r="V337" s="2">
        <f t="shared" si="28"/>
        <v>90596514.142856911</v>
      </c>
      <c r="W337" s="2">
        <f t="shared" si="20"/>
        <v>404210.28571428359</v>
      </c>
      <c r="X337" s="2">
        <f t="shared" si="6"/>
        <v>15789.714285716414</v>
      </c>
      <c r="Y337" s="2">
        <f t="shared" si="7"/>
        <v>38775463.857143216</v>
      </c>
      <c r="Z337" s="2" t="str">
        <f t="shared" si="8"/>
        <v>MEEP</v>
      </c>
      <c r="AA337" s="2">
        <f>IF(Z337="HERE",Y337,AA336+Graph!$G$1*1000)</f>
        <v>92939642.142857224</v>
      </c>
      <c r="AB337" s="2">
        <f t="shared" si="21"/>
        <v>420000</v>
      </c>
      <c r="AC337" s="2">
        <f t="shared" si="9"/>
        <v>36028125.571428619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264</v>
      </c>
      <c r="C338" s="7"/>
      <c r="D338" s="2" t="e">
        <f t="shared" si="12"/>
        <v>#N/A</v>
      </c>
      <c r="E338" s="2" t="e">
        <f t="shared" si="22"/>
        <v>#N/A</v>
      </c>
      <c r="F338" s="2">
        <v>1111060.1136260629</v>
      </c>
      <c r="G338" s="2">
        <f t="shared" si="23"/>
        <v>404210.28571428574</v>
      </c>
      <c r="H338" s="2">
        <f t="shared" si="13"/>
        <v>124954388.42857102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1170571.3243086785</v>
      </c>
      <c r="Q338" s="2">
        <f>IF(P338&gt;Graph!$G$1*1000,Graph!$G$1*1000,P338)</f>
        <v>420000</v>
      </c>
      <c r="R338" s="2">
        <f t="shared" si="16"/>
        <v>129791978</v>
      </c>
      <c r="S338" s="2">
        <f t="shared" si="17"/>
        <v>404210.28571428359</v>
      </c>
      <c r="T338" s="2">
        <f t="shared" si="18"/>
        <v>15789.714285714552</v>
      </c>
      <c r="U338" s="2">
        <f t="shared" si="19"/>
        <v>420000</v>
      </c>
      <c r="V338" s="2">
        <f t="shared" si="28"/>
        <v>91000724.428571194</v>
      </c>
      <c r="W338" s="2">
        <f t="shared" si="20"/>
        <v>404210.28571428359</v>
      </c>
      <c r="X338" s="2">
        <f t="shared" si="6"/>
        <v>15789.714285716414</v>
      </c>
      <c r="Y338" s="2">
        <f t="shared" si="7"/>
        <v>38791253.571428932</v>
      </c>
      <c r="Z338" s="2" t="str">
        <f t="shared" si="8"/>
        <v>MEEP</v>
      </c>
      <c r="AA338" s="2">
        <f>IF(Z338="HERE",Y338,AA337+Graph!$G$1*1000)</f>
        <v>93359642.142857224</v>
      </c>
      <c r="AB338" s="2">
        <f t="shared" si="21"/>
        <v>420000</v>
      </c>
      <c r="AC338" s="2">
        <f t="shared" si="9"/>
        <v>36028125.571428619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265</v>
      </c>
      <c r="C339" s="7"/>
      <c r="D339" s="2" t="e">
        <f t="shared" si="12"/>
        <v>#N/A</v>
      </c>
      <c r="E339" s="2" t="e">
        <f t="shared" si="22"/>
        <v>#N/A</v>
      </c>
      <c r="F339" s="2">
        <v>1113647.3402841836</v>
      </c>
      <c r="G339" s="2">
        <f t="shared" si="23"/>
        <v>404210.28571428574</v>
      </c>
      <c r="H339" s="2">
        <f t="shared" si="13"/>
        <v>125358598.7142853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1173352.0593844205</v>
      </c>
      <c r="Q339" s="2">
        <f>IF(P339&gt;Graph!$G$1*1000,Graph!$G$1*1000,P339)</f>
        <v>420000</v>
      </c>
      <c r="R339" s="2">
        <f t="shared" si="16"/>
        <v>130211978</v>
      </c>
      <c r="S339" s="2">
        <f t="shared" si="17"/>
        <v>404210.28571428359</v>
      </c>
      <c r="T339" s="2">
        <f t="shared" si="18"/>
        <v>15789.714285714552</v>
      </c>
      <c r="U339" s="2">
        <f t="shared" si="19"/>
        <v>420000</v>
      </c>
      <c r="V339" s="2">
        <f t="shared" si="28"/>
        <v>91404934.714285478</v>
      </c>
      <c r="W339" s="2">
        <f t="shared" si="20"/>
        <v>404210.28571428359</v>
      </c>
      <c r="X339" s="2">
        <f t="shared" si="6"/>
        <v>15789.714285716414</v>
      </c>
      <c r="Y339" s="2">
        <f t="shared" si="7"/>
        <v>38807043.285714649</v>
      </c>
      <c r="Z339" s="2" t="str">
        <f t="shared" si="8"/>
        <v>MEEP</v>
      </c>
      <c r="AA339" s="2">
        <f>IF(Z339="HERE",Y339,AA338+Graph!$G$1*1000)</f>
        <v>93779642.142857224</v>
      </c>
      <c r="AB339" s="2">
        <f t="shared" si="21"/>
        <v>420000</v>
      </c>
      <c r="AC339" s="2">
        <f t="shared" si="9"/>
        <v>36028125.571428619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266</v>
      </c>
      <c r="C340" s="7"/>
      <c r="D340" s="2" t="e">
        <f t="shared" si="12"/>
        <v>#N/A</v>
      </c>
      <c r="E340" s="2" t="e">
        <f t="shared" si="22"/>
        <v>#N/A</v>
      </c>
      <c r="F340" s="2">
        <v>1116234.5669423044</v>
      </c>
      <c r="G340" s="2">
        <f t="shared" si="23"/>
        <v>404210.28571428574</v>
      </c>
      <c r="H340" s="2">
        <f t="shared" si="13"/>
        <v>125762808.99999958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1176132.7944601476</v>
      </c>
      <c r="Q340" s="2">
        <f>IF(P340&gt;Graph!$G$1*1000,Graph!$G$1*1000,P340)</f>
        <v>420000</v>
      </c>
      <c r="R340" s="2">
        <f t="shared" si="16"/>
        <v>130631978</v>
      </c>
      <c r="S340" s="2">
        <f t="shared" si="17"/>
        <v>404210.28571428359</v>
      </c>
      <c r="T340" s="2">
        <f t="shared" si="18"/>
        <v>15789.714285714552</v>
      </c>
      <c r="U340" s="2">
        <f t="shared" si="19"/>
        <v>420000</v>
      </c>
      <c r="V340" s="2">
        <f t="shared" si="28"/>
        <v>91809144.999999762</v>
      </c>
      <c r="W340" s="2">
        <f t="shared" si="20"/>
        <v>404210.28571428359</v>
      </c>
      <c r="X340" s="2">
        <f t="shared" si="6"/>
        <v>15789.714285716414</v>
      </c>
      <c r="Y340" s="2">
        <f t="shared" si="7"/>
        <v>38822833.000000365</v>
      </c>
      <c r="Z340" s="2" t="str">
        <f t="shared" si="8"/>
        <v>MEEP</v>
      </c>
      <c r="AA340" s="2">
        <f>IF(Z340="HERE",Y340,AA339+Graph!$G$1*1000)</f>
        <v>94199642.142857224</v>
      </c>
      <c r="AB340" s="2">
        <f t="shared" si="21"/>
        <v>420000</v>
      </c>
      <c r="AC340" s="2">
        <f t="shared" si="9"/>
        <v>36028125.571428619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267</v>
      </c>
      <c r="C341" s="7"/>
      <c r="D341" s="2" t="e">
        <f t="shared" si="12"/>
        <v>#N/A</v>
      </c>
      <c r="E341" s="2" t="e">
        <f t="shared" si="22"/>
        <v>#N/A</v>
      </c>
      <c r="F341" s="2">
        <v>1118821.7936004251</v>
      </c>
      <c r="G341" s="2">
        <f t="shared" si="23"/>
        <v>404210.28571428574</v>
      </c>
      <c r="H341" s="2">
        <f t="shared" si="13"/>
        <v>126167019.28571387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1178913.5295358896</v>
      </c>
      <c r="Q341" s="2">
        <f>IF(P341&gt;Graph!$G$1*1000,Graph!$G$1*1000,P341)</f>
        <v>420000</v>
      </c>
      <c r="R341" s="2">
        <f t="shared" si="16"/>
        <v>131051978</v>
      </c>
      <c r="S341" s="2">
        <f t="shared" si="17"/>
        <v>404210.28571428359</v>
      </c>
      <c r="T341" s="2">
        <f t="shared" si="18"/>
        <v>15789.714285714552</v>
      </c>
      <c r="U341" s="2">
        <f t="shared" si="19"/>
        <v>420000</v>
      </c>
      <c r="V341" s="2">
        <f t="shared" si="28"/>
        <v>92213355.285714045</v>
      </c>
      <c r="W341" s="2">
        <f t="shared" si="20"/>
        <v>404210.28571428359</v>
      </c>
      <c r="X341" s="2">
        <f t="shared" si="6"/>
        <v>15789.714285716414</v>
      </c>
      <c r="Y341" s="2">
        <f t="shared" si="7"/>
        <v>38838622.714286081</v>
      </c>
      <c r="Z341" s="2" t="str">
        <f t="shared" si="8"/>
        <v>MEEP</v>
      </c>
      <c r="AA341" s="2">
        <f>IF(Z341="HERE",Y341,AA340+Graph!$G$1*1000)</f>
        <v>94619642.142857224</v>
      </c>
      <c r="AB341" s="2">
        <f t="shared" si="21"/>
        <v>420000</v>
      </c>
      <c r="AC341" s="2">
        <f t="shared" si="9"/>
        <v>36028125.571428619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268</v>
      </c>
      <c r="C342" s="7"/>
      <c r="D342" s="2" t="e">
        <f t="shared" si="12"/>
        <v>#N/A</v>
      </c>
      <c r="E342" s="2" t="e">
        <f t="shared" si="22"/>
        <v>#N/A</v>
      </c>
      <c r="F342" s="2">
        <v>1121409.0202585459</v>
      </c>
      <c r="G342" s="2">
        <f t="shared" si="23"/>
        <v>404210.28571428574</v>
      </c>
      <c r="H342" s="2">
        <f t="shared" si="13"/>
        <v>126571229.57142815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1181694.2646116167</v>
      </c>
      <c r="Q342" s="2">
        <f>IF(P342&gt;Graph!$G$1*1000,Graph!$G$1*1000,P342)</f>
        <v>420000</v>
      </c>
      <c r="R342" s="2">
        <f t="shared" si="16"/>
        <v>131471978</v>
      </c>
      <c r="S342" s="2">
        <f t="shared" si="17"/>
        <v>404210.28571428359</v>
      </c>
      <c r="T342" s="2">
        <f t="shared" si="18"/>
        <v>15789.714285714552</v>
      </c>
      <c r="U342" s="2">
        <f t="shared" si="19"/>
        <v>420000</v>
      </c>
      <c r="V342" s="2">
        <f t="shared" si="28"/>
        <v>92617565.571428329</v>
      </c>
      <c r="W342" s="2">
        <f t="shared" si="20"/>
        <v>404210.28571428359</v>
      </c>
      <c r="X342" s="2">
        <f t="shared" si="6"/>
        <v>15789.714285716414</v>
      </c>
      <c r="Y342" s="2">
        <f t="shared" si="7"/>
        <v>38854412.428571798</v>
      </c>
      <c r="Z342" s="2" t="str">
        <f t="shared" si="8"/>
        <v>MEEP</v>
      </c>
      <c r="AA342" s="2">
        <f>IF(Z342="HERE",Y342,AA341+Graph!$G$1*1000)</f>
        <v>95039642.142857224</v>
      </c>
      <c r="AB342" s="2">
        <f t="shared" si="21"/>
        <v>420000</v>
      </c>
      <c r="AC342" s="2">
        <f t="shared" si="9"/>
        <v>36028125.571428619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269</v>
      </c>
      <c r="C343" s="7"/>
      <c r="D343" s="2" t="e">
        <f t="shared" si="12"/>
        <v>#N/A</v>
      </c>
      <c r="E343" s="2" t="e">
        <f t="shared" si="22"/>
        <v>#N/A</v>
      </c>
      <c r="F343" s="2">
        <v>1123996.2469166666</v>
      </c>
      <c r="G343" s="2">
        <f t="shared" si="23"/>
        <v>404210.28571428574</v>
      </c>
      <c r="H343" s="2">
        <f t="shared" si="13"/>
        <v>126975439.85714243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1184474.9996873587</v>
      </c>
      <c r="Q343" s="2">
        <f>IF(P343&gt;Graph!$G$1*1000,Graph!$G$1*1000,P343)</f>
        <v>420000</v>
      </c>
      <c r="R343" s="2">
        <f t="shared" si="16"/>
        <v>131891978</v>
      </c>
      <c r="S343" s="2">
        <f t="shared" si="17"/>
        <v>404210.28571428359</v>
      </c>
      <c r="T343" s="2">
        <f t="shared" si="18"/>
        <v>15789.714285714552</v>
      </c>
      <c r="U343" s="2">
        <f t="shared" si="19"/>
        <v>420000</v>
      </c>
      <c r="V343" s="2">
        <f t="shared" si="28"/>
        <v>93021775.857142612</v>
      </c>
      <c r="W343" s="2">
        <f t="shared" si="20"/>
        <v>404210.28571428359</v>
      </c>
      <c r="X343" s="2">
        <f t="shared" si="6"/>
        <v>15789.714285716414</v>
      </c>
      <c r="Y343" s="2">
        <f t="shared" si="7"/>
        <v>38870202.142857514</v>
      </c>
      <c r="Z343" s="2" t="str">
        <f t="shared" si="8"/>
        <v>MEEP</v>
      </c>
      <c r="AA343" s="2">
        <f>IF(Z343="HERE",Y343,AA342+Graph!$G$1*1000)</f>
        <v>95459642.142857224</v>
      </c>
      <c r="AB343" s="2">
        <f t="shared" si="21"/>
        <v>420000</v>
      </c>
      <c r="AC343" s="2">
        <f t="shared" si="9"/>
        <v>36028125.571428619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270</v>
      </c>
      <c r="C344" s="7"/>
      <c r="D344" s="2" t="e">
        <f t="shared" si="12"/>
        <v>#N/A</v>
      </c>
      <c r="E344" s="2" t="e">
        <f t="shared" si="22"/>
        <v>#N/A</v>
      </c>
      <c r="F344" s="2">
        <v>1126583.4735747874</v>
      </c>
      <c r="G344" s="2">
        <f t="shared" si="23"/>
        <v>404210.28571428574</v>
      </c>
      <c r="H344" s="2">
        <f t="shared" si="13"/>
        <v>127379650.14285672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1187255.7347630858</v>
      </c>
      <c r="Q344" s="2">
        <f>IF(P344&gt;Graph!$G$1*1000,Graph!$G$1*1000,P344)</f>
        <v>420000</v>
      </c>
      <c r="R344" s="2">
        <f t="shared" si="16"/>
        <v>132311978</v>
      </c>
      <c r="S344" s="2">
        <f t="shared" si="17"/>
        <v>404210.28571428359</v>
      </c>
      <c r="T344" s="2">
        <f t="shared" si="18"/>
        <v>15789.714285714552</v>
      </c>
      <c r="U344" s="2">
        <f t="shared" si="19"/>
        <v>420000</v>
      </c>
      <c r="V344" s="2">
        <f t="shared" si="28"/>
        <v>93425986.142856896</v>
      </c>
      <c r="W344" s="2">
        <f t="shared" si="20"/>
        <v>404210.28571428359</v>
      </c>
      <c r="X344" s="2">
        <f t="shared" si="6"/>
        <v>15789.714285716414</v>
      </c>
      <c r="Y344" s="2">
        <f t="shared" si="7"/>
        <v>38885991.857143231</v>
      </c>
      <c r="Z344" s="2" t="str">
        <f t="shared" si="8"/>
        <v>MEEP</v>
      </c>
      <c r="AA344" s="2">
        <f>IF(Z344="HERE",Y344,AA343+Graph!$G$1*1000)</f>
        <v>95879642.142857224</v>
      </c>
      <c r="AB344" s="2">
        <f t="shared" si="21"/>
        <v>420000</v>
      </c>
      <c r="AC344" s="2">
        <f t="shared" si="9"/>
        <v>36028125.571428619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271</v>
      </c>
      <c r="C345" s="7"/>
      <c r="D345" s="2" t="e">
        <f t="shared" si="12"/>
        <v>#N/A</v>
      </c>
      <c r="E345" s="2" t="e">
        <f t="shared" si="22"/>
        <v>#N/A</v>
      </c>
      <c r="F345" s="2">
        <v>1129170.7002329081</v>
      </c>
      <c r="G345" s="2">
        <f t="shared" si="23"/>
        <v>404210.28571428574</v>
      </c>
      <c r="H345" s="2">
        <f t="shared" si="13"/>
        <v>127783860.428571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1190036.4698388278</v>
      </c>
      <c r="Q345" s="2">
        <f>IF(P345&gt;Graph!$G$1*1000,Graph!$G$1*1000,P345)</f>
        <v>420000</v>
      </c>
      <c r="R345" s="2">
        <f t="shared" si="16"/>
        <v>132731978</v>
      </c>
      <c r="S345" s="2">
        <f t="shared" si="17"/>
        <v>404210.28571428359</v>
      </c>
      <c r="T345" s="2">
        <f t="shared" si="18"/>
        <v>15789.714285714552</v>
      </c>
      <c r="U345" s="2">
        <f t="shared" si="19"/>
        <v>420000</v>
      </c>
      <c r="V345" s="2">
        <f t="shared" si="28"/>
        <v>93830196.42857118</v>
      </c>
      <c r="W345" s="2">
        <f t="shared" si="20"/>
        <v>404210.28571428359</v>
      </c>
      <c r="X345" s="2">
        <f t="shared" si="6"/>
        <v>15789.714285716414</v>
      </c>
      <c r="Y345" s="2">
        <f t="shared" si="7"/>
        <v>38901781.571428947</v>
      </c>
      <c r="Z345" s="2" t="str">
        <f t="shared" si="8"/>
        <v>MEEP</v>
      </c>
      <c r="AA345" s="2">
        <f>IF(Z345="HERE",Y345,AA344+Graph!$G$1*1000)</f>
        <v>96299642.142857224</v>
      </c>
      <c r="AB345" s="2">
        <f t="shared" si="21"/>
        <v>420000</v>
      </c>
      <c r="AC345" s="2">
        <f t="shared" si="9"/>
        <v>36028125.571428619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272</v>
      </c>
      <c r="C346" s="7"/>
      <c r="D346" s="2" t="e">
        <f t="shared" si="12"/>
        <v>#N/A</v>
      </c>
      <c r="E346" s="2" t="e">
        <f t="shared" si="22"/>
        <v>#N/A</v>
      </c>
      <c r="F346" s="2">
        <v>1131757.9268910289</v>
      </c>
      <c r="G346" s="2">
        <f t="shared" si="23"/>
        <v>404210.28571428574</v>
      </c>
      <c r="H346" s="2">
        <f t="shared" si="13"/>
        <v>128188070.71428528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1192817.204914555</v>
      </c>
      <c r="Q346" s="2">
        <f>IF(P346&gt;Graph!$G$1*1000,Graph!$G$1*1000,P346)</f>
        <v>420000</v>
      </c>
      <c r="R346" s="2">
        <f t="shared" si="16"/>
        <v>133151978</v>
      </c>
      <c r="S346" s="2">
        <f t="shared" si="17"/>
        <v>404210.28571428359</v>
      </c>
      <c r="T346" s="2">
        <f t="shared" si="18"/>
        <v>15789.714285714552</v>
      </c>
      <c r="U346" s="2">
        <f t="shared" si="19"/>
        <v>420000</v>
      </c>
      <c r="V346" s="2">
        <f t="shared" si="28"/>
        <v>94234406.714285463</v>
      </c>
      <c r="W346" s="2">
        <f t="shared" si="20"/>
        <v>404210.28571428359</v>
      </c>
      <c r="X346" s="2">
        <f t="shared" si="6"/>
        <v>15789.714285716414</v>
      </c>
      <c r="Y346" s="2">
        <f t="shared" si="7"/>
        <v>38917571.285714664</v>
      </c>
      <c r="Z346" s="2" t="str">
        <f t="shared" si="8"/>
        <v>MEEP</v>
      </c>
      <c r="AA346" s="2">
        <f>IF(Z346="HERE",Y346,AA345+Graph!$G$1*1000)</f>
        <v>96719642.142857224</v>
      </c>
      <c r="AB346" s="2">
        <f t="shared" si="21"/>
        <v>420000</v>
      </c>
      <c r="AC346" s="2">
        <f t="shared" si="9"/>
        <v>36028125.571428619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273</v>
      </c>
      <c r="C347" s="7"/>
      <c r="D347" s="2" t="e">
        <f t="shared" si="12"/>
        <v>#N/A</v>
      </c>
      <c r="E347" s="2" t="e">
        <f t="shared" si="22"/>
        <v>#N/A</v>
      </c>
      <c r="F347" s="2">
        <v>1134345.1535491645</v>
      </c>
      <c r="G347" s="2">
        <f t="shared" si="23"/>
        <v>404210.28571428574</v>
      </c>
      <c r="H347" s="2">
        <f t="shared" si="13"/>
        <v>128592280.99999957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1195597.939990297</v>
      </c>
      <c r="Q347" s="2">
        <f>IF(P347&gt;Graph!$G$1*1000,Graph!$G$1*1000,P347)</f>
        <v>420000</v>
      </c>
      <c r="R347" s="2">
        <f t="shared" si="16"/>
        <v>133571978</v>
      </c>
      <c r="S347" s="2">
        <f t="shared" si="17"/>
        <v>404210.28571428359</v>
      </c>
      <c r="T347" s="2">
        <f t="shared" si="18"/>
        <v>15789.714285714552</v>
      </c>
      <c r="U347" s="2">
        <f t="shared" si="19"/>
        <v>420000</v>
      </c>
      <c r="V347" s="2">
        <f t="shared" si="28"/>
        <v>94638616.999999747</v>
      </c>
      <c r="W347" s="2">
        <f t="shared" si="20"/>
        <v>404210.28571428359</v>
      </c>
      <c r="X347" s="2">
        <f t="shared" si="6"/>
        <v>15789.714285716414</v>
      </c>
      <c r="Y347" s="2">
        <f t="shared" si="7"/>
        <v>38933361.00000038</v>
      </c>
      <c r="Z347" s="2" t="str">
        <f t="shared" si="8"/>
        <v>MEEP</v>
      </c>
      <c r="AA347" s="2">
        <f>IF(Z347="HERE",Y347,AA346+Graph!$G$1*1000)</f>
        <v>97139642.142857224</v>
      </c>
      <c r="AB347" s="2">
        <f t="shared" si="21"/>
        <v>420000</v>
      </c>
      <c r="AC347" s="2">
        <f t="shared" si="9"/>
        <v>36028125.571428619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274</v>
      </c>
      <c r="C348" s="7"/>
      <c r="D348" s="2" t="e">
        <f t="shared" si="12"/>
        <v>#N/A</v>
      </c>
      <c r="E348" s="2" t="e">
        <f t="shared" si="22"/>
        <v>#N/A</v>
      </c>
      <c r="F348" s="2">
        <v>1136932.3802072853</v>
      </c>
      <c r="G348" s="2">
        <f t="shared" si="23"/>
        <v>404210.28571428574</v>
      </c>
      <c r="H348" s="2">
        <f t="shared" si="13"/>
        <v>128996491.28571385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1198378.675066039</v>
      </c>
      <c r="Q348" s="2">
        <f>IF(P348&gt;Graph!$G$1*1000,Graph!$G$1*1000,P348)</f>
        <v>420000</v>
      </c>
      <c r="R348" s="2">
        <f t="shared" si="16"/>
        <v>133991978</v>
      </c>
      <c r="S348" s="2">
        <f t="shared" si="17"/>
        <v>404210.28571428359</v>
      </c>
      <c r="T348" s="2">
        <f t="shared" si="18"/>
        <v>15789.714285714552</v>
      </c>
      <c r="U348" s="2">
        <f t="shared" si="19"/>
        <v>420000</v>
      </c>
      <c r="V348" s="2">
        <f t="shared" si="28"/>
        <v>95042827.28571403</v>
      </c>
      <c r="W348" s="2">
        <f t="shared" si="20"/>
        <v>404210.28571428359</v>
      </c>
      <c r="X348" s="2">
        <f t="shared" si="6"/>
        <v>15789.714285716414</v>
      </c>
      <c r="Y348" s="2">
        <f t="shared" si="7"/>
        <v>38949150.714286096</v>
      </c>
      <c r="Z348" s="2" t="str">
        <f t="shared" si="8"/>
        <v>MEEP</v>
      </c>
      <c r="AA348" s="2">
        <f>IF(Z348="HERE",Y348,AA347+Graph!$G$1*1000)</f>
        <v>97559642.142857224</v>
      </c>
      <c r="AB348" s="2">
        <f t="shared" si="21"/>
        <v>420000</v>
      </c>
      <c r="AC348" s="2">
        <f t="shared" si="9"/>
        <v>36028125.571428619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275</v>
      </c>
      <c r="C349" s="7"/>
      <c r="D349" s="2" t="e">
        <f t="shared" si="12"/>
        <v>#N/A</v>
      </c>
      <c r="E349" s="2" t="e">
        <f t="shared" si="22"/>
        <v>#N/A</v>
      </c>
      <c r="F349" s="2">
        <v>1139519.606865406</v>
      </c>
      <c r="G349" s="2">
        <f t="shared" si="23"/>
        <v>404210.28571428574</v>
      </c>
      <c r="H349" s="2">
        <f t="shared" si="13"/>
        <v>129400701.57142814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1201159.4101417661</v>
      </c>
      <c r="Q349" s="2">
        <f>IF(P349&gt;Graph!$G$1*1000,Graph!$G$1*1000,P349)</f>
        <v>420000</v>
      </c>
      <c r="R349" s="2">
        <f t="shared" si="16"/>
        <v>134411978</v>
      </c>
      <c r="S349" s="2">
        <f t="shared" si="17"/>
        <v>404210.28571428359</v>
      </c>
      <c r="T349" s="2">
        <f t="shared" si="18"/>
        <v>15789.714285714552</v>
      </c>
      <c r="U349" s="2">
        <f t="shared" si="19"/>
        <v>420000</v>
      </c>
      <c r="V349" s="2">
        <f t="shared" si="28"/>
        <v>95447037.571428314</v>
      </c>
      <c r="W349" s="2">
        <f t="shared" si="20"/>
        <v>404210.28571428359</v>
      </c>
      <c r="X349" s="2">
        <f t="shared" si="6"/>
        <v>15789.714285716414</v>
      </c>
      <c r="Y349" s="2">
        <f t="shared" si="7"/>
        <v>38964940.428571813</v>
      </c>
      <c r="Z349" s="2" t="str">
        <f t="shared" si="8"/>
        <v>MEEP</v>
      </c>
      <c r="AA349" s="2">
        <f>IF(Z349="HERE",Y349,AA348+Graph!$G$1*1000)</f>
        <v>97979642.142857224</v>
      </c>
      <c r="AB349" s="2">
        <f t="shared" si="21"/>
        <v>420000</v>
      </c>
      <c r="AC349" s="2">
        <f t="shared" si="9"/>
        <v>36028125.571428619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276</v>
      </c>
      <c r="C350" s="7"/>
      <c r="D350" s="2" t="e">
        <f t="shared" si="12"/>
        <v>#N/A</v>
      </c>
      <c r="E350" s="2" t="e">
        <f t="shared" si="22"/>
        <v>#N/A</v>
      </c>
      <c r="F350" s="2">
        <v>1142106.8335235268</v>
      </c>
      <c r="G350" s="2">
        <f t="shared" si="23"/>
        <v>404210.28571428574</v>
      </c>
      <c r="H350" s="2">
        <f t="shared" si="13"/>
        <v>129804911.85714242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1203940.1452175081</v>
      </c>
      <c r="Q350" s="2">
        <f>IF(P350&gt;Graph!$G$1*1000,Graph!$G$1*1000,P350)</f>
        <v>420000</v>
      </c>
      <c r="R350" s="2">
        <f t="shared" si="16"/>
        <v>134831978</v>
      </c>
      <c r="S350" s="2">
        <f t="shared" si="17"/>
        <v>404210.28571428359</v>
      </c>
      <c r="T350" s="2">
        <f t="shared" si="18"/>
        <v>15789.714285714552</v>
      </c>
      <c r="U350" s="2">
        <f t="shared" si="19"/>
        <v>420000</v>
      </c>
      <c r="V350" s="2">
        <f t="shared" si="28"/>
        <v>95851247.857142597</v>
      </c>
      <c r="W350" s="2">
        <f t="shared" si="20"/>
        <v>404210.28571428359</v>
      </c>
      <c r="X350" s="2">
        <f t="shared" si="6"/>
        <v>15789.714285716414</v>
      </c>
      <c r="Y350" s="2">
        <f t="shared" si="7"/>
        <v>38980730.142857529</v>
      </c>
      <c r="Z350" s="2" t="str">
        <f t="shared" si="8"/>
        <v>MEEP</v>
      </c>
      <c r="AA350" s="2">
        <f>IF(Z350="HERE",Y350,AA349+Graph!$G$1*1000)</f>
        <v>98399642.142857224</v>
      </c>
      <c r="AB350" s="2">
        <f t="shared" si="21"/>
        <v>420000</v>
      </c>
      <c r="AC350" s="2">
        <f t="shared" si="9"/>
        <v>36028125.571428619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277</v>
      </c>
      <c r="C351" s="7"/>
      <c r="D351" s="2" t="e">
        <f t="shared" si="12"/>
        <v>#N/A</v>
      </c>
      <c r="E351" s="2" t="e">
        <f t="shared" si="22"/>
        <v>#N/A</v>
      </c>
      <c r="F351" s="2">
        <v>1144694.0601816475</v>
      </c>
      <c r="G351" s="2">
        <f t="shared" si="23"/>
        <v>404210.28571428574</v>
      </c>
      <c r="H351" s="2">
        <f t="shared" si="13"/>
        <v>130209122.1428567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1206720.8802932352</v>
      </c>
      <c r="Q351" s="2">
        <f>IF(P351&gt;Graph!$G$1*1000,Graph!$G$1*1000,P351)</f>
        <v>420000</v>
      </c>
      <c r="R351" s="2">
        <f t="shared" si="16"/>
        <v>135251978</v>
      </c>
      <c r="S351" s="2">
        <f t="shared" si="17"/>
        <v>404210.28571428359</v>
      </c>
      <c r="T351" s="2">
        <f t="shared" si="18"/>
        <v>15789.714285714552</v>
      </c>
      <c r="U351" s="2">
        <f t="shared" si="19"/>
        <v>420000</v>
      </c>
      <c r="V351" s="2">
        <f t="shared" si="28"/>
        <v>96255458.142856881</v>
      </c>
      <c r="W351" s="2">
        <f t="shared" si="20"/>
        <v>404210.28571428359</v>
      </c>
      <c r="X351" s="2">
        <f t="shared" si="6"/>
        <v>15789.714285716414</v>
      </c>
      <c r="Y351" s="2">
        <f t="shared" si="7"/>
        <v>38996519.857143246</v>
      </c>
      <c r="Z351" s="2" t="str">
        <f t="shared" si="8"/>
        <v>MEEP</v>
      </c>
      <c r="AA351" s="2">
        <f>IF(Z351="HERE",Y351,AA350+Graph!$G$1*1000)</f>
        <v>98819642.142857224</v>
      </c>
      <c r="AB351" s="2">
        <f t="shared" si="21"/>
        <v>420000</v>
      </c>
      <c r="AC351" s="2">
        <f t="shared" si="9"/>
        <v>36028125.571428619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278</v>
      </c>
      <c r="C352" s="7"/>
      <c r="D352" s="2" t="e">
        <f t="shared" si="12"/>
        <v>#N/A</v>
      </c>
      <c r="E352" s="2" t="e">
        <f t="shared" si="22"/>
        <v>#N/A</v>
      </c>
      <c r="F352" s="2">
        <v>1147281.2868397683</v>
      </c>
      <c r="G352" s="2">
        <f t="shared" si="23"/>
        <v>404210.28571428574</v>
      </c>
      <c r="H352" s="2">
        <f t="shared" si="13"/>
        <v>130613332.42857099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1209501.6153689772</v>
      </c>
      <c r="Q352" s="2">
        <f>IF(P352&gt;Graph!$G$1*1000,Graph!$G$1*1000,P352)</f>
        <v>420000</v>
      </c>
      <c r="R352" s="2">
        <f t="shared" si="16"/>
        <v>135671978</v>
      </c>
      <c r="S352" s="2">
        <f t="shared" si="17"/>
        <v>404210.28571428359</v>
      </c>
      <c r="T352" s="2">
        <f t="shared" si="18"/>
        <v>15789.714285714552</v>
      </c>
      <c r="U352" s="2">
        <f t="shared" si="19"/>
        <v>420000</v>
      </c>
      <c r="V352" s="2">
        <f t="shared" si="28"/>
        <v>96659668.428571165</v>
      </c>
      <c r="W352" s="2">
        <f t="shared" si="20"/>
        <v>404210.28571428359</v>
      </c>
      <c r="X352" s="2">
        <f t="shared" si="6"/>
        <v>15789.714285716414</v>
      </c>
      <c r="Y352" s="2">
        <f t="shared" si="7"/>
        <v>39012309.571428962</v>
      </c>
      <c r="Z352" s="2" t="str">
        <f t="shared" si="8"/>
        <v>MEEP</v>
      </c>
      <c r="AA352" s="2">
        <f>IF(Z352="HERE",Y352,AA351+Graph!$G$1*1000)</f>
        <v>99239642.142857224</v>
      </c>
      <c r="AB352" s="2">
        <f t="shared" si="21"/>
        <v>420000</v>
      </c>
      <c r="AC352" s="2">
        <f t="shared" si="9"/>
        <v>36028125.571428619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279</v>
      </c>
      <c r="C353" s="7"/>
      <c r="D353" s="2" t="e">
        <f t="shared" si="12"/>
        <v>#N/A</v>
      </c>
      <c r="E353" s="2" t="e">
        <f t="shared" si="22"/>
        <v>#N/A</v>
      </c>
      <c r="F353" s="2">
        <v>1149868.513497889</v>
      </c>
      <c r="G353" s="2">
        <f t="shared" si="23"/>
        <v>404210.28571428574</v>
      </c>
      <c r="H353" s="2">
        <f t="shared" si="13"/>
        <v>131017542.71428527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1212282.3504447043</v>
      </c>
      <c r="Q353" s="2">
        <f>IF(P353&gt;Graph!$G$1*1000,Graph!$G$1*1000,P353)</f>
        <v>420000</v>
      </c>
      <c r="R353" s="2">
        <f t="shared" si="16"/>
        <v>136091978</v>
      </c>
      <c r="S353" s="2">
        <f t="shared" si="17"/>
        <v>404210.28571428359</v>
      </c>
      <c r="T353" s="2">
        <f t="shared" si="18"/>
        <v>15789.714285714552</v>
      </c>
      <c r="U353" s="2">
        <f t="shared" si="19"/>
        <v>420000</v>
      </c>
      <c r="V353" s="2">
        <f t="shared" si="28"/>
        <v>97063878.714285448</v>
      </c>
      <c r="W353" s="2">
        <f t="shared" si="20"/>
        <v>404210.28571428359</v>
      </c>
      <c r="X353" s="2">
        <f t="shared" si="6"/>
        <v>15789.714285716414</v>
      </c>
      <c r="Y353" s="2">
        <f t="shared" si="7"/>
        <v>39028099.285714678</v>
      </c>
      <c r="Z353" s="2" t="str">
        <f t="shared" si="8"/>
        <v>MEEP</v>
      </c>
      <c r="AA353" s="2">
        <f>IF(Z353="HERE",Y353,AA352+Graph!$G$1*1000)</f>
        <v>99659642.142857224</v>
      </c>
      <c r="AB353" s="2">
        <f t="shared" si="21"/>
        <v>420000</v>
      </c>
      <c r="AC353" s="2">
        <f t="shared" si="9"/>
        <v>36028125.571428619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280</v>
      </c>
      <c r="C354" s="7"/>
      <c r="D354" s="2" t="e">
        <f t="shared" si="12"/>
        <v>#N/A</v>
      </c>
      <c r="E354" s="2" t="e">
        <f t="shared" si="22"/>
        <v>#N/A</v>
      </c>
      <c r="F354" s="2">
        <v>1152455.7401560098</v>
      </c>
      <c r="G354" s="2">
        <f t="shared" si="23"/>
        <v>404210.28571428574</v>
      </c>
      <c r="H354" s="2">
        <f t="shared" si="13"/>
        <v>131421752.99999955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1215063.0855204463</v>
      </c>
      <c r="Q354" s="2">
        <f>IF(P354&gt;Graph!$G$1*1000,Graph!$G$1*1000,P354)</f>
        <v>420000</v>
      </c>
      <c r="R354" s="2">
        <f t="shared" si="16"/>
        <v>136511978</v>
      </c>
      <c r="S354" s="2">
        <f t="shared" si="17"/>
        <v>404210.28571428359</v>
      </c>
      <c r="T354" s="2">
        <f t="shared" si="18"/>
        <v>15789.714285714552</v>
      </c>
      <c r="U354" s="2">
        <f t="shared" si="19"/>
        <v>420000</v>
      </c>
      <c r="V354" s="2">
        <f t="shared" si="28"/>
        <v>97468088.999999732</v>
      </c>
      <c r="W354" s="2">
        <f t="shared" si="20"/>
        <v>404210.28571428359</v>
      </c>
      <c r="X354" s="2">
        <f t="shared" si="6"/>
        <v>15789.714285716414</v>
      </c>
      <c r="Y354" s="2">
        <f t="shared" si="7"/>
        <v>39043889.000000395</v>
      </c>
      <c r="Z354" s="2" t="str">
        <f t="shared" si="8"/>
        <v>MEEP</v>
      </c>
      <c r="AA354" s="2">
        <f>IF(Z354="HERE",Y354,AA353+Graph!$G$1*1000)</f>
        <v>100079642.14285722</v>
      </c>
      <c r="AB354" s="2">
        <f t="shared" si="21"/>
        <v>420000</v>
      </c>
      <c r="AC354" s="2">
        <f t="shared" si="9"/>
        <v>36028125.571428619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281</v>
      </c>
      <c r="C355" s="7"/>
      <c r="D355" s="2" t="e">
        <f t="shared" si="12"/>
        <v>#N/A</v>
      </c>
      <c r="E355" s="2" t="e">
        <f t="shared" si="22"/>
        <v>#N/A</v>
      </c>
      <c r="F355" s="2">
        <v>1155042.9668141305</v>
      </c>
      <c r="G355" s="2">
        <f t="shared" si="23"/>
        <v>404210.28571428574</v>
      </c>
      <c r="H355" s="2">
        <f t="shared" si="13"/>
        <v>131825963.28571384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1217843.8205961734</v>
      </c>
      <c r="Q355" s="2">
        <f>IF(P355&gt;Graph!$G$1*1000,Graph!$G$1*1000,P355)</f>
        <v>420000</v>
      </c>
      <c r="R355" s="2">
        <f t="shared" si="16"/>
        <v>136931978</v>
      </c>
      <c r="S355" s="2">
        <f t="shared" si="17"/>
        <v>404210.28571428359</v>
      </c>
      <c r="T355" s="2">
        <f t="shared" si="18"/>
        <v>15789.714285714552</v>
      </c>
      <c r="U355" s="2">
        <f t="shared" si="19"/>
        <v>420000</v>
      </c>
      <c r="V355" s="2">
        <f t="shared" si="28"/>
        <v>97872299.285714015</v>
      </c>
      <c r="W355" s="2">
        <f t="shared" si="20"/>
        <v>404210.28571428359</v>
      </c>
      <c r="X355" s="2">
        <f t="shared" si="6"/>
        <v>15789.714285716414</v>
      </c>
      <c r="Y355" s="2">
        <f t="shared" si="7"/>
        <v>39059678.714286111</v>
      </c>
      <c r="Z355" s="2" t="str">
        <f t="shared" si="8"/>
        <v>MEEP</v>
      </c>
      <c r="AA355" s="2">
        <f>IF(Z355="HERE",Y355,AA354+Graph!$G$1*1000)</f>
        <v>100499642.14285722</v>
      </c>
      <c r="AB355" s="2">
        <f t="shared" si="21"/>
        <v>420000</v>
      </c>
      <c r="AC355" s="2">
        <f t="shared" si="9"/>
        <v>36028125.571428619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282</v>
      </c>
      <c r="C356" s="7"/>
      <c r="D356" s="2" t="e">
        <f t="shared" si="12"/>
        <v>#N/A</v>
      </c>
      <c r="E356" s="2" t="e">
        <f t="shared" si="22"/>
        <v>#N/A</v>
      </c>
      <c r="F356" s="2">
        <v>1157630.1934722513</v>
      </c>
      <c r="G356" s="2">
        <f t="shared" si="23"/>
        <v>404210.28571428574</v>
      </c>
      <c r="H356" s="2">
        <f t="shared" si="13"/>
        <v>132230173.57142812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1220624.5556719154</v>
      </c>
      <c r="Q356" s="2">
        <f>IF(P356&gt;Graph!$G$1*1000,Graph!$G$1*1000,P356)</f>
        <v>420000</v>
      </c>
      <c r="R356" s="2">
        <f t="shared" si="16"/>
        <v>137351978</v>
      </c>
      <c r="S356" s="2">
        <f t="shared" si="17"/>
        <v>404210.28571428359</v>
      </c>
      <c r="T356" s="2">
        <f t="shared" si="18"/>
        <v>15789.714285714552</v>
      </c>
      <c r="U356" s="2">
        <f t="shared" si="19"/>
        <v>420000</v>
      </c>
      <c r="V356" s="2">
        <f t="shared" si="28"/>
        <v>98276509.571428299</v>
      </c>
      <c r="W356" s="2">
        <f t="shared" si="20"/>
        <v>404210.28571428359</v>
      </c>
      <c r="X356" s="2">
        <f t="shared" si="6"/>
        <v>15789.714285716414</v>
      </c>
      <c r="Y356" s="2">
        <f t="shared" si="7"/>
        <v>39075468.428571828</v>
      </c>
      <c r="Z356" s="2" t="str">
        <f t="shared" si="8"/>
        <v>MEEP</v>
      </c>
      <c r="AA356" s="2">
        <f>IF(Z356="HERE",Y356,AA355+Graph!$G$1*1000)</f>
        <v>100919642.14285722</v>
      </c>
      <c r="AB356" s="2">
        <f t="shared" si="21"/>
        <v>420000</v>
      </c>
      <c r="AC356" s="2">
        <f t="shared" si="9"/>
        <v>36028125.571428619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283</v>
      </c>
      <c r="C357" s="7"/>
      <c r="D357" s="2" t="e">
        <f t="shared" si="12"/>
        <v>#N/A</v>
      </c>
      <c r="E357" s="2" t="e">
        <f t="shared" si="22"/>
        <v>#N/A</v>
      </c>
      <c r="F357" s="2">
        <v>1160217.420130372</v>
      </c>
      <c r="G357" s="2">
        <f t="shared" si="23"/>
        <v>404210.28571428574</v>
      </c>
      <c r="H357" s="2">
        <f t="shared" si="13"/>
        <v>132634383.8571424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1223405.2907476425</v>
      </c>
      <c r="Q357" s="2">
        <f>IF(P357&gt;Graph!$G$1*1000,Graph!$G$1*1000,P357)</f>
        <v>420000</v>
      </c>
      <c r="R357" s="2">
        <f t="shared" si="16"/>
        <v>137771978</v>
      </c>
      <c r="S357" s="2">
        <f t="shared" si="17"/>
        <v>404210.28571428359</v>
      </c>
      <c r="T357" s="2">
        <f t="shared" si="18"/>
        <v>15789.714285714552</v>
      </c>
      <c r="U357" s="2">
        <f t="shared" si="19"/>
        <v>420000</v>
      </c>
      <c r="V357" s="2">
        <f t="shared" si="28"/>
        <v>98680719.857142583</v>
      </c>
      <c r="W357" s="2">
        <f t="shared" si="20"/>
        <v>404210.28571428359</v>
      </c>
      <c r="X357" s="2">
        <f t="shared" si="6"/>
        <v>15789.714285716414</v>
      </c>
      <c r="Y357" s="2">
        <f t="shared" si="7"/>
        <v>39091258.142857544</v>
      </c>
      <c r="Z357" s="2" t="str">
        <f t="shared" si="8"/>
        <v>MEEP</v>
      </c>
      <c r="AA357" s="2">
        <f>IF(Z357="HERE",Y357,AA356+Graph!$G$1*1000)</f>
        <v>101339642.14285722</v>
      </c>
      <c r="AB357" s="2">
        <f t="shared" si="21"/>
        <v>420000</v>
      </c>
      <c r="AC357" s="2">
        <f t="shared" si="9"/>
        <v>36028125.571428619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284</v>
      </c>
      <c r="C358" s="7"/>
      <c r="D358" s="2" t="e">
        <f t="shared" si="12"/>
        <v>#N/A</v>
      </c>
      <c r="E358" s="2" t="e">
        <f t="shared" si="22"/>
        <v>#N/A</v>
      </c>
      <c r="F358" s="2">
        <v>1162804.6467884928</v>
      </c>
      <c r="G358" s="2">
        <f t="shared" si="23"/>
        <v>404210.28571428574</v>
      </c>
      <c r="H358" s="2">
        <f t="shared" si="13"/>
        <v>133038594.14285669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1226186.0258233845</v>
      </c>
      <c r="Q358" s="2">
        <f>IF(P358&gt;Graph!$G$1*1000,Graph!$G$1*1000,P358)</f>
        <v>420000</v>
      </c>
      <c r="R358" s="2">
        <f t="shared" si="16"/>
        <v>138191978</v>
      </c>
      <c r="S358" s="2">
        <f t="shared" si="17"/>
        <v>404210.28571428359</v>
      </c>
      <c r="T358" s="2">
        <f t="shared" si="18"/>
        <v>15789.714285714552</v>
      </c>
      <c r="U358" s="2">
        <f t="shared" si="19"/>
        <v>420000</v>
      </c>
      <c r="V358" s="2">
        <f t="shared" si="28"/>
        <v>99084930.142856866</v>
      </c>
      <c r="W358" s="2">
        <f t="shared" si="20"/>
        <v>404210.28571428359</v>
      </c>
      <c r="X358" s="2">
        <f t="shared" si="6"/>
        <v>15789.714285716414</v>
      </c>
      <c r="Y358" s="2">
        <f t="shared" si="7"/>
        <v>39107047.857143261</v>
      </c>
      <c r="Z358" s="2" t="str">
        <f t="shared" si="8"/>
        <v>MEEP</v>
      </c>
      <c r="AA358" s="2">
        <f>IF(Z358="HERE",Y358,AA357+Graph!$G$1*1000)</f>
        <v>101759642.14285722</v>
      </c>
      <c r="AB358" s="2">
        <f t="shared" si="21"/>
        <v>420000</v>
      </c>
      <c r="AC358" s="2">
        <f t="shared" si="9"/>
        <v>36028125.571428619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285</v>
      </c>
      <c r="C359" s="7"/>
      <c r="D359" s="2" t="e">
        <f t="shared" si="12"/>
        <v>#N/A</v>
      </c>
      <c r="E359" s="2" t="e">
        <f t="shared" si="22"/>
        <v>#N/A</v>
      </c>
      <c r="F359" s="2">
        <v>1165391.8734466136</v>
      </c>
      <c r="G359" s="2">
        <f t="shared" si="23"/>
        <v>404210.28571428574</v>
      </c>
      <c r="H359" s="2">
        <f t="shared" si="13"/>
        <v>133442804.42857097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1228966.7608991116</v>
      </c>
      <c r="Q359" s="2">
        <f>IF(P359&gt;Graph!$G$1*1000,Graph!$G$1*1000,P359)</f>
        <v>420000</v>
      </c>
      <c r="R359" s="2">
        <f t="shared" si="16"/>
        <v>138611978</v>
      </c>
      <c r="S359" s="2">
        <f t="shared" si="17"/>
        <v>404210.28571428359</v>
      </c>
      <c r="T359" s="2">
        <f t="shared" si="18"/>
        <v>15789.714285714552</v>
      </c>
      <c r="U359" s="2">
        <f t="shared" si="19"/>
        <v>420000</v>
      </c>
      <c r="V359" s="2">
        <f t="shared" si="28"/>
        <v>99489140.42857115</v>
      </c>
      <c r="W359" s="2">
        <f t="shared" si="20"/>
        <v>404210.28571428359</v>
      </c>
      <c r="X359" s="2">
        <f t="shared" si="6"/>
        <v>15789.714285716414</v>
      </c>
      <c r="Y359" s="2">
        <f t="shared" si="7"/>
        <v>39122837.571428977</v>
      </c>
      <c r="Z359" s="2" t="str">
        <f t="shared" si="8"/>
        <v>MEEP</v>
      </c>
      <c r="AA359" s="2">
        <f>IF(Z359="HERE",Y359,AA358+Graph!$G$1*1000)</f>
        <v>102179642.14285722</v>
      </c>
      <c r="AB359" s="2">
        <f t="shared" si="21"/>
        <v>420000</v>
      </c>
      <c r="AC359" s="2">
        <f t="shared" si="9"/>
        <v>36028125.571428619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286</v>
      </c>
      <c r="C360" s="7"/>
      <c r="D360" s="2" t="e">
        <f t="shared" si="12"/>
        <v>#N/A</v>
      </c>
      <c r="E360" s="2" t="e">
        <f t="shared" si="22"/>
        <v>#N/A</v>
      </c>
      <c r="F360" s="2">
        <v>1167979.1001047343</v>
      </c>
      <c r="G360" s="2">
        <f t="shared" si="23"/>
        <v>404210.28571428574</v>
      </c>
      <c r="H360" s="2">
        <f t="shared" si="13"/>
        <v>133847014.71428525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1231747.4959748536</v>
      </c>
      <c r="Q360" s="2">
        <f>IF(P360&gt;Graph!$G$1*1000,Graph!$G$1*1000,P360)</f>
        <v>420000</v>
      </c>
      <c r="R360" s="2">
        <f t="shared" si="16"/>
        <v>139031978</v>
      </c>
      <c r="S360" s="2">
        <f t="shared" si="17"/>
        <v>404210.28571428359</v>
      </c>
      <c r="T360" s="2">
        <f t="shared" si="18"/>
        <v>15789.714285714552</v>
      </c>
      <c r="U360" s="2">
        <f t="shared" si="19"/>
        <v>420000</v>
      </c>
      <c r="V360" s="2">
        <f t="shared" si="28"/>
        <v>99893350.714285433</v>
      </c>
      <c r="W360" s="2">
        <f t="shared" si="20"/>
        <v>404210.28571428359</v>
      </c>
      <c r="X360" s="2">
        <f t="shared" si="6"/>
        <v>15789.714285716414</v>
      </c>
      <c r="Y360" s="2">
        <f t="shared" si="7"/>
        <v>39138627.285714693</v>
      </c>
      <c r="Z360" s="2" t="str">
        <f t="shared" si="8"/>
        <v>MEEP</v>
      </c>
      <c r="AA360" s="2">
        <f>IF(Z360="HERE",Y360,AA359+Graph!$G$1*1000)</f>
        <v>102599642.14285722</v>
      </c>
      <c r="AB360" s="2">
        <f t="shared" si="21"/>
        <v>420000</v>
      </c>
      <c r="AC360" s="2">
        <f t="shared" si="9"/>
        <v>36028125.571428619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287</v>
      </c>
      <c r="C361" s="7"/>
      <c r="D361" s="2" t="e">
        <f t="shared" si="12"/>
        <v>#N/A</v>
      </c>
      <c r="E361" s="2" t="e">
        <f t="shared" si="22"/>
        <v>#N/A</v>
      </c>
      <c r="F361" s="2">
        <v>1170566.3267628551</v>
      </c>
      <c r="G361" s="2">
        <f t="shared" si="23"/>
        <v>404210.28571428574</v>
      </c>
      <c r="H361" s="2">
        <f t="shared" si="13"/>
        <v>134251224.99999955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1234528.2310505807</v>
      </c>
      <c r="Q361" s="2">
        <f>IF(P361&gt;Graph!$G$1*1000,Graph!$G$1*1000,P361)</f>
        <v>420000</v>
      </c>
      <c r="R361" s="2">
        <f t="shared" si="16"/>
        <v>139451978</v>
      </c>
      <c r="S361" s="2">
        <f t="shared" si="17"/>
        <v>404210.28571429849</v>
      </c>
      <c r="T361" s="2">
        <f t="shared" si="18"/>
        <v>15789.714285714552</v>
      </c>
      <c r="U361" s="2">
        <f t="shared" si="19"/>
        <v>420000</v>
      </c>
      <c r="V361" s="2">
        <f t="shared" si="28"/>
        <v>100297560.99999972</v>
      </c>
      <c r="W361" s="2">
        <f t="shared" si="20"/>
        <v>404210.28571428359</v>
      </c>
      <c r="X361" s="2">
        <f t="shared" si="6"/>
        <v>15789.714285716414</v>
      </c>
      <c r="Y361" s="2">
        <f t="shared" si="7"/>
        <v>39154417.00000041</v>
      </c>
      <c r="Z361" s="2" t="str">
        <f t="shared" si="8"/>
        <v>MEEP</v>
      </c>
      <c r="AA361" s="2">
        <f>IF(Z361="HERE",Y361,AA360+Graph!$G$1*1000)</f>
        <v>103019642.14285722</v>
      </c>
      <c r="AB361" s="2">
        <f t="shared" si="21"/>
        <v>420000</v>
      </c>
      <c r="AC361" s="2">
        <f t="shared" si="9"/>
        <v>36028125.571428619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288</v>
      </c>
      <c r="C362" s="7"/>
      <c r="D362" s="2" t="e">
        <f t="shared" si="12"/>
        <v>#N/A</v>
      </c>
      <c r="E362" s="2" t="e">
        <f t="shared" si="22"/>
        <v>#N/A</v>
      </c>
      <c r="F362" s="2">
        <v>1173153.5534209758</v>
      </c>
      <c r="G362" s="2">
        <f t="shared" si="23"/>
        <v>404210.28571428574</v>
      </c>
      <c r="H362" s="2">
        <f t="shared" si="13"/>
        <v>134655435.28571385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1237308.9661263227</v>
      </c>
      <c r="Q362" s="2">
        <f>IF(P362&gt;Graph!$G$1*1000,Graph!$G$1*1000,P362)</f>
        <v>420000</v>
      </c>
      <c r="R362" s="2">
        <f t="shared" si="16"/>
        <v>139871978</v>
      </c>
      <c r="S362" s="2">
        <f t="shared" si="17"/>
        <v>404210.28571429849</v>
      </c>
      <c r="T362" s="2">
        <f t="shared" si="18"/>
        <v>15789.714285714552</v>
      </c>
      <c r="U362" s="2">
        <f t="shared" si="19"/>
        <v>420000</v>
      </c>
      <c r="V362" s="2">
        <f t="shared" si="28"/>
        <v>100701771.285714</v>
      </c>
      <c r="W362" s="2">
        <f t="shared" si="20"/>
        <v>404210.28571428359</v>
      </c>
      <c r="X362" s="2">
        <f t="shared" si="6"/>
        <v>15789.714285716414</v>
      </c>
      <c r="Y362" s="2">
        <f t="shared" si="7"/>
        <v>39170206.714286126</v>
      </c>
      <c r="Z362" s="2" t="str">
        <f t="shared" si="8"/>
        <v>MEEP</v>
      </c>
      <c r="AA362" s="2">
        <f>IF(Z362="HERE",Y362,AA361+Graph!$G$1*1000)</f>
        <v>103439642.14285722</v>
      </c>
      <c r="AB362" s="2">
        <f t="shared" si="21"/>
        <v>420000</v>
      </c>
      <c r="AC362" s="2">
        <f t="shared" si="9"/>
        <v>36028125.571428619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289</v>
      </c>
      <c r="C363" s="7"/>
      <c r="D363" s="2" t="e">
        <f t="shared" si="12"/>
        <v>#N/A</v>
      </c>
      <c r="E363" s="2" t="e">
        <f t="shared" si="22"/>
        <v>#N/A</v>
      </c>
      <c r="F363" s="2">
        <v>1175740.7800790966</v>
      </c>
      <c r="G363" s="2">
        <f t="shared" si="23"/>
        <v>404210.28571428574</v>
      </c>
      <c r="H363" s="2">
        <f t="shared" si="13"/>
        <v>135059645.57142815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1240089.7012020648</v>
      </c>
      <c r="Q363" s="2">
        <f>IF(P363&gt;Graph!$G$1*1000,Graph!$G$1*1000,P363)</f>
        <v>420000</v>
      </c>
      <c r="R363" s="2">
        <f t="shared" si="16"/>
        <v>140291978</v>
      </c>
      <c r="S363" s="2">
        <f t="shared" si="17"/>
        <v>404210.28571429849</v>
      </c>
      <c r="T363" s="2">
        <f t="shared" si="18"/>
        <v>15789.714285714552</v>
      </c>
      <c r="U363" s="2">
        <f t="shared" si="19"/>
        <v>420000</v>
      </c>
      <c r="V363" s="2">
        <f t="shared" si="28"/>
        <v>101105981.57142828</v>
      </c>
      <c r="W363" s="2">
        <f t="shared" si="20"/>
        <v>404210.28571428359</v>
      </c>
      <c r="X363" s="2">
        <f t="shared" si="6"/>
        <v>15789.714285716414</v>
      </c>
      <c r="Y363" s="2">
        <f t="shared" si="7"/>
        <v>39185996.428571843</v>
      </c>
      <c r="Z363" s="2" t="str">
        <f t="shared" si="8"/>
        <v>MEEP</v>
      </c>
      <c r="AA363" s="2">
        <f>IF(Z363="HERE",Y363,AA362+Graph!$G$1*1000)</f>
        <v>103859642.14285722</v>
      </c>
      <c r="AB363" s="2">
        <f t="shared" si="21"/>
        <v>420000</v>
      </c>
      <c r="AC363" s="2">
        <f t="shared" si="9"/>
        <v>36028125.571428619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290</v>
      </c>
      <c r="C364" s="7"/>
      <c r="D364" s="2" t="e">
        <f t="shared" si="12"/>
        <v>#N/A</v>
      </c>
      <c r="E364" s="2" t="e">
        <f t="shared" si="22"/>
        <v>#N/A</v>
      </c>
      <c r="F364" s="2">
        <v>1178328.0067372173</v>
      </c>
      <c r="G364" s="2">
        <f t="shared" si="23"/>
        <v>404210.28571428574</v>
      </c>
      <c r="H364" s="2">
        <f t="shared" si="13"/>
        <v>135463855.85714245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1242870.4362777919</v>
      </c>
      <c r="Q364" s="2">
        <f>IF(P364&gt;Graph!$G$1*1000,Graph!$G$1*1000,P364)</f>
        <v>420000</v>
      </c>
      <c r="R364" s="2">
        <f t="shared" si="16"/>
        <v>140711978</v>
      </c>
      <c r="S364" s="2">
        <f t="shared" si="17"/>
        <v>404210.28571429849</v>
      </c>
      <c r="T364" s="2">
        <f t="shared" si="18"/>
        <v>15789.714285714552</v>
      </c>
      <c r="U364" s="2">
        <f t="shared" si="19"/>
        <v>420000</v>
      </c>
      <c r="V364" s="2">
        <f t="shared" si="28"/>
        <v>101510191.85714257</v>
      </c>
      <c r="W364" s="2">
        <f t="shared" si="20"/>
        <v>404210.28571428359</v>
      </c>
      <c r="X364" s="2">
        <f t="shared" si="6"/>
        <v>15789.714285716414</v>
      </c>
      <c r="Y364" s="2">
        <f t="shared" si="7"/>
        <v>39201786.142857559</v>
      </c>
      <c r="Z364" s="2" t="str">
        <f t="shared" si="8"/>
        <v>MEEP</v>
      </c>
      <c r="AA364" s="2">
        <f>IF(Z364="HERE",Y364,AA363+Graph!$G$1*1000)</f>
        <v>104279642.14285722</v>
      </c>
      <c r="AB364" s="2">
        <f t="shared" si="21"/>
        <v>420000</v>
      </c>
      <c r="AC364" s="2">
        <f t="shared" si="9"/>
        <v>36028125.571428619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291</v>
      </c>
      <c r="C365" s="7"/>
      <c r="D365" s="2" t="e">
        <f t="shared" si="12"/>
        <v>#N/A</v>
      </c>
      <c r="E365" s="2" t="e">
        <f t="shared" si="22"/>
        <v>#N/A</v>
      </c>
      <c r="F365" s="2">
        <v>1180915.2333953381</v>
      </c>
      <c r="G365" s="2">
        <f t="shared" si="23"/>
        <v>404210.28571428574</v>
      </c>
      <c r="H365" s="2">
        <f t="shared" si="13"/>
        <v>135868066.14285675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1245651.1713535339</v>
      </c>
      <c r="Q365" s="2">
        <f>IF(P365&gt;Graph!$G$1*1000,Graph!$G$1*1000,P365)</f>
        <v>420000</v>
      </c>
      <c r="R365" s="2">
        <f t="shared" si="16"/>
        <v>141131978</v>
      </c>
      <c r="S365" s="2">
        <f t="shared" si="17"/>
        <v>404210.28571429849</v>
      </c>
      <c r="T365" s="2">
        <f t="shared" si="18"/>
        <v>15789.714285714552</v>
      </c>
      <c r="U365" s="2">
        <f t="shared" si="19"/>
        <v>420000</v>
      </c>
      <c r="V365" s="2">
        <f t="shared" si="28"/>
        <v>101914402.14285685</v>
      </c>
      <c r="W365" s="2">
        <f t="shared" si="20"/>
        <v>404210.28571428359</v>
      </c>
      <c r="X365" s="2">
        <f t="shared" si="6"/>
        <v>15789.714285716414</v>
      </c>
      <c r="Y365" s="2">
        <f t="shared" si="7"/>
        <v>39217575.857143275</v>
      </c>
      <c r="Z365" s="2" t="str">
        <f t="shared" si="8"/>
        <v>MEEP</v>
      </c>
      <c r="AA365" s="2">
        <f>IF(Z365="HERE",Y365,AA364+Graph!$G$1*1000)</f>
        <v>104699642.14285722</v>
      </c>
      <c r="AB365" s="2">
        <f t="shared" si="21"/>
        <v>420000</v>
      </c>
      <c r="AC365" s="2">
        <f t="shared" si="9"/>
        <v>36028125.571428619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292</v>
      </c>
      <c r="C366" s="7"/>
      <c r="D366" s="2" t="e">
        <f t="shared" si="12"/>
        <v>#N/A</v>
      </c>
      <c r="E366" s="2" t="e">
        <f t="shared" si="22"/>
        <v>#N/A</v>
      </c>
      <c r="F366" s="2">
        <v>1183502.4600534588</v>
      </c>
      <c r="G366" s="2">
        <f t="shared" si="23"/>
        <v>404210.28571428574</v>
      </c>
      <c r="H366" s="2">
        <f t="shared" si="13"/>
        <v>136272276.42857105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1248431.906429261</v>
      </c>
      <c r="Q366" s="2">
        <f>IF(P366&gt;Graph!$G$1*1000,Graph!$G$1*1000,P366)</f>
        <v>420000</v>
      </c>
      <c r="R366" s="2">
        <f t="shared" si="16"/>
        <v>141551978</v>
      </c>
      <c r="S366" s="2">
        <f t="shared" si="17"/>
        <v>404210.28571429849</v>
      </c>
      <c r="T366" s="2">
        <f t="shared" si="18"/>
        <v>15789.714285714552</v>
      </c>
      <c r="U366" s="2">
        <f t="shared" si="19"/>
        <v>420000</v>
      </c>
      <c r="V366" s="2">
        <f t="shared" si="28"/>
        <v>102318612.42857113</v>
      </c>
      <c r="W366" s="2">
        <f t="shared" si="20"/>
        <v>404210.28571428359</v>
      </c>
      <c r="X366" s="2">
        <f t="shared" si="6"/>
        <v>15789.714285716414</v>
      </c>
      <c r="Y366" s="2">
        <f t="shared" si="7"/>
        <v>39233365.571428992</v>
      </c>
      <c r="Z366" s="2" t="str">
        <f t="shared" si="8"/>
        <v>MEEP</v>
      </c>
      <c r="AA366" s="2">
        <f>IF(Z366="HERE",Y366,AA365+Graph!$G$1*1000)</f>
        <v>105119642.14285722</v>
      </c>
      <c r="AB366" s="2">
        <f t="shared" si="21"/>
        <v>420000</v>
      </c>
      <c r="AC366" s="2">
        <f t="shared" si="9"/>
        <v>36028125.571428619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293</v>
      </c>
      <c r="C367" s="7"/>
      <c r="D367" s="2" t="e">
        <f t="shared" si="12"/>
        <v>#N/A</v>
      </c>
      <c r="E367" s="2" t="e">
        <f t="shared" si="22"/>
        <v>#N/A</v>
      </c>
      <c r="F367" s="2">
        <v>1186089.6867115796</v>
      </c>
      <c r="G367" s="2">
        <f t="shared" si="23"/>
        <v>404210.28571428574</v>
      </c>
      <c r="H367" s="2">
        <f t="shared" si="13"/>
        <v>136676486.71428534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1251212.641505003</v>
      </c>
      <c r="Q367" s="2">
        <f>IF(P367&gt;Graph!$G$1*1000,Graph!$G$1*1000,P367)</f>
        <v>420000</v>
      </c>
      <c r="R367" s="2">
        <f t="shared" si="16"/>
        <v>141971978</v>
      </c>
      <c r="S367" s="2">
        <f t="shared" si="17"/>
        <v>404210.28571429849</v>
      </c>
      <c r="T367" s="2">
        <f t="shared" si="18"/>
        <v>15789.714285714552</v>
      </c>
      <c r="U367" s="2">
        <f t="shared" si="19"/>
        <v>420000</v>
      </c>
      <c r="V367" s="2">
        <f t="shared" si="28"/>
        <v>102722822.71428542</v>
      </c>
      <c r="W367" s="2">
        <f t="shared" si="20"/>
        <v>404210.28571428359</v>
      </c>
      <c r="X367" s="2">
        <f t="shared" si="6"/>
        <v>15789.714285716414</v>
      </c>
      <c r="Y367" s="2">
        <f t="shared" si="7"/>
        <v>39249155.285714708</v>
      </c>
      <c r="Z367" s="2" t="str">
        <f t="shared" si="8"/>
        <v>MEEP</v>
      </c>
      <c r="AA367" s="2">
        <f>IF(Z367="HERE",Y367,AA366+Graph!$G$1*1000)</f>
        <v>105539642.14285722</v>
      </c>
      <c r="AB367" s="2">
        <f t="shared" si="21"/>
        <v>420000</v>
      </c>
      <c r="AC367" s="2">
        <f t="shared" si="9"/>
        <v>36028125.571428619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294</v>
      </c>
      <c r="C368" s="7"/>
      <c r="D368" s="2" t="e">
        <f t="shared" si="12"/>
        <v>#N/A</v>
      </c>
      <c r="E368" s="2" t="e">
        <f t="shared" si="22"/>
        <v>#N/A</v>
      </c>
      <c r="F368" s="2">
        <v>1188676.9133697003</v>
      </c>
      <c r="G368" s="2">
        <f t="shared" si="23"/>
        <v>404210.28571428574</v>
      </c>
      <c r="H368" s="2">
        <f t="shared" si="13"/>
        <v>137080696.99999964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1253993.3765807301</v>
      </c>
      <c r="Q368" s="2">
        <f>IF(P368&gt;Graph!$G$1*1000,Graph!$G$1*1000,P368)</f>
        <v>420000</v>
      </c>
      <c r="R368" s="2">
        <f t="shared" si="16"/>
        <v>142391978</v>
      </c>
      <c r="S368" s="2">
        <f t="shared" si="17"/>
        <v>404210.28571429849</v>
      </c>
      <c r="T368" s="2">
        <f t="shared" si="18"/>
        <v>15789.714285714552</v>
      </c>
      <c r="U368" s="2">
        <f t="shared" si="19"/>
        <v>420000</v>
      </c>
      <c r="V368" s="2">
        <f t="shared" si="28"/>
        <v>103127032.9999997</v>
      </c>
      <c r="W368" s="2">
        <f t="shared" si="20"/>
        <v>404210.28571428359</v>
      </c>
      <c r="X368" s="2">
        <f t="shared" si="6"/>
        <v>15789.714285716414</v>
      </c>
      <c r="Y368" s="2">
        <f t="shared" si="7"/>
        <v>39264945.000000425</v>
      </c>
      <c r="Z368" s="2" t="str">
        <f t="shared" si="8"/>
        <v>MEEP</v>
      </c>
      <c r="AA368" s="2">
        <f>IF(Z368="HERE",Y368,AA367+Graph!$G$1*1000)</f>
        <v>105959642.14285722</v>
      </c>
      <c r="AB368" s="2">
        <f t="shared" si="21"/>
        <v>420000</v>
      </c>
      <c r="AC368" s="2">
        <f t="shared" si="9"/>
        <v>36028125.571428619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295</v>
      </c>
      <c r="C369" s="7"/>
      <c r="D369" s="2" t="e">
        <f t="shared" si="12"/>
        <v>#N/A</v>
      </c>
      <c r="E369" s="2" t="e">
        <f t="shared" si="22"/>
        <v>#N/A</v>
      </c>
      <c r="F369" s="2">
        <v>1191264.1400278211</v>
      </c>
      <c r="G369" s="2">
        <f t="shared" si="23"/>
        <v>404210.28571428574</v>
      </c>
      <c r="H369" s="2">
        <f t="shared" si="13"/>
        <v>137484907.28571394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1256774.1116564721</v>
      </c>
      <c r="Q369" s="2">
        <f>IF(P369&gt;Graph!$G$1*1000,Graph!$G$1*1000,P369)</f>
        <v>420000</v>
      </c>
      <c r="R369" s="2">
        <f t="shared" si="16"/>
        <v>142811978</v>
      </c>
      <c r="S369" s="2">
        <f t="shared" si="17"/>
        <v>404210.28571429849</v>
      </c>
      <c r="T369" s="2">
        <f t="shared" si="18"/>
        <v>15789.714285714552</v>
      </c>
      <c r="U369" s="2">
        <f t="shared" si="19"/>
        <v>420000</v>
      </c>
      <c r="V369" s="2">
        <f t="shared" si="28"/>
        <v>103531243.28571399</v>
      </c>
      <c r="W369" s="2">
        <f t="shared" si="20"/>
        <v>404210.28571428359</v>
      </c>
      <c r="X369" s="2">
        <f t="shared" si="6"/>
        <v>15789.714285716414</v>
      </c>
      <c r="Y369" s="2">
        <f t="shared" si="7"/>
        <v>39280734.714286141</v>
      </c>
      <c r="Z369" s="2" t="str">
        <f t="shared" si="8"/>
        <v>MEEP</v>
      </c>
      <c r="AA369" s="2">
        <f>IF(Z369="HERE",Y369,AA368+Graph!$G$1*1000)</f>
        <v>106379642.14285722</v>
      </c>
      <c r="AB369" s="2">
        <f t="shared" si="21"/>
        <v>420000</v>
      </c>
      <c r="AC369" s="2">
        <f t="shared" si="9"/>
        <v>36028125.571428619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296</v>
      </c>
      <c r="C370" s="7"/>
      <c r="D370" s="2" t="e">
        <f t="shared" si="12"/>
        <v>#N/A</v>
      </c>
      <c r="E370" s="2" t="e">
        <f t="shared" si="22"/>
        <v>#N/A</v>
      </c>
      <c r="F370" s="2">
        <v>1193851.3666859567</v>
      </c>
      <c r="G370" s="2">
        <f t="shared" si="23"/>
        <v>404210.28571428574</v>
      </c>
      <c r="H370" s="2">
        <f t="shared" si="13"/>
        <v>137889117.57142824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1259554.8467321992</v>
      </c>
      <c r="Q370" s="2">
        <f>IF(P370&gt;Graph!$G$1*1000,Graph!$G$1*1000,P370)</f>
        <v>420000</v>
      </c>
      <c r="R370" s="2">
        <f t="shared" si="16"/>
        <v>143231978</v>
      </c>
      <c r="S370" s="2">
        <f t="shared" si="17"/>
        <v>404210.28571429849</v>
      </c>
      <c r="T370" s="2">
        <f t="shared" si="18"/>
        <v>15789.714285714552</v>
      </c>
      <c r="U370" s="2">
        <f t="shared" si="19"/>
        <v>420000</v>
      </c>
      <c r="V370" s="2">
        <f t="shared" si="28"/>
        <v>103935453.57142827</v>
      </c>
      <c r="W370" s="2">
        <f t="shared" si="20"/>
        <v>404210.28571428359</v>
      </c>
      <c r="X370" s="2">
        <f t="shared" si="6"/>
        <v>15789.714285716414</v>
      </c>
      <c r="Y370" s="2">
        <f t="shared" si="7"/>
        <v>39296524.428571858</v>
      </c>
      <c r="Z370" s="2" t="str">
        <f t="shared" si="8"/>
        <v>MEEP</v>
      </c>
      <c r="AA370" s="2">
        <f>IF(Z370="HERE",Y370,AA369+Graph!$G$1*1000)</f>
        <v>106799642.14285722</v>
      </c>
      <c r="AB370" s="2">
        <f t="shared" si="21"/>
        <v>420000</v>
      </c>
      <c r="AC370" s="2">
        <f t="shared" si="9"/>
        <v>36028125.571428619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297</v>
      </c>
      <c r="C371" s="7"/>
      <c r="D371" s="2" t="e">
        <f t="shared" si="12"/>
        <v>#N/A</v>
      </c>
      <c r="E371" s="2" t="e">
        <f t="shared" si="22"/>
        <v>#N/A</v>
      </c>
      <c r="F371" s="2">
        <v>1196438.5933440775</v>
      </c>
      <c r="G371" s="2">
        <f t="shared" si="23"/>
        <v>404210.28571428574</v>
      </c>
      <c r="H371" s="2">
        <f t="shared" si="13"/>
        <v>138293327.85714254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1262335.5818079412</v>
      </c>
      <c r="Q371" s="2">
        <f>IF(P371&gt;Graph!$G$1*1000,Graph!$G$1*1000,P371)</f>
        <v>420000</v>
      </c>
      <c r="R371" s="2">
        <f t="shared" si="16"/>
        <v>143651978</v>
      </c>
      <c r="S371" s="2">
        <f t="shared" si="17"/>
        <v>404210.28571429849</v>
      </c>
      <c r="T371" s="2">
        <f t="shared" si="18"/>
        <v>15789.714285714552</v>
      </c>
      <c r="U371" s="2">
        <f t="shared" si="19"/>
        <v>420000</v>
      </c>
      <c r="V371" s="2">
        <f t="shared" si="28"/>
        <v>104339663.85714255</v>
      </c>
      <c r="W371" s="2">
        <f t="shared" si="20"/>
        <v>404210.28571428359</v>
      </c>
      <c r="X371" s="2">
        <f t="shared" si="6"/>
        <v>15789.714285716414</v>
      </c>
      <c r="Y371" s="2">
        <f t="shared" si="7"/>
        <v>39312314.142857574</v>
      </c>
      <c r="Z371" s="2" t="str">
        <f t="shared" si="8"/>
        <v>MEEP</v>
      </c>
      <c r="AA371" s="2">
        <f>IF(Z371="HERE",Y371,AA370+Graph!$G$1*1000)</f>
        <v>107219642.14285722</v>
      </c>
      <c r="AB371" s="2">
        <f t="shared" si="21"/>
        <v>420000</v>
      </c>
      <c r="AC371" s="2">
        <f t="shared" si="9"/>
        <v>36028125.571428619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298</v>
      </c>
      <c r="C372" s="7"/>
      <c r="D372" s="2" t="e">
        <f t="shared" si="12"/>
        <v>#N/A</v>
      </c>
      <c r="E372" s="2" t="e">
        <f t="shared" si="22"/>
        <v>#N/A</v>
      </c>
      <c r="F372" s="2">
        <v>1199025.8200021982</v>
      </c>
      <c r="G372" s="2">
        <f t="shared" si="23"/>
        <v>404210.28571428574</v>
      </c>
      <c r="H372" s="2">
        <f t="shared" si="13"/>
        <v>138697538.14285684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1265116.3168836683</v>
      </c>
      <c r="Q372" s="2">
        <f>IF(P372&gt;Graph!$G$1*1000,Graph!$G$1*1000,P372)</f>
        <v>420000</v>
      </c>
      <c r="R372" s="2">
        <f t="shared" si="16"/>
        <v>144071978</v>
      </c>
      <c r="S372" s="2">
        <f t="shared" si="17"/>
        <v>404210.28571429849</v>
      </c>
      <c r="T372" s="2">
        <f t="shared" si="18"/>
        <v>15789.714285714552</v>
      </c>
      <c r="U372" s="2">
        <f t="shared" si="19"/>
        <v>420000</v>
      </c>
      <c r="V372" s="2">
        <f t="shared" si="28"/>
        <v>104743874.14285684</v>
      </c>
      <c r="W372" s="2">
        <f t="shared" si="20"/>
        <v>404210.28571428359</v>
      </c>
      <c r="X372" s="2">
        <f t="shared" si="6"/>
        <v>15789.714285716414</v>
      </c>
      <c r="Y372" s="2">
        <f t="shared" si="7"/>
        <v>39328103.85714329</v>
      </c>
      <c r="Z372" s="2" t="str">
        <f t="shared" si="8"/>
        <v>MEEP</v>
      </c>
      <c r="AA372" s="2">
        <f>IF(Z372="HERE",Y372,AA371+Graph!$G$1*1000)</f>
        <v>107639642.14285722</v>
      </c>
      <c r="AB372" s="2">
        <f t="shared" si="21"/>
        <v>420000</v>
      </c>
      <c r="AC372" s="2">
        <f t="shared" si="9"/>
        <v>36028125.571428619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299</v>
      </c>
      <c r="C373" s="7"/>
      <c r="D373" s="2" t="e">
        <f t="shared" si="12"/>
        <v>#N/A</v>
      </c>
      <c r="E373" s="2" t="e">
        <f t="shared" si="22"/>
        <v>#N/A</v>
      </c>
      <c r="F373" s="2">
        <v>1201613.046660319</v>
      </c>
      <c r="G373" s="2">
        <f t="shared" si="23"/>
        <v>404210.28571428574</v>
      </c>
      <c r="H373" s="2">
        <f t="shared" si="13"/>
        <v>139101748.42857113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1267897.0519594103</v>
      </c>
      <c r="Q373" s="2">
        <f>IF(P373&gt;Graph!$G$1*1000,Graph!$G$1*1000,P373)</f>
        <v>420000</v>
      </c>
      <c r="R373" s="2">
        <f t="shared" si="16"/>
        <v>144491978</v>
      </c>
      <c r="S373" s="2">
        <f t="shared" si="17"/>
        <v>404210.28571429849</v>
      </c>
      <c r="T373" s="2">
        <f t="shared" si="18"/>
        <v>15789.714285714552</v>
      </c>
      <c r="U373" s="2">
        <f t="shared" si="19"/>
        <v>420000</v>
      </c>
      <c r="V373" s="2">
        <f t="shared" si="28"/>
        <v>105148084.42857112</v>
      </c>
      <c r="W373" s="2">
        <f t="shared" si="20"/>
        <v>404210.28571428359</v>
      </c>
      <c r="X373" s="2">
        <f t="shared" si="6"/>
        <v>15789.714285716414</v>
      </c>
      <c r="Y373" s="2">
        <f t="shared" si="7"/>
        <v>39343893.571429007</v>
      </c>
      <c r="Z373" s="2" t="str">
        <f t="shared" si="8"/>
        <v>MEEP</v>
      </c>
      <c r="AA373" s="2">
        <f>IF(Z373="HERE",Y373,AA372+Graph!$G$1*1000)</f>
        <v>108059642.14285722</v>
      </c>
      <c r="AB373" s="2">
        <f t="shared" si="21"/>
        <v>420000</v>
      </c>
      <c r="AC373" s="2">
        <f t="shared" si="9"/>
        <v>36028125.571428619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300</v>
      </c>
      <c r="C374" s="7"/>
      <c r="D374" s="2" t="e">
        <f t="shared" si="12"/>
        <v>#N/A</v>
      </c>
      <c r="E374" s="2" t="e">
        <f t="shared" si="22"/>
        <v>#N/A</v>
      </c>
      <c r="F374" s="2">
        <v>1204200.2733184397</v>
      </c>
      <c r="G374" s="2">
        <f t="shared" si="23"/>
        <v>404210.28571428574</v>
      </c>
      <c r="H374" s="2">
        <f t="shared" si="13"/>
        <v>139505958.71428543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1270677.7870351374</v>
      </c>
      <c r="Q374" s="2">
        <f>IF(P374&gt;Graph!$G$1*1000,Graph!$G$1*1000,P374)</f>
        <v>420000</v>
      </c>
      <c r="R374" s="2">
        <f t="shared" si="16"/>
        <v>144911978</v>
      </c>
      <c r="S374" s="2">
        <f t="shared" si="17"/>
        <v>404210.28571429849</v>
      </c>
      <c r="T374" s="2">
        <f t="shared" si="18"/>
        <v>15789.714285714552</v>
      </c>
      <c r="U374" s="2">
        <f t="shared" si="19"/>
        <v>420000</v>
      </c>
      <c r="V374" s="2">
        <f t="shared" si="28"/>
        <v>105552294.7142854</v>
      </c>
      <c r="W374" s="2">
        <f t="shared" si="20"/>
        <v>404210.28571428359</v>
      </c>
      <c r="X374" s="2">
        <f t="shared" si="6"/>
        <v>15789.714285716414</v>
      </c>
      <c r="Y374" s="2">
        <f t="shared" si="7"/>
        <v>39359683.285714723</v>
      </c>
      <c r="Z374" s="2" t="str">
        <f t="shared" si="8"/>
        <v>MEEP</v>
      </c>
      <c r="AA374" s="2">
        <f>IF(Z374="HERE",Y374,AA373+Graph!$G$1*1000)</f>
        <v>108479642.14285722</v>
      </c>
      <c r="AB374" s="2">
        <f t="shared" si="21"/>
        <v>420000</v>
      </c>
      <c r="AC374" s="2">
        <f t="shared" si="9"/>
        <v>36028125.571428619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301</v>
      </c>
      <c r="C375" s="7"/>
      <c r="D375" s="2" t="e">
        <f t="shared" si="12"/>
        <v>#N/A</v>
      </c>
      <c r="E375" s="2" t="e">
        <f t="shared" si="22"/>
        <v>#N/A</v>
      </c>
      <c r="F375" s="2">
        <v>1206787.4999765605</v>
      </c>
      <c r="G375" s="2">
        <f t="shared" si="23"/>
        <v>404210.28571428574</v>
      </c>
      <c r="H375" s="2">
        <f t="shared" si="13"/>
        <v>139910168.99999973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1273458.5221108794</v>
      </c>
      <c r="Q375" s="2">
        <f>IF(P375&gt;Graph!$G$1*1000,Graph!$G$1*1000,P375)</f>
        <v>420000</v>
      </c>
      <c r="R375" s="2">
        <f t="shared" si="16"/>
        <v>145331978</v>
      </c>
      <c r="S375" s="2">
        <f t="shared" si="17"/>
        <v>404210.28571429849</v>
      </c>
      <c r="T375" s="2">
        <f t="shared" si="18"/>
        <v>15789.714285714552</v>
      </c>
      <c r="U375" s="2">
        <f t="shared" si="19"/>
        <v>420000</v>
      </c>
      <c r="V375" s="2">
        <f t="shared" si="28"/>
        <v>105956504.99999969</v>
      </c>
      <c r="W375" s="2">
        <f t="shared" si="20"/>
        <v>404210.28571428359</v>
      </c>
      <c r="X375" s="2">
        <f t="shared" si="6"/>
        <v>15789.714285716414</v>
      </c>
      <c r="Y375" s="2">
        <f t="shared" si="7"/>
        <v>39375473.00000044</v>
      </c>
      <c r="Z375" s="2" t="str">
        <f t="shared" si="8"/>
        <v>MEEP</v>
      </c>
      <c r="AA375" s="2">
        <f>IF(Z375="HERE",Y375,AA374+Graph!$G$1*1000)</f>
        <v>108899642.14285722</v>
      </c>
      <c r="AB375" s="2">
        <f t="shared" si="21"/>
        <v>420000</v>
      </c>
      <c r="AC375" s="2">
        <f t="shared" si="9"/>
        <v>36028125.571428619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302</v>
      </c>
      <c r="C376" s="7"/>
      <c r="D376" s="2" t="e">
        <f t="shared" si="12"/>
        <v>#N/A</v>
      </c>
      <c r="E376" s="2" t="e">
        <f t="shared" si="22"/>
        <v>#N/A</v>
      </c>
      <c r="F376" s="2">
        <v>1209374.7266346812</v>
      </c>
      <c r="G376" s="2">
        <f t="shared" si="23"/>
        <v>404210.28571428574</v>
      </c>
      <c r="H376" s="2">
        <f t="shared" si="13"/>
        <v>140314379.28571403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1276239.2571866065</v>
      </c>
      <c r="Q376" s="2">
        <f>IF(P376&gt;Graph!$G$1*1000,Graph!$G$1*1000,P376)</f>
        <v>420000</v>
      </c>
      <c r="R376" s="2">
        <f t="shared" si="16"/>
        <v>145751978</v>
      </c>
      <c r="S376" s="2">
        <f t="shared" si="17"/>
        <v>404210.28571429849</v>
      </c>
      <c r="T376" s="2">
        <f t="shared" si="18"/>
        <v>15789.714285714552</v>
      </c>
      <c r="U376" s="2">
        <f t="shared" si="19"/>
        <v>420000</v>
      </c>
      <c r="V376" s="2">
        <f t="shared" si="28"/>
        <v>106360715.28571397</v>
      </c>
      <c r="W376" s="2">
        <f t="shared" si="20"/>
        <v>404210.28571428359</v>
      </c>
      <c r="X376" s="2">
        <f t="shared" si="6"/>
        <v>15789.714285716414</v>
      </c>
      <c r="Y376" s="2">
        <f t="shared" si="7"/>
        <v>39391262.714286156</v>
      </c>
      <c r="Z376" s="2" t="str">
        <f t="shared" si="8"/>
        <v>MEEP</v>
      </c>
      <c r="AA376" s="2">
        <f>IF(Z376="HERE",Y376,AA375+Graph!$G$1*1000)</f>
        <v>109319642.14285722</v>
      </c>
      <c r="AB376" s="2">
        <f t="shared" si="21"/>
        <v>420000</v>
      </c>
      <c r="AC376" s="2">
        <f t="shared" si="9"/>
        <v>36028125.571428619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303</v>
      </c>
      <c r="C377" s="7"/>
      <c r="D377" s="2" t="e">
        <f t="shared" si="12"/>
        <v>#N/A</v>
      </c>
      <c r="E377" s="2" t="e">
        <f t="shared" si="22"/>
        <v>#N/A</v>
      </c>
      <c r="F377" s="2">
        <v>1211961.953292802</v>
      </c>
      <c r="G377" s="2">
        <f t="shared" si="23"/>
        <v>404210.28571428574</v>
      </c>
      <c r="H377" s="2">
        <f t="shared" si="13"/>
        <v>140718589.57142833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1279019.9922623485</v>
      </c>
      <c r="Q377" s="2">
        <f>IF(P377&gt;Graph!$G$1*1000,Graph!$G$1*1000,P377)</f>
        <v>420000</v>
      </c>
      <c r="R377" s="2">
        <f t="shared" si="16"/>
        <v>146171978</v>
      </c>
      <c r="S377" s="2">
        <f t="shared" si="17"/>
        <v>404210.28571429849</v>
      </c>
      <c r="T377" s="2">
        <f t="shared" si="18"/>
        <v>15789.714285714552</v>
      </c>
      <c r="U377" s="2">
        <f t="shared" si="19"/>
        <v>420000</v>
      </c>
      <c r="V377" s="2">
        <f t="shared" si="28"/>
        <v>106764925.57142825</v>
      </c>
      <c r="W377" s="2">
        <f t="shared" si="20"/>
        <v>404210.28571428359</v>
      </c>
      <c r="X377" s="2">
        <f t="shared" si="6"/>
        <v>15789.714285716414</v>
      </c>
      <c r="Y377" s="2">
        <f t="shared" si="7"/>
        <v>39407052.428571872</v>
      </c>
      <c r="Z377" s="2" t="str">
        <f t="shared" si="8"/>
        <v>MEEP</v>
      </c>
      <c r="AA377" s="2">
        <f>IF(Z377="HERE",Y377,AA376+Graph!$G$1*1000)</f>
        <v>109739642.14285722</v>
      </c>
      <c r="AB377" s="2">
        <f t="shared" si="21"/>
        <v>420000</v>
      </c>
      <c r="AC377" s="2">
        <f t="shared" si="9"/>
        <v>36028125.571428619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304</v>
      </c>
      <c r="C378" s="7"/>
      <c r="D378" s="2" t="e">
        <f t="shared" si="12"/>
        <v>#N/A</v>
      </c>
      <c r="E378" s="2" t="e">
        <f t="shared" si="22"/>
        <v>#N/A</v>
      </c>
      <c r="F378" s="2">
        <v>1214549.1799509227</v>
      </c>
      <c r="G378" s="2">
        <f t="shared" si="23"/>
        <v>404210.28571428574</v>
      </c>
      <c r="H378" s="2">
        <f t="shared" si="13"/>
        <v>141122799.85714263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1281800.7273380905</v>
      </c>
      <c r="Q378" s="2">
        <f>IF(P378&gt;Graph!$G$1*1000,Graph!$G$1*1000,P378)</f>
        <v>420000</v>
      </c>
      <c r="R378" s="2">
        <f t="shared" si="16"/>
        <v>146591978</v>
      </c>
      <c r="S378" s="2">
        <f t="shared" si="17"/>
        <v>404210.28571429849</v>
      </c>
      <c r="T378" s="2">
        <f t="shared" si="18"/>
        <v>15789.714285714552</v>
      </c>
      <c r="U378" s="2">
        <f t="shared" si="19"/>
        <v>420000</v>
      </c>
      <c r="V378" s="2">
        <f t="shared" si="28"/>
        <v>107169135.85714254</v>
      </c>
      <c r="W378" s="2">
        <f t="shared" si="20"/>
        <v>404210.28571428359</v>
      </c>
      <c r="X378" s="2">
        <f t="shared" si="6"/>
        <v>15789.714285716414</v>
      </c>
      <c r="Y378" s="2">
        <f t="shared" si="7"/>
        <v>39422842.142857589</v>
      </c>
      <c r="Z378" s="2" t="str">
        <f t="shared" si="8"/>
        <v>MEEP</v>
      </c>
      <c r="AA378" s="2">
        <f>IF(Z378="HERE",Y378,AA377+Graph!$G$1*1000)</f>
        <v>110159642.14285722</v>
      </c>
      <c r="AB378" s="2">
        <f t="shared" si="21"/>
        <v>420000</v>
      </c>
      <c r="AC378" s="2">
        <f t="shared" si="9"/>
        <v>36028125.571428619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305</v>
      </c>
      <c r="C379" s="7"/>
      <c r="D379" s="2" t="e">
        <f t="shared" si="12"/>
        <v>#N/A</v>
      </c>
      <c r="E379" s="2" t="e">
        <f t="shared" si="22"/>
        <v>#N/A</v>
      </c>
      <c r="F379" s="2">
        <v>1217136.4066090435</v>
      </c>
      <c r="G379" s="2">
        <f t="shared" si="23"/>
        <v>404210.28571428574</v>
      </c>
      <c r="H379" s="2">
        <f t="shared" si="13"/>
        <v>141527010.14285693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1284581.4624138176</v>
      </c>
      <c r="Q379" s="2">
        <f>IF(P379&gt;Graph!$G$1*1000,Graph!$G$1*1000,P379)</f>
        <v>420000</v>
      </c>
      <c r="R379" s="2">
        <f t="shared" si="16"/>
        <v>147011978</v>
      </c>
      <c r="S379" s="2">
        <f t="shared" si="17"/>
        <v>404210.28571429849</v>
      </c>
      <c r="T379" s="2">
        <f t="shared" si="18"/>
        <v>15789.714285714552</v>
      </c>
      <c r="U379" s="2">
        <f t="shared" si="19"/>
        <v>420000</v>
      </c>
      <c r="V379" s="2">
        <f t="shared" si="28"/>
        <v>107573346.14285682</v>
      </c>
      <c r="W379" s="2">
        <f t="shared" si="20"/>
        <v>404210.28571428359</v>
      </c>
      <c r="X379" s="2">
        <f t="shared" si="6"/>
        <v>15789.714285716414</v>
      </c>
      <c r="Y379" s="2">
        <f t="shared" si="7"/>
        <v>39438631.857143305</v>
      </c>
      <c r="Z379" s="2" t="str">
        <f t="shared" si="8"/>
        <v>MEEP</v>
      </c>
      <c r="AA379" s="2">
        <f>IF(Z379="HERE",Y379,AA378+Graph!$G$1*1000)</f>
        <v>110579642.14285722</v>
      </c>
      <c r="AB379" s="2">
        <f t="shared" si="21"/>
        <v>420000</v>
      </c>
      <c r="AC379" s="2">
        <f t="shared" si="9"/>
        <v>36028125.571428619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306</v>
      </c>
      <c r="C380" s="7"/>
      <c r="D380" s="2" t="e">
        <f t="shared" si="12"/>
        <v>#N/A</v>
      </c>
      <c r="E380" s="2" t="e">
        <f t="shared" si="22"/>
        <v>#N/A</v>
      </c>
      <c r="F380" s="2">
        <v>1219723.6332671642</v>
      </c>
      <c r="G380" s="2">
        <f t="shared" si="23"/>
        <v>404210.28571428574</v>
      </c>
      <c r="H380" s="2">
        <f t="shared" si="13"/>
        <v>141931220.42857122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1287362.1974895597</v>
      </c>
      <c r="Q380" s="2">
        <f>IF(P380&gt;Graph!$G$1*1000,Graph!$G$1*1000,P380)</f>
        <v>420000</v>
      </c>
      <c r="R380" s="2">
        <f t="shared" si="16"/>
        <v>147431978</v>
      </c>
      <c r="S380" s="2">
        <f t="shared" si="17"/>
        <v>404210.28571429849</v>
      </c>
      <c r="T380" s="2">
        <f t="shared" si="18"/>
        <v>15789.714285714552</v>
      </c>
      <c r="U380" s="2">
        <f t="shared" si="19"/>
        <v>420000</v>
      </c>
      <c r="V380" s="2">
        <f t="shared" si="28"/>
        <v>107977556.42857111</v>
      </c>
      <c r="W380" s="2">
        <f t="shared" si="20"/>
        <v>404210.28571428359</v>
      </c>
      <c r="X380" s="2">
        <f t="shared" si="6"/>
        <v>15789.714285716414</v>
      </c>
      <c r="Y380" s="2">
        <f t="shared" si="7"/>
        <v>39454421.571429022</v>
      </c>
      <c r="Z380" s="2" t="str">
        <f t="shared" si="8"/>
        <v>MEEP</v>
      </c>
      <c r="AA380" s="2">
        <f>IF(Z380="HERE",Y380,AA379+Graph!$G$1*1000)</f>
        <v>110999642.14285722</v>
      </c>
      <c r="AB380" s="2">
        <f t="shared" si="21"/>
        <v>420000</v>
      </c>
      <c r="AC380" s="2">
        <f t="shared" si="9"/>
        <v>36028125.571428619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307</v>
      </c>
      <c r="C381" s="7"/>
      <c r="D381" s="2" t="e">
        <f t="shared" si="12"/>
        <v>#N/A</v>
      </c>
      <c r="E381" s="2" t="e">
        <f t="shared" si="22"/>
        <v>#N/A</v>
      </c>
      <c r="F381" s="2">
        <v>1222310.859925285</v>
      </c>
      <c r="G381" s="2">
        <f t="shared" si="23"/>
        <v>404210.28571428574</v>
      </c>
      <c r="H381" s="2">
        <f t="shared" si="13"/>
        <v>142335430.71428552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1290142.9325652868</v>
      </c>
      <c r="Q381" s="2">
        <f>IF(P381&gt;Graph!$G$1*1000,Graph!$G$1*1000,P381)</f>
        <v>420000</v>
      </c>
      <c r="R381" s="2">
        <f t="shared" si="16"/>
        <v>147851978</v>
      </c>
      <c r="S381" s="2">
        <f t="shared" si="17"/>
        <v>404210.28571429849</v>
      </c>
      <c r="T381" s="2">
        <f t="shared" si="18"/>
        <v>15789.714285714552</v>
      </c>
      <c r="U381" s="2">
        <f t="shared" si="19"/>
        <v>420000</v>
      </c>
      <c r="V381" s="2">
        <f t="shared" si="28"/>
        <v>108381766.71428539</v>
      </c>
      <c r="W381" s="2">
        <f t="shared" si="20"/>
        <v>404210.28571428359</v>
      </c>
      <c r="X381" s="2">
        <f t="shared" si="6"/>
        <v>15789.714285716414</v>
      </c>
      <c r="Y381" s="2">
        <f t="shared" si="7"/>
        <v>39470211.285714738</v>
      </c>
      <c r="Z381" s="2" t="str">
        <f t="shared" si="8"/>
        <v>MEEP</v>
      </c>
      <c r="AA381" s="2">
        <f>IF(Z381="HERE",Y381,AA380+Graph!$G$1*1000)</f>
        <v>111419642.14285722</v>
      </c>
      <c r="AB381" s="2">
        <f t="shared" si="21"/>
        <v>420000</v>
      </c>
      <c r="AC381" s="2">
        <f t="shared" si="9"/>
        <v>36028125.571428619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308</v>
      </c>
      <c r="C382" s="7"/>
      <c r="D382" s="2" t="e">
        <f t="shared" si="12"/>
        <v>#N/A</v>
      </c>
      <c r="E382" s="2" t="e">
        <f t="shared" si="22"/>
        <v>#N/A</v>
      </c>
      <c r="F382" s="2">
        <v>1224898.0865834057</v>
      </c>
      <c r="G382" s="2">
        <f t="shared" si="23"/>
        <v>404210.28571428574</v>
      </c>
      <c r="H382" s="2">
        <f t="shared" si="13"/>
        <v>142739640.99999982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1292923.6676410288</v>
      </c>
      <c r="Q382" s="2">
        <f>IF(P382&gt;Graph!$G$1*1000,Graph!$G$1*1000,P382)</f>
        <v>420000</v>
      </c>
      <c r="R382" s="2">
        <f t="shared" si="16"/>
        <v>148271978</v>
      </c>
      <c r="S382" s="2">
        <f t="shared" si="17"/>
        <v>404210.28571429849</v>
      </c>
      <c r="T382" s="2">
        <f t="shared" si="18"/>
        <v>15789.714285714552</v>
      </c>
      <c r="U382" s="2">
        <f t="shared" si="19"/>
        <v>420000</v>
      </c>
      <c r="V382" s="2">
        <f t="shared" si="28"/>
        <v>108785976.99999967</v>
      </c>
      <c r="W382" s="2">
        <f t="shared" si="20"/>
        <v>404210.28571428359</v>
      </c>
      <c r="X382" s="2">
        <f t="shared" si="6"/>
        <v>15789.714285716414</v>
      </c>
      <c r="Y382" s="2">
        <f t="shared" si="7"/>
        <v>39486001.000000454</v>
      </c>
      <c r="Z382" s="2" t="str">
        <f t="shared" si="8"/>
        <v>MEEP</v>
      </c>
      <c r="AA382" s="2">
        <f>IF(Z382="HERE",Y382,AA381+Graph!$G$1*1000)</f>
        <v>111839642.14285722</v>
      </c>
      <c r="AB382" s="2">
        <f t="shared" si="21"/>
        <v>420000</v>
      </c>
      <c r="AC382" s="2">
        <f t="shared" si="9"/>
        <v>36028125.571428619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309</v>
      </c>
      <c r="C383" s="7"/>
      <c r="D383" s="2" t="e">
        <f t="shared" si="12"/>
        <v>#N/A</v>
      </c>
      <c r="E383" s="2" t="e">
        <f t="shared" si="22"/>
        <v>#N/A</v>
      </c>
      <c r="F383" s="2">
        <v>1227485.3132415265</v>
      </c>
      <c r="G383" s="2">
        <f t="shared" si="23"/>
        <v>404210.28571428574</v>
      </c>
      <c r="H383" s="2">
        <f t="shared" si="13"/>
        <v>143143851.28571412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1295704.4027167559</v>
      </c>
      <c r="Q383" s="2">
        <f>IF(P383&gt;Graph!$G$1*1000,Graph!$G$1*1000,P383)</f>
        <v>420000</v>
      </c>
      <c r="R383" s="2">
        <f t="shared" si="16"/>
        <v>148691978</v>
      </c>
      <c r="S383" s="2">
        <f t="shared" si="17"/>
        <v>404210.28571429849</v>
      </c>
      <c r="T383" s="2">
        <f t="shared" si="18"/>
        <v>15789.714285714552</v>
      </c>
      <c r="U383" s="2">
        <f t="shared" si="19"/>
        <v>420000</v>
      </c>
      <c r="V383" s="2">
        <f t="shared" si="28"/>
        <v>109190187.28571396</v>
      </c>
      <c r="W383" s="2">
        <f t="shared" si="20"/>
        <v>404210.28571428359</v>
      </c>
      <c r="X383" s="2">
        <f t="shared" si="6"/>
        <v>15789.714285716414</v>
      </c>
      <c r="Y383" s="2">
        <f t="shared" si="7"/>
        <v>39501790.714286171</v>
      </c>
      <c r="Z383" s="2" t="str">
        <f t="shared" si="8"/>
        <v>MEEP</v>
      </c>
      <c r="AA383" s="2">
        <f>IF(Z383="HERE",Y383,AA382+Graph!$G$1*1000)</f>
        <v>112259642.14285722</v>
      </c>
      <c r="AB383" s="2">
        <f t="shared" si="21"/>
        <v>420000</v>
      </c>
      <c r="AC383" s="2">
        <f t="shared" si="9"/>
        <v>36028125.571428619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310</v>
      </c>
      <c r="C384" s="7"/>
      <c r="D384" s="2" t="e">
        <f t="shared" si="12"/>
        <v>#N/A</v>
      </c>
      <c r="E384" s="2" t="e">
        <f t="shared" si="22"/>
        <v>#N/A</v>
      </c>
      <c r="F384" s="2">
        <v>1230072.5398996472</v>
      </c>
      <c r="G384" s="2">
        <f t="shared" si="23"/>
        <v>404210.28571428574</v>
      </c>
      <c r="H384" s="2">
        <f t="shared" si="13"/>
        <v>143548061.57142842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1298485.1377924979</v>
      </c>
      <c r="Q384" s="2">
        <f>IF(P384&gt;Graph!$G$1*1000,Graph!$G$1*1000,P384)</f>
        <v>420000</v>
      </c>
      <c r="R384" s="2">
        <f t="shared" si="16"/>
        <v>149111978</v>
      </c>
      <c r="S384" s="2">
        <f t="shared" si="17"/>
        <v>404210.28571429849</v>
      </c>
      <c r="T384" s="2">
        <f t="shared" si="18"/>
        <v>15789.714285714552</v>
      </c>
      <c r="U384" s="2">
        <f t="shared" si="19"/>
        <v>420000</v>
      </c>
      <c r="V384" s="2">
        <f t="shared" si="28"/>
        <v>109594397.57142824</v>
      </c>
      <c r="W384" s="2">
        <f t="shared" si="20"/>
        <v>404210.28571428359</v>
      </c>
      <c r="X384" s="2">
        <f t="shared" si="6"/>
        <v>15789.714285716414</v>
      </c>
      <c r="Y384" s="2">
        <f t="shared" si="7"/>
        <v>39517580.428571887</v>
      </c>
      <c r="Z384" s="2" t="str">
        <f t="shared" si="8"/>
        <v>MEEP</v>
      </c>
      <c r="AA384" s="2">
        <f>IF(Z384="HERE",Y384,AA383+Graph!$G$1*1000)</f>
        <v>112679642.14285722</v>
      </c>
      <c r="AB384" s="2">
        <f t="shared" si="21"/>
        <v>420000</v>
      </c>
      <c r="AC384" s="2">
        <f t="shared" si="9"/>
        <v>36028125.571428619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311</v>
      </c>
      <c r="C385" s="7"/>
      <c r="D385" s="2" t="e">
        <f t="shared" si="12"/>
        <v>#N/A</v>
      </c>
      <c r="E385" s="2" t="e">
        <f t="shared" si="22"/>
        <v>#N/A</v>
      </c>
      <c r="F385" s="2">
        <v>1232659.766557768</v>
      </c>
      <c r="G385" s="2">
        <f t="shared" si="23"/>
        <v>404210.28571428574</v>
      </c>
      <c r="H385" s="2">
        <f t="shared" si="13"/>
        <v>143952271.85714272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1301265.872868225</v>
      </c>
      <c r="Q385" s="2">
        <f>IF(P385&gt;Graph!$G$1*1000,Graph!$G$1*1000,P385)</f>
        <v>420000</v>
      </c>
      <c r="R385" s="2">
        <f t="shared" si="16"/>
        <v>149531978</v>
      </c>
      <c r="S385" s="2">
        <f t="shared" si="17"/>
        <v>404210.28571429849</v>
      </c>
      <c r="T385" s="2">
        <f t="shared" si="18"/>
        <v>15789.714285714552</v>
      </c>
      <c r="U385" s="2">
        <f t="shared" si="19"/>
        <v>420000</v>
      </c>
      <c r="V385" s="2">
        <f t="shared" si="28"/>
        <v>109998607.85714252</v>
      </c>
      <c r="W385" s="2">
        <f t="shared" si="20"/>
        <v>404210.28571428359</v>
      </c>
      <c r="X385" s="2">
        <f t="shared" si="6"/>
        <v>15789.714285716414</v>
      </c>
      <c r="Y385" s="2">
        <f t="shared" si="7"/>
        <v>39533370.142857604</v>
      </c>
      <c r="Z385" s="2" t="str">
        <f t="shared" si="8"/>
        <v>MEEP</v>
      </c>
      <c r="AA385" s="2">
        <f>IF(Z385="HERE",Y385,AA384+Graph!$G$1*1000)</f>
        <v>113099642.14285722</v>
      </c>
      <c r="AB385" s="2">
        <f t="shared" si="21"/>
        <v>420000</v>
      </c>
      <c r="AC385" s="2">
        <f t="shared" si="9"/>
        <v>36028125.571428619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195" priority="4" operator="greaterThan">
      <formula>0</formula>
    </cfRule>
  </conditionalFormatting>
  <conditionalFormatting sqref="C31:C64 C117:C385 C66:C114">
    <cfRule type="cellIs" dxfId="194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93" priority="7" operator="greaterThan">
      <formula>0</formula>
    </cfRule>
  </conditionalFormatting>
  <conditionalFormatting sqref="C115">
    <cfRule type="cellIs" dxfId="192" priority="8" operator="greaterThan">
      <formula>0</formula>
    </cfRule>
  </conditionalFormatting>
  <conditionalFormatting sqref="C65">
    <cfRule type="cellIs" dxfId="191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90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0" workbookViewId="0">
      <selection activeCell="J45" sqref="J4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4" sqref="I74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434.21028571428576</v>
      </c>
    </row>
    <row r="32" spans="1:37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-41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-40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-39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-38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-37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332304.88953152299</v>
      </c>
      <c r="G37" s="2">
        <f>IF(F37&gt;500000,$AK$31*1000,F37)</f>
        <v>332304.88953152299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333570.06651242077</v>
      </c>
      <c r="Q37" s="21">
        <f>IF(P37&gt;450000,450000,P37)</f>
        <v>333570.06651242077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-36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334892.11618964374</v>
      </c>
      <c r="G38" s="2">
        <f>IF(F38&gt;$AK$31*1000,$AK$31*1000,F38)</f>
        <v>334892.11618964374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336350.80158816278</v>
      </c>
      <c r="Q38" s="21">
        <f t="shared" ref="Q38:Q101" si="25">IF(P38&gt;450000,450000,P38)</f>
        <v>336350.80158816278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-35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337479.34284776449</v>
      </c>
      <c r="G39" s="2">
        <f>IF(F39&gt;$AK$31*1000,$AK$31*1000,F39)</f>
        <v>337479.34284776449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339131.53666388988</v>
      </c>
      <c r="Q39" s="21">
        <f t="shared" si="25"/>
        <v>339131.53666388988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-34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340066.56950588524</v>
      </c>
      <c r="G40" s="2">
        <f>IF(F40&gt;$AK$31*1000,$AK$31*1000,F40)</f>
        <v>340066.56950588524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341912.27173963189</v>
      </c>
      <c r="Q40" s="21">
        <f t="shared" si="25"/>
        <v>341912.27173963189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-33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342653.79616400599</v>
      </c>
      <c r="G41" s="2">
        <f t="shared" ref="G41:G291" si="26">IF(F41&gt;$AK$31*1000,$AK$31*1000,F41)</f>
        <v>342653.79616400599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344693.006815359</v>
      </c>
      <c r="Q41" s="21">
        <f t="shared" si="25"/>
        <v>344693.006815359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-32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345241.02282212675</v>
      </c>
      <c r="G42" s="2">
        <f t="shared" si="26"/>
        <v>345241.02282212675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347473.741891101</v>
      </c>
      <c r="Q42" s="21">
        <f t="shared" si="25"/>
        <v>347473.741891101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-31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347828.2494802475</v>
      </c>
      <c r="G43" s="2">
        <f t="shared" si="26"/>
        <v>347828.2494802475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350254.47696682811</v>
      </c>
      <c r="Q43" s="21">
        <f t="shared" si="25"/>
        <v>350254.47696682811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-30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350415.47613836825</v>
      </c>
      <c r="G44" s="2">
        <f t="shared" si="26"/>
        <v>350415.47613836825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353035.21204257011</v>
      </c>
      <c r="Q44" s="21">
        <f t="shared" si="25"/>
        <v>353035.21204257011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-29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353002.7027965039</v>
      </c>
      <c r="G45" s="2">
        <f t="shared" si="26"/>
        <v>353002.7027965039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355815.94711829722</v>
      </c>
      <c r="Q45" s="21">
        <f t="shared" si="25"/>
        <v>355815.94711829722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-28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355589.92945462465</v>
      </c>
      <c r="G46" s="2">
        <f t="shared" si="26"/>
        <v>355589.92945462465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358596.68219403923</v>
      </c>
      <c r="Q46" s="21">
        <f t="shared" si="25"/>
        <v>358596.68219403923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-27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358177.1561127454</v>
      </c>
      <c r="G47" s="2">
        <f t="shared" si="26"/>
        <v>358177.1561127454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361377.41726976633</v>
      </c>
      <c r="Q47" s="21">
        <f t="shared" si="25"/>
        <v>361377.41726976633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-26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360764.38277086616</v>
      </c>
      <c r="G48" s="2">
        <f t="shared" si="26"/>
        <v>360764.38277086616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364158.15234550834</v>
      </c>
      <c r="Q48" s="21">
        <f t="shared" si="25"/>
        <v>364158.15234550834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-25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6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366938.88742125034</v>
      </c>
      <c r="Q49" s="21">
        <f t="shared" si="25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-24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365938.83608710766</v>
      </c>
      <c r="G50" s="2">
        <f t="shared" si="26"/>
        <v>365938.83608710766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369719.62249697745</v>
      </c>
      <c r="Q50" s="21">
        <f t="shared" si="25"/>
        <v>369719.62249697745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-23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368526.06274522841</v>
      </c>
      <c r="G51" s="2">
        <f t="shared" si="26"/>
        <v>368526.06274522841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372500.35757271945</v>
      </c>
      <c r="Q51" s="21">
        <f t="shared" si="25"/>
        <v>372500.35757271945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-22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371113.28940334916</v>
      </c>
      <c r="G52" s="2">
        <f t="shared" si="26"/>
        <v>371113.28940334916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375281.09264844656</v>
      </c>
      <c r="Q52" s="21">
        <f t="shared" si="25"/>
        <v>375281.09264844656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-21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373700.51606146991</v>
      </c>
      <c r="G53" s="2">
        <f t="shared" si="26"/>
        <v>373700.51606146991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378061.82772418857</v>
      </c>
      <c r="Q53" s="21">
        <f t="shared" si="25"/>
        <v>378061.82772418857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-20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376287.74271959066</v>
      </c>
      <c r="G54" s="2">
        <f t="shared" si="26"/>
        <v>376287.74271959066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380842.56279991567</v>
      </c>
      <c r="Q54" s="21">
        <f t="shared" si="25"/>
        <v>380842.56279991567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-19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378874.96937771142</v>
      </c>
      <c r="G55" s="2">
        <f t="shared" si="26"/>
        <v>378874.96937771142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383623.29787565768</v>
      </c>
      <c r="Q55" s="21">
        <f t="shared" si="25"/>
        <v>383623.29787565768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-18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381462.19603583217</v>
      </c>
      <c r="G56" s="2">
        <f t="shared" si="26"/>
        <v>381462.19603583217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386404.03295138478</v>
      </c>
      <c r="Q56" s="21">
        <f t="shared" si="25"/>
        <v>386404.03295138478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-17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384049.42269395292</v>
      </c>
      <c r="G57" s="2">
        <f t="shared" si="26"/>
        <v>384049.42269395292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389184.76802712679</v>
      </c>
      <c r="Q57" s="21">
        <f t="shared" si="25"/>
        <v>389184.76802712679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-16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386636.64935207367</v>
      </c>
      <c r="G58" s="2">
        <f t="shared" si="26"/>
        <v>386636.64935207367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391965.50310285389</v>
      </c>
      <c r="Q58" s="21">
        <f t="shared" si="25"/>
        <v>391965.50310285389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-15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389223.87601019442</v>
      </c>
      <c r="G59" s="2">
        <f t="shared" si="26"/>
        <v>389223.87601019442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394746.2381785959</v>
      </c>
      <c r="Q59" s="21">
        <f t="shared" si="25"/>
        <v>394746.2381785959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-14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391811.10266831517</v>
      </c>
      <c r="G60" s="2">
        <f t="shared" si="26"/>
        <v>391811.10266831517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397526.97325432301</v>
      </c>
      <c r="Q60" s="21">
        <f t="shared" si="25"/>
        <v>397526.97325432301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-13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394398.32932643592</v>
      </c>
      <c r="G61" s="2">
        <f t="shared" si="26"/>
        <v>394398.32932643592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400307.70833006501</v>
      </c>
      <c r="Q61" s="21">
        <f t="shared" si="25"/>
        <v>400307.70833006501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-12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396985.55598455667</v>
      </c>
      <c r="G62" s="2">
        <f t="shared" si="26"/>
        <v>396985.55598455667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403088.44340579212</v>
      </c>
      <c r="Q62" s="21">
        <f t="shared" si="25"/>
        <v>403088.44340579212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-11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399572.78264267743</v>
      </c>
      <c r="G63" s="2">
        <f t="shared" si="26"/>
        <v>399572.78264267743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405869.17848153412</v>
      </c>
      <c r="Q63" s="21">
        <f t="shared" si="25"/>
        <v>405869.17848153412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-10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402160.00930079818</v>
      </c>
      <c r="G64" s="2">
        <f t="shared" si="26"/>
        <v>402160.00930079818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408649.91355727613</v>
      </c>
      <c r="Q64" s="21">
        <f t="shared" si="25"/>
        <v>408649.91355727613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-9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404747.23595891893</v>
      </c>
      <c r="G65" s="2">
        <f t="shared" si="26"/>
        <v>404747.23595891893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411430.64863300323</v>
      </c>
      <c r="Q65" s="21">
        <f t="shared" si="25"/>
        <v>411430.64863300323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-8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407334.46261703968</v>
      </c>
      <c r="G66" s="2">
        <f t="shared" si="26"/>
        <v>407334.46261703968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414211.38370874524</v>
      </c>
      <c r="Q66" s="21">
        <f t="shared" si="25"/>
        <v>414211.38370874524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-7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409921.68927516043</v>
      </c>
      <c r="G67" s="2">
        <f t="shared" si="26"/>
        <v>409921.68927516043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416992.11878447235</v>
      </c>
      <c r="Q67" s="21">
        <f t="shared" si="25"/>
        <v>416992.11878447235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-6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412508.91593329608</v>
      </c>
      <c r="G68" s="2">
        <f t="shared" si="26"/>
        <v>412508.91593329608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419772.85386021435</v>
      </c>
      <c r="Q68" s="21">
        <f t="shared" si="25"/>
        <v>419772.85386021435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-5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415096.14259141684</v>
      </c>
      <c r="G69" s="2">
        <f t="shared" si="26"/>
        <v>415096.14259141684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422553.58893594146</v>
      </c>
      <c r="Q69" s="21">
        <f t="shared" si="25"/>
        <v>422553.58893594146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-4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417683.36924953759</v>
      </c>
      <c r="G70" s="2">
        <f t="shared" si="26"/>
        <v>417683.36924953759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425334.32401168346</v>
      </c>
      <c r="Q70" s="21">
        <f t="shared" si="25"/>
        <v>425334.32401168346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-3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420270.59590765834</v>
      </c>
      <c r="G71" s="2">
        <f t="shared" si="26"/>
        <v>420270.59590765834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428115.05908741057</v>
      </c>
      <c r="Q71" s="21">
        <f t="shared" si="25"/>
        <v>428115.05908741057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-2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422857.82256577909</v>
      </c>
      <c r="G72" s="2">
        <f t="shared" si="26"/>
        <v>422857.82256577909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430895.79416315258</v>
      </c>
      <c r="Q72" s="21">
        <f t="shared" si="25"/>
        <v>430895.79416315258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-1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425445.04922389984</v>
      </c>
      <c r="G73" s="2">
        <f t="shared" si="26"/>
        <v>425445.04922389984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1">
        <f t="shared" si="15"/>
        <v>210804</v>
      </c>
      <c r="O73" s="2">
        <f t="shared" si="24"/>
        <v>348035.28571428574</v>
      </c>
      <c r="P73" s="2">
        <v>433676.52923887968</v>
      </c>
      <c r="Q73" s="21">
        <f t="shared" si="25"/>
        <v>433676.52923887968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x14ac:dyDescent="0.25">
      <c r="A74" s="1">
        <v>44250</v>
      </c>
      <c r="B74" s="2">
        <f t="shared" si="0"/>
        <v>0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428032.27588202059</v>
      </c>
      <c r="G74" s="2">
        <f t="shared" si="26"/>
        <v>428032.27588202059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1">
        <f t="shared" si="15"/>
        <v>353009</v>
      </c>
      <c r="O74" s="2">
        <f t="shared" si="24"/>
        <v>344632.71428571426</v>
      </c>
      <c r="P74" s="2">
        <v>436457.26431462169</v>
      </c>
      <c r="Q74" s="21">
        <f t="shared" si="25"/>
        <v>436457.26431462169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x14ac:dyDescent="0.25">
      <c r="A75" s="1">
        <v>44251</v>
      </c>
      <c r="B75" s="2">
        <f t="shared" si="0"/>
        <v>1</v>
      </c>
      <c r="C75" s="7"/>
      <c r="D75" s="2" t="e">
        <f t="shared" si="12"/>
        <v>#N/A</v>
      </c>
      <c r="E75" s="2" t="e">
        <f t="shared" si="22"/>
        <v>#N/A</v>
      </c>
      <c r="F75" s="2">
        <v>430619.50254014134</v>
      </c>
      <c r="G75" s="2">
        <f t="shared" si="26"/>
        <v>430619.50254014134</v>
      </c>
      <c r="H75" s="2">
        <f t="shared" si="13"/>
        <v>18673492.502540141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8"/>
        <v>#N/A</v>
      </c>
      <c r="N75" s="21" t="e">
        <f t="shared" si="15"/>
        <v>#N/A</v>
      </c>
      <c r="O75" s="2" t="e">
        <f t="shared" si="24"/>
        <v>#N/A</v>
      </c>
      <c r="P75" s="2">
        <v>439237.99939034879</v>
      </c>
      <c r="Q75" s="21">
        <f t="shared" si="25"/>
        <v>439237.99939034879</v>
      </c>
      <c r="R75" s="2">
        <f t="shared" si="16"/>
        <v>19351215.999390349</v>
      </c>
      <c r="S75" s="2">
        <f t="shared" si="17"/>
        <v>430619.50254014134</v>
      </c>
      <c r="T75" s="2">
        <f t="shared" si="18"/>
        <v>15789.714285714319</v>
      </c>
      <c r="U75" s="2">
        <f t="shared" si="19"/>
        <v>439237.99939034879</v>
      </c>
      <c r="V75" s="2">
        <f t="shared" si="5"/>
        <v>681944.42307692312</v>
      </c>
      <c r="W75" s="2">
        <f t="shared" si="20"/>
        <v>12839.423076923122</v>
      </c>
      <c r="X75" s="2">
        <f t="shared" si="6"/>
        <v>426398.57631342567</v>
      </c>
      <c r="Y75" s="2">
        <f t="shared" si="7"/>
        <v>18669271.576313425</v>
      </c>
      <c r="Z75" s="2" t="str">
        <f t="shared" si="8"/>
        <v>HERE</v>
      </c>
      <c r="AA75" s="2">
        <f>IF(Z75="HERE",Y75,AA74+Graph!$G$1*1000)</f>
        <v>18669271.576313425</v>
      </c>
      <c r="AB75" s="2">
        <f t="shared" si="21"/>
        <v>426398.57631342486</v>
      </c>
      <c r="AC75" s="2">
        <f t="shared" si="9"/>
        <v>681944.42307692312</v>
      </c>
      <c r="AD75" s="3">
        <f t="shared" si="10"/>
        <v>18669271.576313425</v>
      </c>
      <c r="AE75" s="2">
        <f>IF(AE73&gt;=52800000,52800000,IF(AB54=Graph!G$1*1000,AE74+Graph!G$1*1000,AC75))</f>
        <v>681944.42307692312</v>
      </c>
      <c r="AF75" s="3">
        <f t="shared" si="11"/>
        <v>681944.42307692312</v>
      </c>
      <c r="AG75" s="3">
        <f t="shared" si="27"/>
        <v>9466536.1500000004</v>
      </c>
      <c r="AH75" s="3" t="e">
        <f t="shared" si="3"/>
        <v>#N/A</v>
      </c>
    </row>
    <row r="76" spans="1:34" x14ac:dyDescent="0.25">
      <c r="A76" s="1">
        <v>44252</v>
      </c>
      <c r="B76" s="2">
        <f t="shared" si="0"/>
        <v>2</v>
      </c>
      <c r="C76" s="7"/>
      <c r="D76" s="2" t="e">
        <f t="shared" si="12"/>
        <v>#N/A</v>
      </c>
      <c r="E76" s="2" t="e">
        <f t="shared" si="22"/>
        <v>#N/A</v>
      </c>
      <c r="F76" s="2">
        <v>433206.7291982621</v>
      </c>
      <c r="G76" s="2">
        <f t="shared" si="26"/>
        <v>433206.7291982621</v>
      </c>
      <c r="H76" s="2">
        <f t="shared" si="13"/>
        <v>19106699.231738403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8"/>
        <v>#N/A</v>
      </c>
      <c r="N76" s="21" t="e">
        <f t="shared" si="15"/>
        <v>#N/A</v>
      </c>
      <c r="O76" s="2" t="e">
        <f t="shared" si="24"/>
        <v>#N/A</v>
      </c>
      <c r="P76" s="2">
        <v>442018.7344660908</v>
      </c>
      <c r="Q76" s="21">
        <f t="shared" si="25"/>
        <v>442018.7344660908</v>
      </c>
      <c r="R76" s="2">
        <f t="shared" si="16"/>
        <v>19793234.73385644</v>
      </c>
      <c r="S76" s="2">
        <f t="shared" si="17"/>
        <v>433206.7291982621</v>
      </c>
      <c r="T76" s="2">
        <f t="shared" si="18"/>
        <v>15789.714285714319</v>
      </c>
      <c r="U76" s="2">
        <f t="shared" si="19"/>
        <v>442018.7344660908</v>
      </c>
      <c r="V76" s="2">
        <f t="shared" si="5"/>
        <v>694783.84615384613</v>
      </c>
      <c r="W76" s="2">
        <f t="shared" si="20"/>
        <v>12839.423076923005</v>
      </c>
      <c r="X76" s="2">
        <f t="shared" si="6"/>
        <v>429179.31138916779</v>
      </c>
      <c r="Y76" s="2">
        <f t="shared" si="7"/>
        <v>19098450.887702592</v>
      </c>
      <c r="Z76" s="2" t="str">
        <f t="shared" si="8"/>
        <v>HERE</v>
      </c>
      <c r="AA76" s="2">
        <f>IF(Z76="HERE",Y76,AA75+Graph!$G$1*1000)</f>
        <v>19098450.887702592</v>
      </c>
      <c r="AB76" s="2">
        <f t="shared" si="21"/>
        <v>429179.31138916686</v>
      </c>
      <c r="AC76" s="2">
        <f t="shared" si="9"/>
        <v>694783.84615384613</v>
      </c>
      <c r="AD76" s="3">
        <f t="shared" si="10"/>
        <v>19098450.887702592</v>
      </c>
      <c r="AE76" s="2">
        <f>IF(AE74&gt;=52800000,52800000,IF(AB55=Graph!G$1*1000,AE75+Graph!G$1*1000,AC76))</f>
        <v>694783.84615384613</v>
      </c>
      <c r="AF76" s="3">
        <f t="shared" si="11"/>
        <v>694783.84615384613</v>
      </c>
      <c r="AG76" s="3">
        <f t="shared" si="27"/>
        <v>9899241.9500000011</v>
      </c>
      <c r="AH76" s="3" t="e">
        <f t="shared" si="3"/>
        <v>#N/A</v>
      </c>
    </row>
    <row r="77" spans="1:34" x14ac:dyDescent="0.25">
      <c r="A77" s="1">
        <v>44253</v>
      </c>
      <c r="B77" s="2">
        <f t="shared" si="0"/>
        <v>3</v>
      </c>
      <c r="C77" s="7"/>
      <c r="D77" s="2" t="e">
        <f t="shared" si="12"/>
        <v>#N/A</v>
      </c>
      <c r="E77" s="2" t="e">
        <f t="shared" si="22"/>
        <v>#N/A</v>
      </c>
      <c r="F77" s="2">
        <v>435793.95585638285</v>
      </c>
      <c r="G77" s="2">
        <f t="shared" si="26"/>
        <v>434210.28571428574</v>
      </c>
      <c r="H77" s="2">
        <f t="shared" si="13"/>
        <v>19540909.517452691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8"/>
        <v>#N/A</v>
      </c>
      <c r="N77" s="21" t="e">
        <f t="shared" si="15"/>
        <v>#N/A</v>
      </c>
      <c r="O77" s="2" t="e">
        <f t="shared" si="24"/>
        <v>#N/A</v>
      </c>
      <c r="P77" s="2">
        <v>444799.4695418328</v>
      </c>
      <c r="Q77" s="21">
        <f t="shared" si="25"/>
        <v>444799.4695418328</v>
      </c>
      <c r="R77" s="2">
        <f t="shared" si="16"/>
        <v>20238034.203398272</v>
      </c>
      <c r="S77" s="2">
        <f t="shared" si="17"/>
        <v>434210.28571428731</v>
      </c>
      <c r="T77" s="2">
        <f t="shared" si="18"/>
        <v>15789.714285714319</v>
      </c>
      <c r="U77" s="2">
        <f t="shared" si="19"/>
        <v>444799.4695418328</v>
      </c>
      <c r="V77" s="2">
        <f t="shared" si="5"/>
        <v>707623.26923076925</v>
      </c>
      <c r="W77" s="2">
        <f t="shared" si="20"/>
        <v>12839.423076923122</v>
      </c>
      <c r="X77" s="2">
        <f t="shared" si="6"/>
        <v>431960.04646490968</v>
      </c>
      <c r="Y77" s="2">
        <f t="shared" si="7"/>
        <v>19530410.934167501</v>
      </c>
      <c r="Z77" s="2" t="str">
        <f t="shared" si="8"/>
        <v>HERE</v>
      </c>
      <c r="AA77" s="2">
        <f>IF(Z77="HERE",Y77,AA76+Graph!$G$1*1000)</f>
        <v>19530410.934167501</v>
      </c>
      <c r="AB77" s="2">
        <f t="shared" si="21"/>
        <v>431960.04646490887</v>
      </c>
      <c r="AC77" s="2">
        <f t="shared" si="9"/>
        <v>707623.26923076925</v>
      </c>
      <c r="AD77" s="3">
        <f t="shared" si="10"/>
        <v>19530410.934167501</v>
      </c>
      <c r="AE77" s="2">
        <f>IF(AE75&gt;=52800000,52800000,IF(AB56=Graph!G$1*1000,AE76+Graph!G$1*1000,AC77))</f>
        <v>707623.26923076925</v>
      </c>
      <c r="AF77" s="3">
        <f t="shared" si="11"/>
        <v>707623.26923076925</v>
      </c>
      <c r="AG77" s="3">
        <f t="shared" si="27"/>
        <v>10344191.85</v>
      </c>
      <c r="AH77" s="3" t="e">
        <f t="shared" si="3"/>
        <v>#N/A</v>
      </c>
    </row>
    <row r="78" spans="1:34" x14ac:dyDescent="0.25">
      <c r="A78" s="1">
        <v>44254</v>
      </c>
      <c r="B78" s="2">
        <f t="shared" si="0"/>
        <v>4</v>
      </c>
      <c r="C78" s="7"/>
      <c r="D78" s="2" t="e">
        <f t="shared" si="12"/>
        <v>#N/A</v>
      </c>
      <c r="E78" s="2" t="e">
        <f t="shared" si="22"/>
        <v>#N/A</v>
      </c>
      <c r="F78" s="2">
        <v>438381.1825145036</v>
      </c>
      <c r="G78" s="2">
        <f t="shared" si="26"/>
        <v>434210.28571428574</v>
      </c>
      <c r="H78" s="2">
        <f t="shared" si="13"/>
        <v>19975119.803166978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447580.20461755991</v>
      </c>
      <c r="Q78" s="21">
        <f t="shared" si="25"/>
        <v>447580.20461755991</v>
      </c>
      <c r="R78" s="2">
        <f t="shared" si="16"/>
        <v>20685614.408015832</v>
      </c>
      <c r="S78" s="2">
        <f t="shared" si="17"/>
        <v>434210.28571428731</v>
      </c>
      <c r="T78" s="2">
        <f t="shared" si="18"/>
        <v>15789.714285714319</v>
      </c>
      <c r="U78" s="2">
        <f t="shared" si="19"/>
        <v>447580.20461755991</v>
      </c>
      <c r="V78" s="2">
        <f t="shared" si="5"/>
        <v>720462.69230769225</v>
      </c>
      <c r="W78" s="2">
        <f t="shared" si="20"/>
        <v>12839.423076923005</v>
      </c>
      <c r="X78" s="2">
        <f t="shared" si="6"/>
        <v>434740.7815406369</v>
      </c>
      <c r="Y78" s="2">
        <f t="shared" si="7"/>
        <v>19965151.715708137</v>
      </c>
      <c r="Z78" s="2" t="str">
        <f t="shared" si="8"/>
        <v>HERE</v>
      </c>
      <c r="AA78" s="2">
        <f>IF(Z78="HERE",Y78,AA77+Graph!$G$1*1000)</f>
        <v>19965151.715708137</v>
      </c>
      <c r="AB78" s="2">
        <f t="shared" si="21"/>
        <v>434740.78154063597</v>
      </c>
      <c r="AC78" s="2">
        <f t="shared" si="9"/>
        <v>720462.69230769225</v>
      </c>
      <c r="AD78" s="3">
        <f t="shared" si="10"/>
        <v>19965151.715708137</v>
      </c>
      <c r="AE78" s="2">
        <f>IF(AE76&gt;=52800000,52800000,IF(AB57=Graph!G$1*1000,AE77+Graph!G$1*1000,AC78))</f>
        <v>720462.69230769225</v>
      </c>
      <c r="AF78" s="3">
        <f t="shared" si="11"/>
        <v>720462.69230769225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5</v>
      </c>
      <c r="C79" s="7"/>
      <c r="D79" s="2" t="e">
        <f t="shared" si="12"/>
        <v>#N/A</v>
      </c>
      <c r="E79" s="2" t="e">
        <f t="shared" si="22"/>
        <v>#N/A</v>
      </c>
      <c r="F79" s="2">
        <v>440968.40917262435</v>
      </c>
      <c r="G79" s="2">
        <f t="shared" si="26"/>
        <v>434210.28571428574</v>
      </c>
      <c r="H79" s="2">
        <f t="shared" si="13"/>
        <v>20409330.088881265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450360.93969330192</v>
      </c>
      <c r="Q79" s="21">
        <f t="shared" si="25"/>
        <v>450000</v>
      </c>
      <c r="R79" s="2">
        <f t="shared" si="16"/>
        <v>21135614.408015832</v>
      </c>
      <c r="S79" s="2">
        <f t="shared" si="17"/>
        <v>434210.28571428731</v>
      </c>
      <c r="T79" s="2">
        <f t="shared" si="18"/>
        <v>15789.714285714319</v>
      </c>
      <c r="U79" s="2">
        <f t="shared" si="19"/>
        <v>450000</v>
      </c>
      <c r="V79" s="2">
        <f t="shared" si="5"/>
        <v>733302.11538461538</v>
      </c>
      <c r="W79" s="2">
        <f t="shared" si="20"/>
        <v>12839.423076923122</v>
      </c>
      <c r="X79" s="2">
        <f t="shared" si="6"/>
        <v>437160.57692307688</v>
      </c>
      <c r="Y79" s="2">
        <f t="shared" si="7"/>
        <v>20402312.292631213</v>
      </c>
      <c r="Z79" s="2" t="str">
        <f t="shared" si="8"/>
        <v>HERE</v>
      </c>
      <c r="AA79" s="2">
        <f>IF(Z79="HERE",Y79,AA78+Graph!$G$1*1000)</f>
        <v>20402312.292631213</v>
      </c>
      <c r="AB79" s="2">
        <f t="shared" si="21"/>
        <v>437160.57692307606</v>
      </c>
      <c r="AC79" s="2">
        <f t="shared" si="9"/>
        <v>733302.11538461538</v>
      </c>
      <c r="AD79" s="3">
        <f t="shared" si="10"/>
        <v>20402312.292631213</v>
      </c>
      <c r="AE79" s="2">
        <f>IF(AE77&gt;=52800000,52800000,IF(AB58=Graph!G$1*1000,AE78+Graph!G$1*1000,AC79))</f>
        <v>733302.11538461538</v>
      </c>
      <c r="AF79" s="3">
        <f t="shared" si="11"/>
        <v>733302.11538461538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6</v>
      </c>
      <c r="C80" s="7"/>
      <c r="D80" s="2" t="e">
        <f t="shared" si="12"/>
        <v>#N/A</v>
      </c>
      <c r="E80" s="2" t="e">
        <f t="shared" si="22"/>
        <v>#N/A</v>
      </c>
      <c r="F80" s="2">
        <v>443555.6358307451</v>
      </c>
      <c r="G80" s="2">
        <f t="shared" si="26"/>
        <v>434210.28571428574</v>
      </c>
      <c r="H80" s="2">
        <f t="shared" si="13"/>
        <v>20843540.374595553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453141.67476902902</v>
      </c>
      <c r="Q80" s="21">
        <f t="shared" si="25"/>
        <v>450000</v>
      </c>
      <c r="R80" s="2">
        <f t="shared" si="16"/>
        <v>21585614.408015832</v>
      </c>
      <c r="S80" s="2">
        <f t="shared" si="17"/>
        <v>434210.28571428731</v>
      </c>
      <c r="T80" s="2">
        <f t="shared" si="18"/>
        <v>15789.714285714319</v>
      </c>
      <c r="U80" s="2">
        <f t="shared" si="19"/>
        <v>450000</v>
      </c>
      <c r="V80" s="2">
        <f t="shared" si="5"/>
        <v>746141.5384615385</v>
      </c>
      <c r="W80" s="2">
        <f t="shared" si="20"/>
        <v>12839.423076923122</v>
      </c>
      <c r="X80" s="2">
        <f t="shared" si="6"/>
        <v>437160.57692307688</v>
      </c>
      <c r="Y80" s="2">
        <f t="shared" si="7"/>
        <v>20839472.869554289</v>
      </c>
      <c r="Z80" s="2" t="str">
        <f t="shared" si="8"/>
        <v>HERE</v>
      </c>
      <c r="AA80" s="2">
        <f>IF(Z80="HERE",Y80,AA79+Graph!$G$1*1000)</f>
        <v>20839472.869554289</v>
      </c>
      <c r="AB80" s="2">
        <f t="shared" si="21"/>
        <v>437160.57692307606</v>
      </c>
      <c r="AC80" s="2">
        <f t="shared" si="9"/>
        <v>746141.5384615385</v>
      </c>
      <c r="AD80" s="3">
        <f t="shared" si="10"/>
        <v>20839472.869554289</v>
      </c>
      <c r="AE80" s="2">
        <f>IF(AE78&gt;=52800000,52800000,IF(AB59=Graph!G$1*1000,AE79+Graph!G$1*1000,AC80))</f>
        <v>746141.5384615385</v>
      </c>
      <c r="AF80" s="3">
        <f t="shared" si="11"/>
        <v>746141.5384615385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7</v>
      </c>
      <c r="C81" s="7"/>
      <c r="D81" s="2" t="e">
        <f t="shared" si="12"/>
        <v>#N/A</v>
      </c>
      <c r="E81" s="2" t="e">
        <f t="shared" si="22"/>
        <v>#N/A</v>
      </c>
      <c r="F81" s="2">
        <v>446142.86248886585</v>
      </c>
      <c r="G81" s="2">
        <f t="shared" si="26"/>
        <v>434210.28571428574</v>
      </c>
      <c r="H81" s="2">
        <f t="shared" si="13"/>
        <v>21277750.66030984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455922.40984477103</v>
      </c>
      <c r="Q81" s="21">
        <f t="shared" si="25"/>
        <v>450000</v>
      </c>
      <c r="R81" s="2">
        <f t="shared" si="16"/>
        <v>22035614.408015832</v>
      </c>
      <c r="S81" s="2">
        <f t="shared" si="17"/>
        <v>434210.28571428731</v>
      </c>
      <c r="T81" s="2">
        <f t="shared" si="18"/>
        <v>15789.714285714319</v>
      </c>
      <c r="U81" s="2">
        <f t="shared" si="19"/>
        <v>450000</v>
      </c>
      <c r="V81" s="2">
        <f t="shared" si="5"/>
        <v>758980.9615384615</v>
      </c>
      <c r="W81" s="2">
        <f t="shared" si="20"/>
        <v>12839.423076923005</v>
      </c>
      <c r="X81" s="2">
        <f t="shared" si="6"/>
        <v>437160.57692307699</v>
      </c>
      <c r="Y81" s="2">
        <f t="shared" si="7"/>
        <v>21276633.446477365</v>
      </c>
      <c r="Z81" s="2" t="str">
        <f t="shared" si="8"/>
        <v>HERE</v>
      </c>
      <c r="AA81" s="2">
        <f>IF(Z81="HERE",Y81,AA80+Graph!$G$1*1000)</f>
        <v>21276633.446477365</v>
      </c>
      <c r="AB81" s="2">
        <f t="shared" si="21"/>
        <v>437160.57692307606</v>
      </c>
      <c r="AC81" s="2">
        <f t="shared" si="9"/>
        <v>758980.9615384615</v>
      </c>
      <c r="AD81" s="3">
        <f t="shared" si="10"/>
        <v>21276633.446477365</v>
      </c>
      <c r="AE81" s="2">
        <f>IF(AE79&gt;=52800000,52800000,IF(AB60=Graph!G$1*1000,AE80+Graph!G$1*1000,AC81))</f>
        <v>758980.9615384615</v>
      </c>
      <c r="AF81" s="3">
        <f t="shared" si="11"/>
        <v>758980.9615384615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8</v>
      </c>
      <c r="C82" s="7"/>
      <c r="D82" s="2" t="e">
        <f t="shared" si="12"/>
        <v>#N/A</v>
      </c>
      <c r="E82" s="2" t="e">
        <f t="shared" si="22"/>
        <v>#N/A</v>
      </c>
      <c r="F82" s="2">
        <v>448730.0891469866</v>
      </c>
      <c r="G82" s="2">
        <f t="shared" si="26"/>
        <v>434210.28571428574</v>
      </c>
      <c r="H82" s="2">
        <f t="shared" si="13"/>
        <v>21711960.946024127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458703.14492049813</v>
      </c>
      <c r="Q82" s="21">
        <f t="shared" si="25"/>
        <v>450000</v>
      </c>
      <c r="R82" s="2">
        <f t="shared" si="16"/>
        <v>22485614.408015832</v>
      </c>
      <c r="S82" s="2">
        <f t="shared" si="17"/>
        <v>434210.28571428731</v>
      </c>
      <c r="T82" s="2">
        <f t="shared" si="18"/>
        <v>15789.714285714319</v>
      </c>
      <c r="U82" s="2">
        <f t="shared" si="19"/>
        <v>450000</v>
      </c>
      <c r="V82" s="2">
        <f t="shared" si="5"/>
        <v>771820.38461538462</v>
      </c>
      <c r="W82" s="2">
        <f t="shared" si="20"/>
        <v>12839.423076923122</v>
      </c>
      <c r="X82" s="2">
        <f t="shared" si="6"/>
        <v>437160.57692307688</v>
      </c>
      <c r="Y82" s="2">
        <f t="shared" si="7"/>
        <v>21713794.023400441</v>
      </c>
      <c r="Z82" s="2" t="str">
        <f t="shared" si="8"/>
        <v>HERE</v>
      </c>
      <c r="AA82" s="2">
        <f>IF(Z82="HERE",Y82,AA81+Graph!$G$1*1000)</f>
        <v>21713794.023400441</v>
      </c>
      <c r="AB82" s="2">
        <f t="shared" si="21"/>
        <v>437160.57692307606</v>
      </c>
      <c r="AC82" s="2">
        <f t="shared" si="9"/>
        <v>771820.38461538462</v>
      </c>
      <c r="AD82" s="3">
        <f t="shared" si="10"/>
        <v>21713794.023400441</v>
      </c>
      <c r="AE82" s="2">
        <f>IF(AE80&gt;=52800000,52800000,IF(AB61=Graph!G$1*1000,AE81+Graph!G$1*1000,AC82))</f>
        <v>771820.38461538462</v>
      </c>
      <c r="AF82" s="3">
        <f t="shared" si="11"/>
        <v>771820.38461538462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9</v>
      </c>
      <c r="C83" s="7"/>
      <c r="D83" s="2" t="e">
        <f t="shared" si="12"/>
        <v>#N/A</v>
      </c>
      <c r="E83" s="2" t="e">
        <f t="shared" si="22"/>
        <v>#N/A</v>
      </c>
      <c r="F83" s="2">
        <v>451317.31580510736</v>
      </c>
      <c r="G83" s="2">
        <f t="shared" si="26"/>
        <v>434210.28571428574</v>
      </c>
      <c r="H83" s="2">
        <f t="shared" si="13"/>
        <v>22146171.231738415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461483.87999624014</v>
      </c>
      <c r="Q83" s="21">
        <f t="shared" si="25"/>
        <v>450000</v>
      </c>
      <c r="R83" s="2">
        <f t="shared" si="16"/>
        <v>22935614.408015832</v>
      </c>
      <c r="S83" s="2">
        <f t="shared" si="17"/>
        <v>434210.28571428731</v>
      </c>
      <c r="T83" s="2">
        <f t="shared" si="18"/>
        <v>15789.714285714319</v>
      </c>
      <c r="U83" s="2">
        <f t="shared" si="19"/>
        <v>450000</v>
      </c>
      <c r="V83" s="2">
        <f t="shared" si="5"/>
        <v>784659.80769230775</v>
      </c>
      <c r="W83" s="2">
        <f t="shared" si="20"/>
        <v>12839.423076923122</v>
      </c>
      <c r="X83" s="2">
        <f t="shared" si="6"/>
        <v>437160.57692307688</v>
      </c>
      <c r="Y83" s="2">
        <f t="shared" si="7"/>
        <v>22150954.600323517</v>
      </c>
      <c r="Z83" s="2" t="str">
        <f t="shared" si="8"/>
        <v>HERE</v>
      </c>
      <c r="AA83" s="2">
        <f>IF(Z83="HERE",Y83,AA82+Graph!$G$1*1000)</f>
        <v>22150954.600323517</v>
      </c>
      <c r="AB83" s="2">
        <f t="shared" si="21"/>
        <v>437160.57692307606</v>
      </c>
      <c r="AC83" s="2">
        <f t="shared" si="9"/>
        <v>784659.80769230775</v>
      </c>
      <c r="AD83" s="3">
        <f t="shared" si="10"/>
        <v>22150954.600323517</v>
      </c>
      <c r="AE83" s="2">
        <f>IF(AE81&gt;=52800000,52800000,IF(AB62=Graph!G$1*1000,AE82+Graph!G$1*1000,AC83))</f>
        <v>784659.80769230775</v>
      </c>
      <c r="AF83" s="3">
        <f t="shared" si="11"/>
        <v>784659.80769230775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10</v>
      </c>
      <c r="C84" s="7"/>
      <c r="D84" s="2" t="e">
        <f t="shared" si="12"/>
        <v>#N/A</v>
      </c>
      <c r="E84" s="2" t="e">
        <f t="shared" si="22"/>
        <v>#N/A</v>
      </c>
      <c r="F84" s="2">
        <v>453904.54246322811</v>
      </c>
      <c r="G84" s="2">
        <f t="shared" si="26"/>
        <v>434210.28571428574</v>
      </c>
      <c r="H84" s="2">
        <f t="shared" si="13"/>
        <v>22580381.517452702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464264.61507196724</v>
      </c>
      <c r="Q84" s="21">
        <f t="shared" si="25"/>
        <v>450000</v>
      </c>
      <c r="R84" s="2">
        <f t="shared" si="16"/>
        <v>23385614.408015832</v>
      </c>
      <c r="S84" s="2">
        <f t="shared" si="17"/>
        <v>434210.28571428731</v>
      </c>
      <c r="T84" s="2">
        <f t="shared" si="18"/>
        <v>15789.714285714319</v>
      </c>
      <c r="U84" s="2">
        <f t="shared" si="19"/>
        <v>450000</v>
      </c>
      <c r="V84" s="2">
        <f t="shared" si="5"/>
        <v>797499.23076923075</v>
      </c>
      <c r="W84" s="2">
        <f t="shared" si="20"/>
        <v>12839.423076923005</v>
      </c>
      <c r="X84" s="2">
        <f t="shared" si="6"/>
        <v>437160.57692307699</v>
      </c>
      <c r="Y84" s="2">
        <f t="shared" si="7"/>
        <v>22588115.177246593</v>
      </c>
      <c r="Z84" s="2" t="str">
        <f t="shared" si="8"/>
        <v>HERE</v>
      </c>
      <c r="AA84" s="2">
        <f>IF(Z84="HERE",Y84,AA83+Graph!$G$1*1000)</f>
        <v>22588115.177246593</v>
      </c>
      <c r="AB84" s="2">
        <f t="shared" si="21"/>
        <v>437160.57692307606</v>
      </c>
      <c r="AC84" s="2">
        <f t="shared" si="9"/>
        <v>797499.23076923075</v>
      </c>
      <c r="AD84" s="3">
        <f t="shared" si="10"/>
        <v>22588115.177246593</v>
      </c>
      <c r="AE84" s="2">
        <f>IF(AE82&gt;=52800000,52800000,IF(AB63=Graph!G$1*1000,AE83+Graph!G$1*1000,AC84))</f>
        <v>797499.23076923075</v>
      </c>
      <c r="AF84" s="3">
        <f t="shared" si="11"/>
        <v>797499.23076923075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11</v>
      </c>
      <c r="C85" s="7"/>
      <c r="D85" s="2" t="e">
        <f t="shared" si="12"/>
        <v>#N/A</v>
      </c>
      <c r="E85" s="2" t="e">
        <f t="shared" si="22"/>
        <v>#N/A</v>
      </c>
      <c r="F85" s="2">
        <v>456491.76912134886</v>
      </c>
      <c r="G85" s="2">
        <f t="shared" si="26"/>
        <v>434210.28571428574</v>
      </c>
      <c r="H85" s="2">
        <f t="shared" si="13"/>
        <v>23014591.803166989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467045.35014770925</v>
      </c>
      <c r="Q85" s="21">
        <f t="shared" si="25"/>
        <v>450000</v>
      </c>
      <c r="R85" s="2">
        <f t="shared" si="16"/>
        <v>23835614.408015832</v>
      </c>
      <c r="S85" s="2">
        <f t="shared" si="17"/>
        <v>434210.28571428731</v>
      </c>
      <c r="T85" s="2">
        <f t="shared" si="18"/>
        <v>15789.714285714319</v>
      </c>
      <c r="U85" s="2">
        <f t="shared" si="19"/>
        <v>450000</v>
      </c>
      <c r="V85" s="2">
        <f t="shared" si="5"/>
        <v>810338.65384615387</v>
      </c>
      <c r="W85" s="2">
        <f t="shared" si="20"/>
        <v>12839.423076923122</v>
      </c>
      <c r="X85" s="2">
        <f t="shared" si="6"/>
        <v>437160.57692307688</v>
      </c>
      <c r="Y85" s="2">
        <f t="shared" si="7"/>
        <v>23025275.754169669</v>
      </c>
      <c r="Z85" s="2" t="str">
        <f t="shared" si="8"/>
        <v>HERE</v>
      </c>
      <c r="AA85" s="2">
        <f>IF(Z85="HERE",Y85,AA84+Graph!$G$1*1000)</f>
        <v>23025275.754169669</v>
      </c>
      <c r="AB85" s="2">
        <f t="shared" si="21"/>
        <v>437160.57692307606</v>
      </c>
      <c r="AC85" s="2">
        <f t="shared" si="9"/>
        <v>810338.65384615387</v>
      </c>
      <c r="AD85" s="3">
        <f t="shared" si="10"/>
        <v>23025275.754169669</v>
      </c>
      <c r="AE85" s="2">
        <f>IF(AE83&gt;=52800000,52800000,IF(AB64=Graph!G$1*1000,AE84+Graph!G$1*1000,AC85))</f>
        <v>810338.65384615387</v>
      </c>
      <c r="AF85" s="3">
        <f t="shared" si="11"/>
        <v>810338.65384615387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12</v>
      </c>
      <c r="C86" s="7"/>
      <c r="D86" s="2" t="e">
        <f t="shared" si="12"/>
        <v>#N/A</v>
      </c>
      <c r="E86" s="2" t="e">
        <f t="shared" si="22"/>
        <v>#N/A</v>
      </c>
      <c r="F86" s="2">
        <v>459078.99577946961</v>
      </c>
      <c r="G86" s="2">
        <f t="shared" si="26"/>
        <v>434210.28571428574</v>
      </c>
      <c r="H86" s="2">
        <f t="shared" si="13"/>
        <v>23448802.088881277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469826.08522343636</v>
      </c>
      <c r="Q86" s="21">
        <f t="shared" si="25"/>
        <v>450000</v>
      </c>
      <c r="R86" s="2">
        <f t="shared" si="16"/>
        <v>24285614.408015832</v>
      </c>
      <c r="S86" s="2">
        <f t="shared" si="17"/>
        <v>434210.28571428731</v>
      </c>
      <c r="T86" s="2">
        <f t="shared" si="18"/>
        <v>15789.714285714319</v>
      </c>
      <c r="U86" s="2">
        <f t="shared" si="19"/>
        <v>450000</v>
      </c>
      <c r="V86" s="2">
        <f t="shared" si="5"/>
        <v>823178.07692307688</v>
      </c>
      <c r="W86" s="2">
        <f t="shared" si="20"/>
        <v>12839.423076923005</v>
      </c>
      <c r="X86" s="2">
        <f t="shared" si="6"/>
        <v>437160.57692307699</v>
      </c>
      <c r="Y86" s="2">
        <f t="shared" si="7"/>
        <v>23462436.331092745</v>
      </c>
      <c r="Z86" s="2" t="str">
        <f t="shared" si="8"/>
        <v>HERE</v>
      </c>
      <c r="AA86" s="2">
        <f>IF(Z86="HERE",Y86,AA85+Graph!$G$1*1000)</f>
        <v>23462436.331092745</v>
      </c>
      <c r="AB86" s="2">
        <f t="shared" si="21"/>
        <v>437160.57692307606</v>
      </c>
      <c r="AC86" s="2">
        <f t="shared" si="9"/>
        <v>823178.07692307688</v>
      </c>
      <c r="AD86" s="3">
        <f t="shared" si="10"/>
        <v>23462436.331092745</v>
      </c>
      <c r="AE86" s="2">
        <f>IF(AE84&gt;=52800000,52800000,IF(AB65=Graph!G$1*1000,AE85+Graph!G$1*1000,AC86))</f>
        <v>823178.07692307688</v>
      </c>
      <c r="AF86" s="3">
        <f t="shared" si="11"/>
        <v>823178.07692307688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13</v>
      </c>
      <c r="C87" s="7"/>
      <c r="D87" s="2" t="e">
        <f t="shared" si="12"/>
        <v>#N/A</v>
      </c>
      <c r="E87" s="2" t="e">
        <f t="shared" si="22"/>
        <v>#N/A</v>
      </c>
      <c r="F87" s="2">
        <v>461666.22243759036</v>
      </c>
      <c r="G87" s="2">
        <f t="shared" si="26"/>
        <v>434210.28571428574</v>
      </c>
      <c r="H87" s="2">
        <f t="shared" si="13"/>
        <v>23883012.374595564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472606.82029917836</v>
      </c>
      <c r="Q87" s="21">
        <f t="shared" si="25"/>
        <v>450000</v>
      </c>
      <c r="R87" s="2">
        <f t="shared" si="16"/>
        <v>24735614.408015832</v>
      </c>
      <c r="S87" s="2">
        <f t="shared" si="17"/>
        <v>434210.28571428731</v>
      </c>
      <c r="T87" s="2">
        <f t="shared" si="18"/>
        <v>15789.714285714319</v>
      </c>
      <c r="U87" s="2">
        <f t="shared" si="19"/>
        <v>450000</v>
      </c>
      <c r="V87" s="2">
        <f t="shared" si="5"/>
        <v>836017.5</v>
      </c>
      <c r="W87" s="2">
        <f t="shared" si="20"/>
        <v>12839.423076923122</v>
      </c>
      <c r="X87" s="2">
        <f t="shared" si="6"/>
        <v>437160.57692307688</v>
      </c>
      <c r="Y87" s="2">
        <f t="shared" si="7"/>
        <v>23899596.908015821</v>
      </c>
      <c r="Z87" s="2" t="str">
        <f t="shared" si="8"/>
        <v>HERE</v>
      </c>
      <c r="AA87" s="2">
        <f>IF(Z87="HERE",Y87,AA86+Graph!$G$1*1000)</f>
        <v>23899596.908015821</v>
      </c>
      <c r="AB87" s="2">
        <f t="shared" si="21"/>
        <v>437160.57692307606</v>
      </c>
      <c r="AC87" s="2">
        <f t="shared" si="9"/>
        <v>836017.5</v>
      </c>
      <c r="AD87" s="3">
        <f t="shared" si="10"/>
        <v>23899596.908015821</v>
      </c>
      <c r="AE87" s="2">
        <f>IF(AE85&gt;=52800000,52800000,IF(AB66=Graph!G$1*1000,AE86+Graph!G$1*1000,AC87))</f>
        <v>836017.5</v>
      </c>
      <c r="AF87" s="3">
        <f t="shared" si="11"/>
        <v>836017.5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14</v>
      </c>
      <c r="C88" s="7"/>
      <c r="D88" s="2" t="e">
        <f t="shared" si="12"/>
        <v>#N/A</v>
      </c>
      <c r="E88" s="2" t="e">
        <f t="shared" si="22"/>
        <v>#N/A</v>
      </c>
      <c r="F88" s="2">
        <v>464253.44909571111</v>
      </c>
      <c r="G88" s="2">
        <f t="shared" si="26"/>
        <v>434210.28571428574</v>
      </c>
      <c r="H88" s="2">
        <f t="shared" si="13"/>
        <v>24317222.660309851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475387.55537490547</v>
      </c>
      <c r="Q88" s="21">
        <f t="shared" si="25"/>
        <v>450000</v>
      </c>
      <c r="R88" s="2">
        <f t="shared" si="16"/>
        <v>25185614.408015832</v>
      </c>
      <c r="S88" s="2">
        <f t="shared" si="17"/>
        <v>434210.28571428731</v>
      </c>
      <c r="T88" s="2">
        <f t="shared" si="18"/>
        <v>15789.714285714319</v>
      </c>
      <c r="U88" s="2">
        <f t="shared" si="19"/>
        <v>450000</v>
      </c>
      <c r="V88" s="2">
        <f t="shared" si="5"/>
        <v>848856.92307692301</v>
      </c>
      <c r="W88" s="2">
        <f t="shared" si="20"/>
        <v>12839.423076923005</v>
      </c>
      <c r="X88" s="2">
        <f t="shared" si="6"/>
        <v>437160.57692307699</v>
      </c>
      <c r="Y88" s="2">
        <f t="shared" si="7"/>
        <v>24336757.484938897</v>
      </c>
      <c r="Z88" s="2" t="str">
        <f t="shared" si="8"/>
        <v>HERE</v>
      </c>
      <c r="AA88" s="2">
        <f>IF(Z88="HERE",Y88,AA87+Graph!$G$1*1000)</f>
        <v>24336757.484938897</v>
      </c>
      <c r="AB88" s="2">
        <f t="shared" si="21"/>
        <v>437160.57692307606</v>
      </c>
      <c r="AC88" s="2">
        <f t="shared" si="9"/>
        <v>848856.92307692301</v>
      </c>
      <c r="AD88" s="3">
        <f t="shared" si="10"/>
        <v>24336757.484938897</v>
      </c>
      <c r="AE88" s="2">
        <f>IF(AE86&gt;=52800000,52800000,IF(AB67=Graph!G$1*1000,AE87+Graph!G$1*1000,AC88))</f>
        <v>848856.92307692301</v>
      </c>
      <c r="AF88" s="3">
        <f t="shared" si="11"/>
        <v>848856.92307692301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15</v>
      </c>
      <c r="C89" s="7"/>
      <c r="D89" s="2" t="e">
        <f t="shared" si="12"/>
        <v>#N/A</v>
      </c>
      <c r="E89" s="2" t="e">
        <f t="shared" si="22"/>
        <v>#N/A</v>
      </c>
      <c r="F89" s="2">
        <v>466840.67575383186</v>
      </c>
      <c r="G89" s="2">
        <f t="shared" si="26"/>
        <v>434210.28571428574</v>
      </c>
      <c r="H89" s="2">
        <f t="shared" si="13"/>
        <v>24751432.946024138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478168.29045064747</v>
      </c>
      <c r="Q89" s="21">
        <f t="shared" si="25"/>
        <v>450000</v>
      </c>
      <c r="R89" s="2">
        <f t="shared" si="16"/>
        <v>25635614.408015832</v>
      </c>
      <c r="S89" s="2">
        <f t="shared" si="17"/>
        <v>434210.28571428731</v>
      </c>
      <c r="T89" s="2">
        <f t="shared" si="18"/>
        <v>15789.714285714319</v>
      </c>
      <c r="U89" s="2">
        <f t="shared" si="19"/>
        <v>450000</v>
      </c>
      <c r="V89" s="2">
        <f t="shared" si="5"/>
        <v>861696.34615384613</v>
      </c>
      <c r="W89" s="2">
        <f t="shared" si="20"/>
        <v>12839.423076923122</v>
      </c>
      <c r="X89" s="2">
        <f t="shared" si="6"/>
        <v>437160.57692307688</v>
      </c>
      <c r="Y89" s="2">
        <f t="shared" si="7"/>
        <v>24773918.061861973</v>
      </c>
      <c r="Z89" s="2" t="str">
        <f t="shared" si="8"/>
        <v>HERE</v>
      </c>
      <c r="AA89" s="2">
        <f>IF(Z89="HERE",Y89,AA88+Graph!$G$1*1000)</f>
        <v>24773918.061861973</v>
      </c>
      <c r="AB89" s="2">
        <f t="shared" si="21"/>
        <v>437160.57692307606</v>
      </c>
      <c r="AC89" s="2">
        <f t="shared" si="9"/>
        <v>861696.34615384613</v>
      </c>
      <c r="AD89" s="3">
        <f t="shared" si="10"/>
        <v>24773918.061861973</v>
      </c>
      <c r="AE89" s="2">
        <f>IF(AE87&gt;=52800000,52800000,IF(AB68=Graph!G$1*1000,AE88+Graph!G$1*1000,AC89))</f>
        <v>861696.34615384613</v>
      </c>
      <c r="AF89" s="3">
        <f t="shared" si="11"/>
        <v>861696.34615384613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16</v>
      </c>
      <c r="C90" s="7"/>
      <c r="D90" s="2" t="e">
        <f t="shared" si="12"/>
        <v>#N/A</v>
      </c>
      <c r="E90" s="2" t="e">
        <f t="shared" si="22"/>
        <v>#N/A</v>
      </c>
      <c r="F90" s="2">
        <v>469427.90241195261</v>
      </c>
      <c r="G90" s="2">
        <f t="shared" si="26"/>
        <v>434210.28571428574</v>
      </c>
      <c r="H90" s="2">
        <f t="shared" si="13"/>
        <v>25185643.231738426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480949.02552637458</v>
      </c>
      <c r="Q90" s="21">
        <f t="shared" si="25"/>
        <v>450000</v>
      </c>
      <c r="R90" s="2">
        <f t="shared" si="16"/>
        <v>26085614.408015832</v>
      </c>
      <c r="S90" s="2">
        <f t="shared" si="17"/>
        <v>434210.28571428731</v>
      </c>
      <c r="T90" s="2">
        <f t="shared" si="18"/>
        <v>15789.714285714319</v>
      </c>
      <c r="U90" s="2">
        <f t="shared" si="19"/>
        <v>450000</v>
      </c>
      <c r="V90" s="2">
        <f t="shared" si="5"/>
        <v>874535.76923076925</v>
      </c>
      <c r="W90" s="2">
        <f t="shared" si="20"/>
        <v>12839.423076923122</v>
      </c>
      <c r="X90" s="2">
        <f t="shared" si="6"/>
        <v>437160.57692307688</v>
      </c>
      <c r="Y90" s="2">
        <f t="shared" si="7"/>
        <v>25211078.638785049</v>
      </c>
      <c r="Z90" s="2" t="str">
        <f t="shared" si="8"/>
        <v>HERE</v>
      </c>
      <c r="AA90" s="2">
        <f>IF(Z90="HERE",Y90,AA89+Graph!$G$1*1000)</f>
        <v>25211078.638785049</v>
      </c>
      <c r="AB90" s="2">
        <f t="shared" si="21"/>
        <v>437160.57692307606</v>
      </c>
      <c r="AC90" s="2">
        <f t="shared" si="9"/>
        <v>874535.76923076925</v>
      </c>
      <c r="AD90" s="3">
        <f t="shared" si="10"/>
        <v>25211078.638785049</v>
      </c>
      <c r="AE90" s="2">
        <f>IF(AE88&gt;=52800000,52800000,IF(AB69=Graph!G$1*1000,AE89+Graph!G$1*1000,AC90))</f>
        <v>874535.76923076925</v>
      </c>
      <c r="AF90" s="3">
        <f t="shared" si="11"/>
        <v>874535.76923076925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17</v>
      </c>
      <c r="C91" s="7"/>
      <c r="D91" s="2" t="e">
        <f t="shared" si="12"/>
        <v>#N/A</v>
      </c>
      <c r="E91" s="2" t="e">
        <f t="shared" si="22"/>
        <v>#N/A</v>
      </c>
      <c r="F91" s="2">
        <v>472015.12907008827</v>
      </c>
      <c r="G91" s="2">
        <f t="shared" si="26"/>
        <v>434210.28571428574</v>
      </c>
      <c r="H91" s="2">
        <f t="shared" si="13"/>
        <v>25619853.517452713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483729.76060211658</v>
      </c>
      <c r="Q91" s="21">
        <f t="shared" si="25"/>
        <v>450000</v>
      </c>
      <c r="R91" s="2">
        <f t="shared" si="16"/>
        <v>26535614.408015832</v>
      </c>
      <c r="S91" s="2">
        <f t="shared" si="17"/>
        <v>434210.28571428731</v>
      </c>
      <c r="T91" s="2">
        <f t="shared" si="18"/>
        <v>15789.714285714319</v>
      </c>
      <c r="U91" s="2">
        <f t="shared" si="19"/>
        <v>450000</v>
      </c>
      <c r="V91" s="2">
        <f t="shared" si="5"/>
        <v>887375.19230769225</v>
      </c>
      <c r="W91" s="2">
        <f t="shared" si="20"/>
        <v>12839.423076923005</v>
      </c>
      <c r="X91" s="2">
        <f t="shared" si="6"/>
        <v>437160.57692307699</v>
      </c>
      <c r="Y91" s="2">
        <f t="shared" si="7"/>
        <v>25648239.215708125</v>
      </c>
      <c r="Z91" s="2" t="str">
        <f t="shared" si="8"/>
        <v>HERE</v>
      </c>
      <c r="AA91" s="2">
        <f>IF(Z91="HERE",Y91,AA90+Graph!$G$1*1000)</f>
        <v>25648239.215708125</v>
      </c>
      <c r="AB91" s="2">
        <f t="shared" si="21"/>
        <v>437160.57692307606</v>
      </c>
      <c r="AC91" s="2">
        <f t="shared" si="9"/>
        <v>887375.19230769225</v>
      </c>
      <c r="AD91" s="3">
        <f t="shared" si="10"/>
        <v>25648239.215708125</v>
      </c>
      <c r="AE91" s="2">
        <f>IF(AE89&gt;=52800000,52800000,IF(AB70=Graph!G$1*1000,AE90+Graph!G$1*1000,AC91))</f>
        <v>887375.19230769225</v>
      </c>
      <c r="AF91" s="3">
        <f t="shared" si="11"/>
        <v>887375.19230769225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18</v>
      </c>
      <c r="C92" s="7"/>
      <c r="D92" s="2" t="e">
        <f t="shared" si="12"/>
        <v>#N/A</v>
      </c>
      <c r="E92" s="2" t="e">
        <f t="shared" si="22"/>
        <v>#N/A</v>
      </c>
      <c r="F92" s="2">
        <v>474602.35572820902</v>
      </c>
      <c r="G92" s="2">
        <f t="shared" si="26"/>
        <v>434210.28571428574</v>
      </c>
      <c r="H92" s="2">
        <f t="shared" si="13"/>
        <v>26054063.803167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486510.49567785859</v>
      </c>
      <c r="Q92" s="21">
        <f t="shared" si="25"/>
        <v>450000</v>
      </c>
      <c r="R92" s="2">
        <f t="shared" si="16"/>
        <v>26985614.408015832</v>
      </c>
      <c r="S92" s="2">
        <f t="shared" si="17"/>
        <v>434210.28571428731</v>
      </c>
      <c r="T92" s="2">
        <f t="shared" si="18"/>
        <v>15789.714285714319</v>
      </c>
      <c r="U92" s="2">
        <f t="shared" si="19"/>
        <v>450000</v>
      </c>
      <c r="V92" s="2">
        <f t="shared" si="5"/>
        <v>900214.61538461538</v>
      </c>
      <c r="W92" s="2">
        <f t="shared" si="20"/>
        <v>12839.423076923122</v>
      </c>
      <c r="X92" s="2">
        <f t="shared" si="6"/>
        <v>437160.57692307688</v>
      </c>
      <c r="Y92" s="2">
        <f t="shared" si="7"/>
        <v>26085399.792631201</v>
      </c>
      <c r="Z92" s="2" t="str">
        <f t="shared" si="8"/>
        <v>HERE</v>
      </c>
      <c r="AA92" s="2">
        <f>IF(Z92="HERE",Y92,AA91+Graph!$G$1*1000)</f>
        <v>26085399.792631201</v>
      </c>
      <c r="AB92" s="2">
        <f t="shared" si="21"/>
        <v>437160.57692307606</v>
      </c>
      <c r="AC92" s="2">
        <f t="shared" si="9"/>
        <v>900214.61538461538</v>
      </c>
      <c r="AD92" s="3">
        <f t="shared" si="10"/>
        <v>26085399.792631201</v>
      </c>
      <c r="AE92" s="2">
        <f>IF(AE90&gt;=52800000,52800000,IF(AB71=Graph!G$1*1000,AE91+Graph!G$1*1000,AC92))</f>
        <v>900214.61538461538</v>
      </c>
      <c r="AF92" s="3">
        <f t="shared" si="11"/>
        <v>900214.61538461538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19</v>
      </c>
      <c r="C93" s="7"/>
      <c r="D93" s="2" t="e">
        <f t="shared" si="12"/>
        <v>#N/A</v>
      </c>
      <c r="E93" s="2" t="e">
        <f t="shared" si="22"/>
        <v>#N/A</v>
      </c>
      <c r="F93" s="2">
        <v>477189.58238632977</v>
      </c>
      <c r="G93" s="2">
        <f t="shared" si="26"/>
        <v>434210.28571428574</v>
      </c>
      <c r="H93" s="2">
        <f t="shared" si="13"/>
        <v>26488274.088881288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489291.2307535857</v>
      </c>
      <c r="Q93" s="21">
        <f t="shared" si="25"/>
        <v>450000</v>
      </c>
      <c r="R93" s="2">
        <f t="shared" si="16"/>
        <v>27435614.408015832</v>
      </c>
      <c r="S93" s="2">
        <f t="shared" si="17"/>
        <v>434210.28571428731</v>
      </c>
      <c r="T93" s="2">
        <f t="shared" si="18"/>
        <v>15789.714285714319</v>
      </c>
      <c r="U93" s="2">
        <f t="shared" si="19"/>
        <v>450000</v>
      </c>
      <c r="V93" s="2">
        <f t="shared" si="5"/>
        <v>913054.0384615385</v>
      </c>
      <c r="W93" s="2">
        <f t="shared" si="20"/>
        <v>12839.423076923122</v>
      </c>
      <c r="X93" s="2">
        <f t="shared" si="6"/>
        <v>437160.57692307688</v>
      </c>
      <c r="Y93" s="2">
        <f t="shared" si="7"/>
        <v>26522560.369554278</v>
      </c>
      <c r="Z93" s="2" t="str">
        <f t="shared" si="8"/>
        <v>HERE</v>
      </c>
      <c r="AA93" s="2">
        <f>IF(Z93="HERE",Y93,AA92+Graph!$G$1*1000)</f>
        <v>26522560.369554278</v>
      </c>
      <c r="AB93" s="2">
        <f t="shared" si="21"/>
        <v>437160.57692307606</v>
      </c>
      <c r="AC93" s="2">
        <f t="shared" si="9"/>
        <v>913054.0384615385</v>
      </c>
      <c r="AD93" s="3">
        <f t="shared" si="10"/>
        <v>26522560.369554278</v>
      </c>
      <c r="AE93" s="2">
        <f>IF(AE91&gt;=52800000,52800000,IF(AB72=Graph!G$1*1000,AE92+Graph!G$1*1000,AC93))</f>
        <v>913054.0384615385</v>
      </c>
      <c r="AF93" s="3">
        <f t="shared" si="11"/>
        <v>913054.0384615385</v>
      </c>
      <c r="AG93" s="3">
        <f t="shared" si="27"/>
        <v>15982672.25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20</v>
      </c>
      <c r="C94" s="7"/>
      <c r="D94" s="2" t="e">
        <f t="shared" si="12"/>
        <v>#N/A</v>
      </c>
      <c r="E94" s="2" t="e">
        <f t="shared" si="22"/>
        <v>#N/A</v>
      </c>
      <c r="F94" s="2">
        <v>479776.80904445052</v>
      </c>
      <c r="G94" s="2">
        <f t="shared" si="26"/>
        <v>434210.28571428574</v>
      </c>
      <c r="H94" s="2">
        <f t="shared" si="13"/>
        <v>26922484.374595575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492071.9658293277</v>
      </c>
      <c r="Q94" s="21">
        <f t="shared" si="25"/>
        <v>450000</v>
      </c>
      <c r="R94" s="2">
        <f t="shared" si="16"/>
        <v>27885614.408015832</v>
      </c>
      <c r="S94" s="2">
        <f t="shared" si="17"/>
        <v>434210.28571428731</v>
      </c>
      <c r="T94" s="2">
        <f t="shared" si="18"/>
        <v>15789.714285714319</v>
      </c>
      <c r="U94" s="2">
        <f t="shared" si="19"/>
        <v>450000</v>
      </c>
      <c r="V94" s="2">
        <f t="shared" si="5"/>
        <v>925893.4615384615</v>
      </c>
      <c r="W94" s="2">
        <f t="shared" si="20"/>
        <v>12839.423076923005</v>
      </c>
      <c r="X94" s="2">
        <f t="shared" si="6"/>
        <v>437160.57692307699</v>
      </c>
      <c r="Y94" s="2">
        <f t="shared" si="7"/>
        <v>26959720.946477354</v>
      </c>
      <c r="Z94" s="2" t="str">
        <f t="shared" si="8"/>
        <v>HERE</v>
      </c>
      <c r="AA94" s="2">
        <f>IF(Z94="HERE",Y94,AA93+Graph!$G$1*1000)</f>
        <v>26959720.946477354</v>
      </c>
      <c r="AB94" s="2">
        <f t="shared" si="21"/>
        <v>437160.57692307606</v>
      </c>
      <c r="AC94" s="2">
        <f t="shared" si="9"/>
        <v>925893.4615384615</v>
      </c>
      <c r="AD94" s="3">
        <f t="shared" si="10"/>
        <v>26959720.946477354</v>
      </c>
      <c r="AE94" s="2">
        <f>IF(AE92&gt;=52800000,52800000,IF(AB73=Graph!G$1*1000,AE93+Graph!G$1*1000,AC94))</f>
        <v>925893.4615384615</v>
      </c>
      <c r="AF94" s="3">
        <f t="shared" si="11"/>
        <v>925893.4615384615</v>
      </c>
      <c r="AG94" s="3">
        <f t="shared" si="27"/>
        <v>16156702.300000001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21</v>
      </c>
      <c r="C95" s="7"/>
      <c r="D95" s="2" t="e">
        <f t="shared" si="12"/>
        <v>#N/A</v>
      </c>
      <c r="E95" s="2" t="e">
        <f t="shared" si="22"/>
        <v>#N/A</v>
      </c>
      <c r="F95" s="2">
        <v>482364.03570257127</v>
      </c>
      <c r="G95" s="2">
        <f t="shared" si="26"/>
        <v>434210.28571428574</v>
      </c>
      <c r="H95" s="2">
        <f t="shared" si="13"/>
        <v>27356694.660309862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494852.70090505481</v>
      </c>
      <c r="Q95" s="21">
        <f t="shared" si="25"/>
        <v>450000</v>
      </c>
      <c r="R95" s="2">
        <f t="shared" si="16"/>
        <v>28335614.408015832</v>
      </c>
      <c r="S95" s="2">
        <f t="shared" si="17"/>
        <v>434210.28571428731</v>
      </c>
      <c r="T95" s="2">
        <f t="shared" si="18"/>
        <v>15789.714285714319</v>
      </c>
      <c r="U95" s="2">
        <f t="shared" si="19"/>
        <v>450000</v>
      </c>
      <c r="V95" s="2">
        <f t="shared" si="5"/>
        <v>938732.88461538462</v>
      </c>
      <c r="W95" s="2">
        <f t="shared" si="20"/>
        <v>12839.423076923122</v>
      </c>
      <c r="X95" s="2">
        <f t="shared" si="6"/>
        <v>437160.57692307688</v>
      </c>
      <c r="Y95" s="2">
        <f t="shared" ref="Y95:Y158" si="29">IF(COUNT($C96)=0,IF(COUNT($C95)=1,C95,SUM(Y94+X95)),C95)</f>
        <v>27396881.52340043</v>
      </c>
      <c r="Z95" s="2" t="str">
        <f t="shared" si="8"/>
        <v>HERE</v>
      </c>
      <c r="AA95" s="2">
        <f>IF(Z95="HERE",Y95,AA94+Graph!$G$1*1000)</f>
        <v>27396881.52340043</v>
      </c>
      <c r="AB95" s="2">
        <f t="shared" si="21"/>
        <v>437160.57692307606</v>
      </c>
      <c r="AC95" s="2">
        <f t="shared" ref="AC95:AC158" si="30">IF(Z96="HERE",V95,AC94)</f>
        <v>938732.88461538462</v>
      </c>
      <c r="AD95" s="3">
        <f t="shared" si="10"/>
        <v>27396881.52340043</v>
      </c>
      <c r="AE95" s="2">
        <f>IF(AE93&gt;=52800000,52800000,IF(AB74=Graph!G$1*1000,AE94+Graph!G$1*1000,AC95))</f>
        <v>938732.88461538462</v>
      </c>
      <c r="AF95" s="3">
        <f t="shared" si="11"/>
        <v>938732.88461538462</v>
      </c>
      <c r="AG95" s="3">
        <f t="shared" si="27"/>
        <v>16452040.950000001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22</v>
      </c>
      <c r="C96" s="7"/>
      <c r="D96" s="2" t="e">
        <f t="shared" si="12"/>
        <v>#N/A</v>
      </c>
      <c r="E96" s="2" t="e">
        <f t="shared" si="22"/>
        <v>#N/A</v>
      </c>
      <c r="F96" s="2">
        <v>484951.26236069202</v>
      </c>
      <c r="G96" s="2">
        <f t="shared" si="26"/>
        <v>434210.28571428574</v>
      </c>
      <c r="H96" s="2">
        <f t="shared" ref="H96:H159" si="31">IF(COUNT($C97)=0,IF(COUNT($C96)=1,C96,SUM(H95+G96)),C96)</f>
        <v>27790904.94602415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497633.43598079681</v>
      </c>
      <c r="Q96" s="21">
        <f t="shared" si="25"/>
        <v>450000</v>
      </c>
      <c r="R96" s="2">
        <f t="shared" ref="R96:R159" si="32">IF(COUNT($C97)=0,IF(COUNT($C96)=1,M96,SUM(R95+Q96)),M96)</f>
        <v>28785614.408015832</v>
      </c>
      <c r="S96" s="2">
        <f t="shared" si="17"/>
        <v>434210.28571428731</v>
      </c>
      <c r="T96" s="2">
        <f t="shared" si="18"/>
        <v>15789.714285714319</v>
      </c>
      <c r="U96" s="2">
        <f t="shared" si="19"/>
        <v>450000</v>
      </c>
      <c r="V96" s="2">
        <f t="shared" si="5"/>
        <v>951572.30769230775</v>
      </c>
      <c r="W96" s="2">
        <f t="shared" si="20"/>
        <v>12839.423076923122</v>
      </c>
      <c r="X96" s="2">
        <f t="shared" si="6"/>
        <v>437160.57692307688</v>
      </c>
      <c r="Y96" s="2">
        <f t="shared" si="29"/>
        <v>27834042.100323506</v>
      </c>
      <c r="Z96" s="2" t="str">
        <f t="shared" si="8"/>
        <v>HERE</v>
      </c>
      <c r="AA96" s="2">
        <f>IF(Z96="HERE",Y96,AA95+Graph!$G$1*1000)</f>
        <v>27834042.100323506</v>
      </c>
      <c r="AB96" s="2">
        <f t="shared" si="21"/>
        <v>437160.57692307606</v>
      </c>
      <c r="AC96" s="2">
        <f t="shared" si="30"/>
        <v>951572.30769230775</v>
      </c>
      <c r="AD96" s="3">
        <f t="shared" si="10"/>
        <v>27834042.100323506</v>
      </c>
      <c r="AE96" s="2">
        <f>IF(AE94&gt;=52800000,52800000,IF(AB75=Graph!G$1*1000,AE95+Graph!G$1*1000,AC96))</f>
        <v>951572.30769230775</v>
      </c>
      <c r="AF96" s="3">
        <f t="shared" si="11"/>
        <v>951572.30769230775</v>
      </c>
      <c r="AG96" s="3">
        <f t="shared" si="27"/>
        <v>16836441.639835931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23</v>
      </c>
      <c r="C97" s="7"/>
      <c r="D97" s="2" t="e">
        <f t="shared" si="12"/>
        <v>#N/A</v>
      </c>
      <c r="E97" s="2" t="e">
        <f t="shared" si="22"/>
        <v>#N/A</v>
      </c>
      <c r="F97" s="2">
        <v>487538.48901881278</v>
      </c>
      <c r="G97" s="2">
        <f t="shared" si="26"/>
        <v>434210.28571428574</v>
      </c>
      <c r="H97" s="2">
        <f t="shared" si="31"/>
        <v>28225115.231738437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500414.17105652392</v>
      </c>
      <c r="Q97" s="21">
        <f t="shared" si="25"/>
        <v>450000</v>
      </c>
      <c r="R97" s="2">
        <f t="shared" si="32"/>
        <v>29235614.408015832</v>
      </c>
      <c r="S97" s="2">
        <f t="shared" si="17"/>
        <v>434210.28571428731</v>
      </c>
      <c r="T97" s="2">
        <f t="shared" si="18"/>
        <v>15789.714285714319</v>
      </c>
      <c r="U97" s="2">
        <f t="shared" si="19"/>
        <v>450000</v>
      </c>
      <c r="V97" s="2">
        <f t="shared" si="5"/>
        <v>964411.73076923075</v>
      </c>
      <c r="W97" s="2">
        <f t="shared" si="20"/>
        <v>12839.423076923005</v>
      </c>
      <c r="X97" s="2">
        <f t="shared" si="6"/>
        <v>437160.57692307699</v>
      </c>
      <c r="Y97" s="2">
        <f t="shared" si="29"/>
        <v>28271202.677246582</v>
      </c>
      <c r="Z97" s="2" t="str">
        <f t="shared" si="8"/>
        <v>HERE</v>
      </c>
      <c r="AA97" s="2">
        <f>IF(Z97="HERE",Y97,AA96+Graph!$G$1*1000)</f>
        <v>28271202.677246582</v>
      </c>
      <c r="AB97" s="2">
        <f t="shared" si="21"/>
        <v>437160.57692307606</v>
      </c>
      <c r="AC97" s="2">
        <f t="shared" si="30"/>
        <v>964411.73076923075</v>
      </c>
      <c r="AD97" s="3">
        <f t="shared" si="10"/>
        <v>28271202.677246582</v>
      </c>
      <c r="AE97" s="2">
        <f>IF(AE95&gt;=52800000,52800000,IF(AB76=Graph!G$1*1000,AE96+Graph!G$1*1000,AC97))</f>
        <v>964411.73076923075</v>
      </c>
      <c r="AF97" s="3">
        <f t="shared" si="11"/>
        <v>964411.73076923075</v>
      </c>
      <c r="AG97" s="3">
        <f t="shared" si="27"/>
        <v>17223344.991240025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24</v>
      </c>
      <c r="C98" s="7"/>
      <c r="D98" s="2" t="e">
        <f t="shared" si="12"/>
        <v>#N/A</v>
      </c>
      <c r="E98" s="2" t="e">
        <f t="shared" si="22"/>
        <v>#N/A</v>
      </c>
      <c r="F98" s="2">
        <v>490125.71567693353</v>
      </c>
      <c r="G98" s="2">
        <f t="shared" si="26"/>
        <v>434210.28571428574</v>
      </c>
      <c r="H98" s="2">
        <f t="shared" si="31"/>
        <v>28659325.517452724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503194.90613226593</v>
      </c>
      <c r="Q98" s="21">
        <f t="shared" si="25"/>
        <v>450000</v>
      </c>
      <c r="R98" s="2">
        <f t="shared" si="32"/>
        <v>29685614.408015832</v>
      </c>
      <c r="S98" s="2">
        <f t="shared" si="17"/>
        <v>434210.28571428731</v>
      </c>
      <c r="T98" s="2">
        <f t="shared" si="18"/>
        <v>15789.714285714319</v>
      </c>
      <c r="U98" s="2">
        <f t="shared" si="19"/>
        <v>450000</v>
      </c>
      <c r="V98" s="2">
        <f t="shared" si="5"/>
        <v>977251.15384615376</v>
      </c>
      <c r="W98" s="2">
        <f t="shared" si="20"/>
        <v>12839.423076923005</v>
      </c>
      <c r="X98" s="2">
        <f t="shared" si="6"/>
        <v>437160.57692307699</v>
      </c>
      <c r="Y98" s="2">
        <f t="shared" si="29"/>
        <v>28708363.254169658</v>
      </c>
      <c r="Z98" s="2" t="str">
        <f t="shared" si="8"/>
        <v>HERE</v>
      </c>
      <c r="AA98" s="2">
        <f>IF(Z98="HERE",Y98,AA97+Graph!$G$1*1000)</f>
        <v>28708363.254169658</v>
      </c>
      <c r="AB98" s="2">
        <f t="shared" si="21"/>
        <v>437160.57692307606</v>
      </c>
      <c r="AC98" s="2">
        <f t="shared" si="30"/>
        <v>977251.15384615376</v>
      </c>
      <c r="AD98" s="3">
        <f t="shared" si="10"/>
        <v>28708363.254169658</v>
      </c>
      <c r="AE98" s="2">
        <f>IF(AE96&gt;=52800000,52800000,IF(AB77=Graph!G$1*1000,AE97+Graph!G$1*1000,AC98))</f>
        <v>977251.15384615376</v>
      </c>
      <c r="AF98" s="3">
        <f t="shared" si="11"/>
        <v>977251.15384615376</v>
      </c>
      <c r="AG98" s="3">
        <f t="shared" si="27"/>
        <v>17612751.00421229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25</v>
      </c>
      <c r="C99" s="7"/>
      <c r="D99" s="2" t="e">
        <f t="shared" si="12"/>
        <v>#N/A</v>
      </c>
      <c r="E99" s="2" t="e">
        <f t="shared" si="22"/>
        <v>#N/A</v>
      </c>
      <c r="F99" s="2">
        <v>492712.94233505428</v>
      </c>
      <c r="G99" s="2">
        <f t="shared" si="26"/>
        <v>434210.28571428574</v>
      </c>
      <c r="H99" s="2">
        <f t="shared" si="31"/>
        <v>29093535.803167012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505975.64120799303</v>
      </c>
      <c r="Q99" s="21">
        <f t="shared" si="25"/>
        <v>450000</v>
      </c>
      <c r="R99" s="2">
        <f t="shared" si="32"/>
        <v>30135614.408015832</v>
      </c>
      <c r="S99" s="2">
        <f t="shared" si="17"/>
        <v>434210.28571428731</v>
      </c>
      <c r="T99" s="2">
        <f t="shared" si="18"/>
        <v>15789.714285714319</v>
      </c>
      <c r="U99" s="2">
        <f t="shared" si="19"/>
        <v>450000</v>
      </c>
      <c r="V99" s="2">
        <f t="shared" si="5"/>
        <v>990090.57692307688</v>
      </c>
      <c r="W99" s="2">
        <f t="shared" si="20"/>
        <v>12839.423076923122</v>
      </c>
      <c r="X99" s="2">
        <f t="shared" si="6"/>
        <v>437160.57692307688</v>
      </c>
      <c r="Y99" s="2">
        <f t="shared" si="29"/>
        <v>29145523.831092734</v>
      </c>
      <c r="Z99" s="2" t="str">
        <f t="shared" si="8"/>
        <v>HERE</v>
      </c>
      <c r="AA99" s="2">
        <f>IF(Z99="HERE",Y99,AA98+Graph!$G$1*1000)</f>
        <v>29145523.831092734</v>
      </c>
      <c r="AB99" s="2">
        <f t="shared" si="21"/>
        <v>437160.57692307606</v>
      </c>
      <c r="AC99" s="2">
        <f t="shared" si="30"/>
        <v>990090.57692307688</v>
      </c>
      <c r="AD99" s="3">
        <f t="shared" si="10"/>
        <v>29145523.831092734</v>
      </c>
      <c r="AE99" s="2">
        <f>IF(AE97&gt;=52800000,52800000,IF(AB78=Graph!G$1*1000,AE98+Graph!G$1*1000,AC99))</f>
        <v>990090.57692307688</v>
      </c>
      <c r="AF99" s="3">
        <f t="shared" si="11"/>
        <v>990090.57692307688</v>
      </c>
      <c r="AG99" s="3">
        <f t="shared" si="27"/>
        <v>18004659.678752709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26</v>
      </c>
      <c r="C100" s="14"/>
      <c r="D100" s="13" t="e">
        <f t="shared" si="12"/>
        <v>#N/A</v>
      </c>
      <c r="E100" s="13" t="e">
        <f t="shared" si="22"/>
        <v>#N/A</v>
      </c>
      <c r="F100" s="13">
        <v>495300.16899317503</v>
      </c>
      <c r="G100" s="13">
        <f t="shared" si="26"/>
        <v>434210.28571428574</v>
      </c>
      <c r="H100" s="13">
        <f t="shared" si="31"/>
        <v>29527746.088881299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508756.37628373504</v>
      </c>
      <c r="Q100" s="21">
        <f t="shared" si="25"/>
        <v>450000</v>
      </c>
      <c r="R100" s="13">
        <f t="shared" si="32"/>
        <v>30585614.408015832</v>
      </c>
      <c r="S100" s="13">
        <f t="shared" si="17"/>
        <v>434210.28571428731</v>
      </c>
      <c r="T100" s="13">
        <f t="shared" si="18"/>
        <v>15789.714285714319</v>
      </c>
      <c r="U100" s="13">
        <f t="shared" si="19"/>
        <v>450000</v>
      </c>
      <c r="V100" s="13">
        <f t="shared" si="5"/>
        <v>1002930</v>
      </c>
      <c r="W100" s="13">
        <f t="shared" si="20"/>
        <v>12839.423076923122</v>
      </c>
      <c r="X100" s="13">
        <f t="shared" si="6"/>
        <v>437160.57692307688</v>
      </c>
      <c r="Y100" s="2">
        <f t="shared" si="29"/>
        <v>29582684.40801581</v>
      </c>
      <c r="Z100" s="2" t="str">
        <f t="shared" si="8"/>
        <v>HERE</v>
      </c>
      <c r="AA100" s="2">
        <f>IF(Z100="HERE",Y100,AA99+Graph!$G$1*1000)</f>
        <v>29582684.40801581</v>
      </c>
      <c r="AB100" s="2">
        <f t="shared" si="21"/>
        <v>437160.57692307606</v>
      </c>
      <c r="AC100" s="2">
        <f t="shared" si="30"/>
        <v>1002930</v>
      </c>
      <c r="AD100" s="3">
        <f t="shared" si="10"/>
        <v>29582684.40801581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18398746.169137325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27</v>
      </c>
      <c r="C101" s="7"/>
      <c r="D101" s="2" t="e">
        <f t="shared" si="12"/>
        <v>#N/A</v>
      </c>
      <c r="E101" s="2" t="e">
        <f t="shared" si="22"/>
        <v>#N/A</v>
      </c>
      <c r="F101" s="2">
        <v>497887.39565129578</v>
      </c>
      <c r="G101" s="2">
        <f t="shared" si="26"/>
        <v>434210.28571428574</v>
      </c>
      <c r="H101" s="2">
        <f t="shared" si="31"/>
        <v>29961956.374595586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511537.11135946214</v>
      </c>
      <c r="Q101" s="21">
        <f t="shared" si="25"/>
        <v>450000</v>
      </c>
      <c r="R101" s="2">
        <f t="shared" si="32"/>
        <v>31035614.408015832</v>
      </c>
      <c r="S101" s="2">
        <f t="shared" si="17"/>
        <v>434210.28571428731</v>
      </c>
      <c r="T101" s="2">
        <f t="shared" si="18"/>
        <v>15789.714285714319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29979246.693730097</v>
      </c>
      <c r="Z101" s="2" t="str">
        <f t="shared" si="8"/>
        <v>HERE</v>
      </c>
      <c r="AA101" s="2">
        <f>IF(Z101="HERE",Y101,AA100+Graph!$G$1*1000)</f>
        <v>29979246.693730097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29979246.693730097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18792832.659521937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28</v>
      </c>
      <c r="C102" s="7"/>
      <c r="D102" s="2" t="e">
        <f t="shared" si="12"/>
        <v>#N/A</v>
      </c>
      <c r="E102" s="2" t="e">
        <f t="shared" si="22"/>
        <v>#N/A</v>
      </c>
      <c r="F102" s="2">
        <v>500474.62230941653</v>
      </c>
      <c r="G102" s="2">
        <f t="shared" si="26"/>
        <v>434210.28571428574</v>
      </c>
      <c r="H102" s="2">
        <f t="shared" si="31"/>
        <v>30396166.660309874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514317.84643520415</v>
      </c>
      <c r="Q102" s="21">
        <f t="shared" ref="Q102:Q165" si="34">IF(P102&gt;450000,450000,P102)</f>
        <v>450000</v>
      </c>
      <c r="R102" s="2">
        <f t="shared" si="32"/>
        <v>31485614.408015832</v>
      </c>
      <c r="S102" s="2">
        <f t="shared" si="17"/>
        <v>434210.28571428731</v>
      </c>
      <c r="T102" s="2">
        <f t="shared" si="18"/>
        <v>15789.714285714319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30375808.979444385</v>
      </c>
      <c r="Z102" s="2" t="str">
        <f t="shared" si="8"/>
        <v>HERE</v>
      </c>
      <c r="AA102" s="2">
        <f>IF(Z102="HERE",Y102,AA101+Graph!$G$1*1000)</f>
        <v>30375808.979444385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30375808.979444385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19186919.149906553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29</v>
      </c>
      <c r="C103" s="7"/>
      <c r="D103" s="2" t="e">
        <f t="shared" si="12"/>
        <v>#N/A</v>
      </c>
      <c r="E103" s="2" t="e">
        <f t="shared" si="22"/>
        <v>#N/A</v>
      </c>
      <c r="F103" s="2">
        <v>503061.84896753728</v>
      </c>
      <c r="G103" s="2">
        <f t="shared" si="26"/>
        <v>434210.28571428574</v>
      </c>
      <c r="H103" s="2">
        <f t="shared" si="31"/>
        <v>30830376.946024161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517098.58151093125</v>
      </c>
      <c r="Q103" s="21">
        <f t="shared" si="34"/>
        <v>450000</v>
      </c>
      <c r="R103" s="2">
        <f t="shared" si="32"/>
        <v>31935614.408015832</v>
      </c>
      <c r="S103" s="2">
        <f t="shared" si="17"/>
        <v>434210.28571428731</v>
      </c>
      <c r="T103" s="2">
        <f t="shared" si="18"/>
        <v>15789.714285714319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30772371.265158672</v>
      </c>
      <c r="Z103" s="2" t="str">
        <f t="shared" si="8"/>
        <v>HERE</v>
      </c>
      <c r="AA103" s="2">
        <f>IF(Z103="HERE",Y103,AA102+Graph!$G$1*1000)</f>
        <v>30772371.265158672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30772371.265158672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19581005.640291166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30</v>
      </c>
      <c r="C104" s="7"/>
      <c r="D104" s="2" t="e">
        <f t="shared" si="12"/>
        <v>#N/A</v>
      </c>
      <c r="E104" s="2" t="e">
        <f t="shared" si="22"/>
        <v>#N/A</v>
      </c>
      <c r="F104" s="2">
        <v>505649.07562565804</v>
      </c>
      <c r="G104" s="2">
        <f t="shared" si="26"/>
        <v>434210.28571428574</v>
      </c>
      <c r="H104" s="2">
        <f t="shared" si="31"/>
        <v>31264587.231738448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519879.31658667326</v>
      </c>
      <c r="Q104" s="21">
        <f t="shared" si="34"/>
        <v>450000</v>
      </c>
      <c r="R104" s="2">
        <f t="shared" si="32"/>
        <v>32385614.408015832</v>
      </c>
      <c r="S104" s="2">
        <f t="shared" si="17"/>
        <v>434210.28571428731</v>
      </c>
      <c r="T104" s="2">
        <f t="shared" si="18"/>
        <v>15789.714285714319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31168933.550872959</v>
      </c>
      <c r="Z104" s="2" t="str">
        <f t="shared" si="8"/>
        <v>HERE</v>
      </c>
      <c r="AA104" s="2">
        <f>IF(Z104="HERE",Y104,AA103+Graph!$G$1*1000)</f>
        <v>31168933.550872959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31168933.550872959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19975092.130675782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31</v>
      </c>
      <c r="C105" s="7"/>
      <c r="D105" s="2" t="e">
        <f t="shared" si="12"/>
        <v>#N/A</v>
      </c>
      <c r="E105" s="2" t="e">
        <f t="shared" si="22"/>
        <v>#N/A</v>
      </c>
      <c r="F105" s="2">
        <v>508236.30228377879</v>
      </c>
      <c r="G105" s="2">
        <f t="shared" si="26"/>
        <v>434210.28571428574</v>
      </c>
      <c r="H105" s="2">
        <f t="shared" si="31"/>
        <v>31698797.517452735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522660.05166240036</v>
      </c>
      <c r="Q105" s="21">
        <f t="shared" si="34"/>
        <v>450000</v>
      </c>
      <c r="R105" s="2">
        <f t="shared" si="32"/>
        <v>32835614.408015832</v>
      </c>
      <c r="S105" s="2">
        <f t="shared" si="17"/>
        <v>434210.28571428731</v>
      </c>
      <c r="T105" s="2">
        <f t="shared" si="18"/>
        <v>15789.714285714319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31565495.836587247</v>
      </c>
      <c r="Z105" s="2" t="str">
        <f t="shared" si="8"/>
        <v>HERE</v>
      </c>
      <c r="AA105" s="2">
        <f>IF(Z105="HERE",Y105,AA104+Graph!$G$1*1000)</f>
        <v>31565495.836587247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31565495.836587247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20369178.621060394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32</v>
      </c>
      <c r="C106" s="7"/>
      <c r="D106" s="2" t="e">
        <f t="shared" si="12"/>
        <v>#N/A</v>
      </c>
      <c r="E106" s="2" t="e">
        <f t="shared" si="22"/>
        <v>#N/A</v>
      </c>
      <c r="F106" s="2">
        <v>510823.52894189954</v>
      </c>
      <c r="G106" s="2">
        <f t="shared" si="26"/>
        <v>434210.28571428574</v>
      </c>
      <c r="H106" s="2">
        <f t="shared" si="31"/>
        <v>32133007.803167023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525440.78673814237</v>
      </c>
      <c r="Q106" s="21">
        <f t="shared" si="34"/>
        <v>450000</v>
      </c>
      <c r="R106" s="2">
        <f t="shared" si="32"/>
        <v>33285614.408015832</v>
      </c>
      <c r="S106" s="2">
        <f t="shared" si="17"/>
        <v>434210.28571428731</v>
      </c>
      <c r="T106" s="2">
        <f t="shared" si="18"/>
        <v>15789.714285714319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31962058.122301534</v>
      </c>
      <c r="Z106" s="2" t="str">
        <f t="shared" si="8"/>
        <v>HERE</v>
      </c>
      <c r="AA106" s="2">
        <f>IF(Z106="HERE",Y106,AA105+Graph!$G$1*1000)</f>
        <v>31962058.122301534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31962058.122301534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20763265.11144501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33</v>
      </c>
      <c r="C107" s="7"/>
      <c r="D107" s="2" t="e">
        <f t="shared" si="12"/>
        <v>#N/A</v>
      </c>
      <c r="E107" s="2" t="e">
        <f t="shared" si="22"/>
        <v>#N/A</v>
      </c>
      <c r="F107" s="2">
        <v>513410.75560002029</v>
      </c>
      <c r="G107" s="2">
        <f t="shared" si="26"/>
        <v>434210.28571428574</v>
      </c>
      <c r="H107" s="2">
        <f t="shared" si="31"/>
        <v>32567218.08888131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528221.52181388438</v>
      </c>
      <c r="Q107" s="21">
        <f t="shared" si="34"/>
        <v>450000</v>
      </c>
      <c r="R107" s="2">
        <f t="shared" si="32"/>
        <v>33735614.408015832</v>
      </c>
      <c r="S107" s="2">
        <f t="shared" si="17"/>
        <v>434210.28571428731</v>
      </c>
      <c r="T107" s="2">
        <f t="shared" si="18"/>
        <v>15789.714285714319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32358620.408015821</v>
      </c>
      <c r="Z107" s="2" t="str">
        <f t="shared" si="8"/>
        <v>HERE</v>
      </c>
      <c r="AA107" s="2">
        <f>IF(Z107="HERE",Y107,AA106+Graph!$G$1*1000)</f>
        <v>32358620.408015821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32358620.408015821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21157351.601829622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34</v>
      </c>
      <c r="C108" s="7"/>
      <c r="D108" s="2" t="e">
        <f t="shared" si="12"/>
        <v>#N/A</v>
      </c>
      <c r="E108" s="2" t="e">
        <f t="shared" si="22"/>
        <v>#N/A</v>
      </c>
      <c r="F108" s="2">
        <v>515997.98225814104</v>
      </c>
      <c r="G108" s="2">
        <f t="shared" si="26"/>
        <v>434210.28571428574</v>
      </c>
      <c r="H108" s="2">
        <f t="shared" si="31"/>
        <v>33001428.374595597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531002.25688961148</v>
      </c>
      <c r="Q108" s="21">
        <f t="shared" si="34"/>
        <v>450000</v>
      </c>
      <c r="R108" s="2">
        <f t="shared" si="32"/>
        <v>34185614.408015832</v>
      </c>
      <c r="S108" s="2">
        <f t="shared" si="17"/>
        <v>434210.28571428731</v>
      </c>
      <c r="T108" s="2">
        <f t="shared" si="18"/>
        <v>15789.714285714319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32676788.658015821</v>
      </c>
      <c r="Z108" s="2" t="str">
        <f t="shared" si="8"/>
        <v>HERE</v>
      </c>
      <c r="AA108" s="2">
        <f>IF(Z108="HERE",Y108,AA107+Graph!$G$1*1000)</f>
        <v>32676788.658015821</v>
      </c>
      <c r="AB108" s="2">
        <f t="shared" si="21"/>
        <v>318168.25</v>
      </c>
      <c r="AC108" s="2">
        <f t="shared" si="30"/>
        <v>1508825.75</v>
      </c>
      <c r="AD108" s="3">
        <f t="shared" si="10"/>
        <v>32676788.658015821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21551438.092214238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35</v>
      </c>
      <c r="C109" s="7"/>
      <c r="D109" s="2" t="e">
        <f t="shared" si="12"/>
        <v>#N/A</v>
      </c>
      <c r="E109" s="2" t="e">
        <f t="shared" si="22"/>
        <v>#N/A</v>
      </c>
      <c r="F109" s="2">
        <v>518585.20891626179</v>
      </c>
      <c r="G109" s="2">
        <f t="shared" si="26"/>
        <v>434210.28571428574</v>
      </c>
      <c r="H109" s="2">
        <f t="shared" si="31"/>
        <v>33435638.660309885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533782.99196535349</v>
      </c>
      <c r="Q109" s="21">
        <f t="shared" si="34"/>
        <v>450000</v>
      </c>
      <c r="R109" s="2">
        <f t="shared" si="32"/>
        <v>34635614.408015832</v>
      </c>
      <c r="S109" s="2">
        <f t="shared" si="17"/>
        <v>434210.28571428731</v>
      </c>
      <c r="T109" s="2">
        <f t="shared" si="18"/>
        <v>15789.714285714319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32994956.908015821</v>
      </c>
      <c r="Z109" s="2" t="str">
        <f t="shared" si="8"/>
        <v>HERE</v>
      </c>
      <c r="AA109" s="2">
        <f>IF(Z109="HERE",Y109,AA108+Graph!$G$1*1000)</f>
        <v>32994956.908015821</v>
      </c>
      <c r="AB109" s="2">
        <f t="shared" si="21"/>
        <v>318168.25</v>
      </c>
      <c r="AC109" s="2">
        <f t="shared" si="30"/>
        <v>1640657.5</v>
      </c>
      <c r="AD109" s="3">
        <f t="shared" si="10"/>
        <v>32994956.908015821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21945524.582598858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36</v>
      </c>
      <c r="C110" s="7"/>
      <c r="D110" s="2" t="e">
        <f t="shared" si="12"/>
        <v>#N/A</v>
      </c>
      <c r="E110" s="2" t="e">
        <f t="shared" si="22"/>
        <v>#N/A</v>
      </c>
      <c r="F110" s="2">
        <v>521172.43557438254</v>
      </c>
      <c r="G110" s="2">
        <f t="shared" si="26"/>
        <v>434210.28571428574</v>
      </c>
      <c r="H110" s="2">
        <f t="shared" si="31"/>
        <v>33869848.946024172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536563.72704108059</v>
      </c>
      <c r="Q110" s="21">
        <f t="shared" si="34"/>
        <v>450000</v>
      </c>
      <c r="R110" s="2">
        <f t="shared" si="32"/>
        <v>35085614.408015832</v>
      </c>
      <c r="S110" s="2">
        <f t="shared" si="17"/>
        <v>434210.28571428731</v>
      </c>
      <c r="T110" s="2">
        <f t="shared" si="18"/>
        <v>15789.714285714319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33313125.158015821</v>
      </c>
      <c r="Z110" s="2" t="str">
        <f t="shared" si="8"/>
        <v>HERE</v>
      </c>
      <c r="AA110" s="2">
        <f>IF(Z110="HERE",Y110,AA109+Graph!$G$1*1000)</f>
        <v>33313125.158015821</v>
      </c>
      <c r="AB110" s="2">
        <f t="shared" si="21"/>
        <v>318168.25</v>
      </c>
      <c r="AC110" s="2">
        <f t="shared" si="30"/>
        <v>1772489.25</v>
      </c>
      <c r="AD110" s="3">
        <f t="shared" si="10"/>
        <v>33313125.158015821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22339611.07298347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37</v>
      </c>
      <c r="C111" s="7"/>
      <c r="D111" s="2" t="e">
        <f t="shared" si="12"/>
        <v>#N/A</v>
      </c>
      <c r="E111" s="2" t="e">
        <f t="shared" si="22"/>
        <v>#N/A</v>
      </c>
      <c r="F111" s="2">
        <v>523759.66223250329</v>
      </c>
      <c r="G111" s="2">
        <f t="shared" si="26"/>
        <v>434210.28571428574</v>
      </c>
      <c r="H111" s="2">
        <f t="shared" si="31"/>
        <v>34304059.231738456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539344.4621168226</v>
      </c>
      <c r="Q111" s="21">
        <f t="shared" si="34"/>
        <v>450000</v>
      </c>
      <c r="R111" s="2">
        <f t="shared" si="32"/>
        <v>35535614.408015832</v>
      </c>
      <c r="S111" s="2">
        <f t="shared" si="17"/>
        <v>434210.28571428359</v>
      </c>
      <c r="T111" s="2">
        <f t="shared" si="18"/>
        <v>15789.714285714319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33631293.408015817</v>
      </c>
      <c r="Z111" s="2" t="str">
        <f t="shared" si="8"/>
        <v>HERE</v>
      </c>
      <c r="AA111" s="2">
        <f>IF(Z111="HERE",Y111,AA110+Graph!$G$1*1000)</f>
        <v>33631293.408015817</v>
      </c>
      <c r="AB111" s="2">
        <f t="shared" si="21"/>
        <v>318168.24999999627</v>
      </c>
      <c r="AC111" s="2">
        <f t="shared" si="30"/>
        <v>1904321</v>
      </c>
      <c r="AD111" s="3">
        <f t="shared" si="10"/>
        <v>33631293.408015817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22733697.563368086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38</v>
      </c>
      <c r="C112" s="7"/>
      <c r="D112" s="2" t="e">
        <f t="shared" si="12"/>
        <v>#N/A</v>
      </c>
      <c r="E112" s="2" t="e">
        <f t="shared" si="22"/>
        <v>#N/A</v>
      </c>
      <c r="F112" s="2">
        <v>526346.88889062405</v>
      </c>
      <c r="G112" s="2">
        <f t="shared" si="26"/>
        <v>434210.28571428574</v>
      </c>
      <c r="H112" s="2">
        <f t="shared" si="31"/>
        <v>34738269.517452739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542125.19719254971</v>
      </c>
      <c r="Q112" s="21">
        <f t="shared" si="34"/>
        <v>450000</v>
      </c>
      <c r="R112" s="2">
        <f t="shared" si="32"/>
        <v>35985614.408015832</v>
      </c>
      <c r="S112" s="2">
        <f t="shared" si="17"/>
        <v>434210.28571428359</v>
      </c>
      <c r="T112" s="2">
        <f t="shared" si="18"/>
        <v>15789.714285714319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33949461.658015817</v>
      </c>
      <c r="Z112" s="2" t="str">
        <f t="shared" si="8"/>
        <v>HERE</v>
      </c>
      <c r="AA112" s="2">
        <f>IF(Z112="HERE",Y112,AA111+Graph!$G$1*1000)</f>
        <v>33949461.658015817</v>
      </c>
      <c r="AB112" s="2">
        <f t="shared" si="21"/>
        <v>318168.25</v>
      </c>
      <c r="AC112" s="2">
        <f t="shared" si="30"/>
        <v>2036152.75</v>
      </c>
      <c r="AD112" s="3">
        <f t="shared" si="10"/>
        <v>33949461.658015817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23127784.053752698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39</v>
      </c>
      <c r="C113" s="7"/>
      <c r="D113" s="2" t="e">
        <f t="shared" si="12"/>
        <v>#N/A</v>
      </c>
      <c r="E113" s="2" t="e">
        <f t="shared" si="22"/>
        <v>#N/A</v>
      </c>
      <c r="F113" s="2">
        <v>528934.1155487448</v>
      </c>
      <c r="G113" s="2">
        <f t="shared" si="26"/>
        <v>434210.28571428574</v>
      </c>
      <c r="H113" s="2">
        <f t="shared" si="31"/>
        <v>35172479.803167023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544905.93226829171</v>
      </c>
      <c r="Q113" s="21">
        <f t="shared" si="34"/>
        <v>450000</v>
      </c>
      <c r="R113" s="2">
        <f t="shared" si="32"/>
        <v>36435614.408015832</v>
      </c>
      <c r="S113" s="2">
        <f t="shared" si="17"/>
        <v>434210.28571428359</v>
      </c>
      <c r="T113" s="2">
        <f t="shared" si="18"/>
        <v>15789.714285714319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34267629.908015817</v>
      </c>
      <c r="Z113" s="2" t="str">
        <f t="shared" si="8"/>
        <v>HERE</v>
      </c>
      <c r="AA113" s="2">
        <f>IF(Z113="HERE",Y113,AA112+Graph!$G$1*1000)</f>
        <v>34267629.908015817</v>
      </c>
      <c r="AB113" s="2">
        <f t="shared" si="21"/>
        <v>318168.25</v>
      </c>
      <c r="AC113" s="2">
        <f t="shared" si="30"/>
        <v>2167984.5</v>
      </c>
      <c r="AD113" s="3">
        <f t="shared" si="10"/>
        <v>34267629.908015817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23521870.544137314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40</v>
      </c>
      <c r="C114" s="7"/>
      <c r="D114" s="2" t="e">
        <f t="shared" si="12"/>
        <v>#N/A</v>
      </c>
      <c r="E114" s="2" t="e">
        <f t="shared" si="22"/>
        <v>#N/A</v>
      </c>
      <c r="F114" s="2">
        <v>531521.34220686555</v>
      </c>
      <c r="G114" s="2">
        <f t="shared" si="26"/>
        <v>434210.28571428574</v>
      </c>
      <c r="H114" s="2">
        <f t="shared" si="31"/>
        <v>35606690.088881306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547686.66734401882</v>
      </c>
      <c r="Q114" s="21">
        <f t="shared" si="34"/>
        <v>450000</v>
      </c>
      <c r="R114" s="2">
        <f t="shared" si="32"/>
        <v>36885614.408015832</v>
      </c>
      <c r="S114" s="2">
        <f t="shared" si="17"/>
        <v>434210.28571428359</v>
      </c>
      <c r="T114" s="2">
        <f t="shared" si="18"/>
        <v>15789.714285714319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34585798.158015817</v>
      </c>
      <c r="Z114" s="2" t="str">
        <f t="shared" si="8"/>
        <v>HERE</v>
      </c>
      <c r="AA114" s="2">
        <f>IF(Z114="HERE",Y114,AA113+Graph!$G$1*1000)</f>
        <v>34585798.158015817</v>
      </c>
      <c r="AB114" s="2">
        <f t="shared" si="21"/>
        <v>318168.25</v>
      </c>
      <c r="AC114" s="2">
        <f t="shared" si="30"/>
        <v>2299816.25</v>
      </c>
      <c r="AD114" s="3">
        <f t="shared" si="10"/>
        <v>34585798.158015817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23915957.034521926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41</v>
      </c>
      <c r="C115" s="7"/>
      <c r="D115" s="2" t="e">
        <f t="shared" si="12"/>
        <v>#N/A</v>
      </c>
      <c r="E115" s="2" t="e">
        <f t="shared" si="22"/>
        <v>#N/A</v>
      </c>
      <c r="F115" s="2">
        <v>534108.5688650012</v>
      </c>
      <c r="G115" s="2">
        <f t="shared" si="26"/>
        <v>434210.28571428574</v>
      </c>
      <c r="H115" s="2">
        <f t="shared" si="31"/>
        <v>36040900.37459559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550467.40241976082</v>
      </c>
      <c r="Q115" s="21">
        <f t="shared" si="34"/>
        <v>450000</v>
      </c>
      <c r="R115" s="2">
        <f t="shared" si="32"/>
        <v>37335614.408015832</v>
      </c>
      <c r="S115" s="2">
        <f t="shared" si="17"/>
        <v>434210.28571428359</v>
      </c>
      <c r="T115" s="2">
        <f t="shared" si="18"/>
        <v>15789.714285714319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34903966.408015817</v>
      </c>
      <c r="Z115" s="2" t="str">
        <f t="shared" si="8"/>
        <v>HERE</v>
      </c>
      <c r="AA115" s="2">
        <f>IF(Z115="HERE",Y115,AA114+Graph!$G$1*1000)</f>
        <v>34903966.408015817</v>
      </c>
      <c r="AB115" s="2">
        <f t="shared" si="21"/>
        <v>318168.25</v>
      </c>
      <c r="AC115" s="2">
        <f t="shared" si="30"/>
        <v>2431648</v>
      </c>
      <c r="AD115" s="3">
        <f t="shared" si="10"/>
        <v>34903966.408015817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24310043.524906542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42</v>
      </c>
      <c r="C116" s="7"/>
      <c r="D116" s="2" t="e">
        <f t="shared" si="12"/>
        <v>#N/A</v>
      </c>
      <c r="E116" s="2" t="e">
        <f t="shared" si="22"/>
        <v>#N/A</v>
      </c>
      <c r="F116" s="2">
        <v>536695.79552312195</v>
      </c>
      <c r="G116" s="2">
        <f t="shared" si="26"/>
        <v>434210.28571428574</v>
      </c>
      <c r="H116" s="2">
        <f t="shared" si="31"/>
        <v>36475110.660309874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553248.13749548793</v>
      </c>
      <c r="Q116" s="21">
        <f t="shared" si="34"/>
        <v>450000</v>
      </c>
      <c r="R116" s="2">
        <f t="shared" si="32"/>
        <v>37785614.408015832</v>
      </c>
      <c r="S116" s="2">
        <f t="shared" si="17"/>
        <v>434210.28571428359</v>
      </c>
      <c r="T116" s="2">
        <f t="shared" si="18"/>
        <v>15789.714285714319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35146305.408015817</v>
      </c>
      <c r="Z116" s="2" t="str">
        <f t="shared" si="8"/>
        <v>HERE</v>
      </c>
      <c r="AA116" s="2">
        <f>IF(Z116="HERE",Y116,AA115+Graph!$G$1*1000)</f>
        <v>35146305.408015817</v>
      </c>
      <c r="AB116" s="2">
        <f t="shared" si="21"/>
        <v>242339</v>
      </c>
      <c r="AC116" s="2">
        <f t="shared" si="30"/>
        <v>2639309</v>
      </c>
      <c r="AD116" s="3">
        <f t="shared" si="10"/>
        <v>35146305.408015817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24704130.015291154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43</v>
      </c>
      <c r="C117" s="7"/>
      <c r="D117" s="2" t="e">
        <f t="shared" si="12"/>
        <v>#N/A</v>
      </c>
      <c r="E117" s="2" t="e">
        <f t="shared" si="22"/>
        <v>#N/A</v>
      </c>
      <c r="F117" s="2">
        <v>539283.0221812427</v>
      </c>
      <c r="G117" s="2">
        <f t="shared" si="26"/>
        <v>434210.28571428574</v>
      </c>
      <c r="H117" s="2">
        <f t="shared" si="31"/>
        <v>36909320.946024157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556028.87257122993</v>
      </c>
      <c r="Q117" s="21">
        <f t="shared" si="34"/>
        <v>450000</v>
      </c>
      <c r="R117" s="2">
        <f t="shared" si="32"/>
        <v>38235614.408015832</v>
      </c>
      <c r="S117" s="2">
        <f t="shared" si="17"/>
        <v>434210.28571428359</v>
      </c>
      <c r="T117" s="2">
        <f t="shared" si="18"/>
        <v>15789.714285714319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35317362.408015817</v>
      </c>
      <c r="Z117" s="2" t="str">
        <f t="shared" si="8"/>
        <v>HERE</v>
      </c>
      <c r="AA117" s="2">
        <f>IF(Z117="HERE",Y117,AA116+Graph!$G$1*1000)</f>
        <v>35317362.408015817</v>
      </c>
      <c r="AB117" s="2">
        <f t="shared" si="21"/>
        <v>171057</v>
      </c>
      <c r="AC117" s="2">
        <f t="shared" si="30"/>
        <v>2918252</v>
      </c>
      <c r="AD117" s="3">
        <f t="shared" si="10"/>
        <v>35317362.408015817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25098216.50567577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44</v>
      </c>
      <c r="C118" s="7"/>
      <c r="D118" s="2" t="e">
        <f t="shared" si="12"/>
        <v>#N/A</v>
      </c>
      <c r="E118" s="2" t="e">
        <f t="shared" si="22"/>
        <v>#N/A</v>
      </c>
      <c r="F118" s="2">
        <v>541870.24883936346</v>
      </c>
      <c r="G118" s="2">
        <f t="shared" si="26"/>
        <v>434210.28571428574</v>
      </c>
      <c r="H118" s="2">
        <f t="shared" si="31"/>
        <v>37343531.231738441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558809.60764695704</v>
      </c>
      <c r="Q118" s="21">
        <f t="shared" si="34"/>
        <v>450000</v>
      </c>
      <c r="R118" s="2">
        <f t="shared" si="32"/>
        <v>38685614.408015832</v>
      </c>
      <c r="S118" s="2">
        <f t="shared" si="17"/>
        <v>434210.28571428359</v>
      </c>
      <c r="T118" s="2">
        <f t="shared" si="18"/>
        <v>15789.714285714319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35450668.408015817</v>
      </c>
      <c r="Z118" s="2" t="str">
        <f t="shared" si="8"/>
        <v>HERE</v>
      </c>
      <c r="AA118" s="2">
        <f>IF(Z118="HERE",Y118,AA117+Graph!$G$1*1000)</f>
        <v>35450668.408015817</v>
      </c>
      <c r="AB118" s="2">
        <f t="shared" si="21"/>
        <v>133306</v>
      </c>
      <c r="AC118" s="2">
        <f t="shared" si="30"/>
        <v>3234946</v>
      </c>
      <c r="AD118" s="3">
        <f t="shared" si="10"/>
        <v>35450668.408015817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25492302.996060383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45</v>
      </c>
      <c r="C119" s="7"/>
      <c r="D119" s="2" t="e">
        <f t="shared" si="12"/>
        <v>#N/A</v>
      </c>
      <c r="E119" s="2" t="e">
        <f t="shared" si="22"/>
        <v>#N/A</v>
      </c>
      <c r="F119" s="2">
        <v>544457.47549748421</v>
      </c>
      <c r="G119" s="2">
        <f t="shared" si="26"/>
        <v>434210.28571428574</v>
      </c>
      <c r="H119" s="2">
        <f t="shared" si="31"/>
        <v>37777741.517452724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561590.34272269905</v>
      </c>
      <c r="Q119" s="21">
        <f t="shared" si="34"/>
        <v>450000</v>
      </c>
      <c r="R119" s="2">
        <f t="shared" si="32"/>
        <v>39135614.408015832</v>
      </c>
      <c r="S119" s="2">
        <f t="shared" si="17"/>
        <v>434210.28571428359</v>
      </c>
      <c r="T119" s="2">
        <f t="shared" si="18"/>
        <v>15789.714285714319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35576435.408015817</v>
      </c>
      <c r="Z119" s="2" t="str">
        <f t="shared" si="8"/>
        <v>HERE</v>
      </c>
      <c r="AA119" s="2">
        <f>IF(Z119="HERE",Y119,AA118+Graph!$G$1*1000)</f>
        <v>35576435.408015817</v>
      </c>
      <c r="AB119" s="2">
        <f t="shared" si="21"/>
        <v>125767</v>
      </c>
      <c r="AC119" s="2">
        <f t="shared" si="30"/>
        <v>3559179</v>
      </c>
      <c r="AD119" s="3">
        <f t="shared" si="10"/>
        <v>35576435.408015817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25886389.486445002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46</v>
      </c>
      <c r="C120" s="7"/>
      <c r="D120" s="2" t="e">
        <f t="shared" si="12"/>
        <v>#N/A</v>
      </c>
      <c r="E120" s="2" t="e">
        <f t="shared" si="22"/>
        <v>#N/A</v>
      </c>
      <c r="F120" s="2">
        <v>547044.70215560496</v>
      </c>
      <c r="G120" s="2">
        <f t="shared" si="26"/>
        <v>434210.28571428574</v>
      </c>
      <c r="H120" s="2">
        <f t="shared" si="31"/>
        <v>38211951.803167008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564371.07779844105</v>
      </c>
      <c r="Q120" s="21">
        <f t="shared" si="34"/>
        <v>450000</v>
      </c>
      <c r="R120" s="2">
        <f t="shared" si="32"/>
        <v>39585614.408015832</v>
      </c>
      <c r="S120" s="2">
        <f t="shared" si="17"/>
        <v>434210.28571428359</v>
      </c>
      <c r="T120" s="2">
        <f t="shared" si="18"/>
        <v>15789.714285714319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35748520.408015817</v>
      </c>
      <c r="Z120" s="2" t="str">
        <f t="shared" si="8"/>
        <v>HERE</v>
      </c>
      <c r="AA120" s="2">
        <f>IF(Z120="HERE",Y120,AA119+Graph!$G$1*1000)</f>
        <v>35748520.408015817</v>
      </c>
      <c r="AB120" s="2">
        <f t="shared" si="21"/>
        <v>172085</v>
      </c>
      <c r="AC120" s="2">
        <f t="shared" si="30"/>
        <v>3837094</v>
      </c>
      <c r="AD120" s="3">
        <f t="shared" si="10"/>
        <v>35748520.408015817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26280475.976829614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47</v>
      </c>
      <c r="C121" s="7"/>
      <c r="D121" s="2" t="e">
        <f t="shared" si="12"/>
        <v>#N/A</v>
      </c>
      <c r="E121" s="2" t="e">
        <f t="shared" si="22"/>
        <v>#N/A</v>
      </c>
      <c r="F121" s="2">
        <v>549631.92881372571</v>
      </c>
      <c r="G121" s="2">
        <f t="shared" si="26"/>
        <v>434210.28571428574</v>
      </c>
      <c r="H121" s="2">
        <f t="shared" si="31"/>
        <v>38646162.088881291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567151.81287416816</v>
      </c>
      <c r="Q121" s="21">
        <f t="shared" si="34"/>
        <v>450000</v>
      </c>
      <c r="R121" s="2">
        <f t="shared" si="32"/>
        <v>40035614.408015832</v>
      </c>
      <c r="S121" s="2">
        <f t="shared" si="17"/>
        <v>434210.28571428359</v>
      </c>
      <c r="T121" s="2">
        <f t="shared" si="18"/>
        <v>15789.714285714319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35973113.408015817</v>
      </c>
      <c r="Z121" s="2" t="str">
        <f t="shared" si="8"/>
        <v>HERE</v>
      </c>
      <c r="AA121" s="2">
        <f>IF(Z121="HERE",Y121,AA120+Graph!$G$1*1000)</f>
        <v>35973113.408015817</v>
      </c>
      <c r="AB121" s="2">
        <f t="shared" si="21"/>
        <v>224593</v>
      </c>
      <c r="AC121" s="2">
        <f t="shared" si="30"/>
        <v>4062501</v>
      </c>
      <c r="AD121" s="3">
        <f t="shared" si="10"/>
        <v>35973113.408015817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26674562.46721423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48</v>
      </c>
      <c r="C122" s="7"/>
      <c r="D122" s="2" t="e">
        <f t="shared" si="12"/>
        <v>#N/A</v>
      </c>
      <c r="E122" s="2" t="e">
        <f t="shared" si="22"/>
        <v>#N/A</v>
      </c>
      <c r="F122" s="2">
        <v>552219.15547184646</v>
      </c>
      <c r="G122" s="2">
        <f t="shared" si="26"/>
        <v>434210.28571428574</v>
      </c>
      <c r="H122" s="2">
        <f t="shared" si="31"/>
        <v>39080372.374595575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569932.54794991016</v>
      </c>
      <c r="Q122" s="21">
        <f t="shared" si="34"/>
        <v>450000</v>
      </c>
      <c r="R122" s="2">
        <f t="shared" si="32"/>
        <v>40485614.408015832</v>
      </c>
      <c r="S122" s="2">
        <f t="shared" si="17"/>
        <v>434210.28571428359</v>
      </c>
      <c r="T122" s="2">
        <f t="shared" si="18"/>
        <v>15789.714285714319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36219037.408015817</v>
      </c>
      <c r="Z122" s="2" t="str">
        <f t="shared" si="8"/>
        <v>HERE</v>
      </c>
      <c r="AA122" s="2">
        <f>IF(Z122="HERE",Y122,AA121+Graph!$G$1*1000)</f>
        <v>36219037.408015817</v>
      </c>
      <c r="AB122" s="2">
        <f t="shared" si="21"/>
        <v>245924</v>
      </c>
      <c r="AC122" s="2">
        <f t="shared" si="30"/>
        <v>4266577</v>
      </c>
      <c r="AD122" s="3">
        <f t="shared" si="10"/>
        <v>36219037.408015817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27034140.410071373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49</v>
      </c>
      <c r="C123" s="7"/>
      <c r="D123" s="2" t="e">
        <f t="shared" si="12"/>
        <v>#N/A</v>
      </c>
      <c r="E123" s="2" t="e">
        <f t="shared" si="22"/>
        <v>#N/A</v>
      </c>
      <c r="F123" s="2">
        <v>554806.38212996721</v>
      </c>
      <c r="G123" s="2">
        <f t="shared" si="26"/>
        <v>434210.28571428574</v>
      </c>
      <c r="H123" s="2">
        <f t="shared" si="31"/>
        <v>39514582.660309859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572713.28302563727</v>
      </c>
      <c r="Q123" s="21">
        <f t="shared" si="34"/>
        <v>450000</v>
      </c>
      <c r="R123" s="2">
        <f t="shared" si="32"/>
        <v>40935614.408015832</v>
      </c>
      <c r="S123" s="2">
        <f t="shared" si="17"/>
        <v>434210.28571428359</v>
      </c>
      <c r="T123" s="2">
        <f t="shared" si="18"/>
        <v>15789.714285714319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36325874.408015817</v>
      </c>
      <c r="Z123" s="2" t="str">
        <f t="shared" si="8"/>
        <v>HERE</v>
      </c>
      <c r="AA123" s="2">
        <f>IF(Z123="HERE",Y123,AA122+Graph!$G$1*1000)</f>
        <v>36325874.408015817</v>
      </c>
      <c r="AB123" s="2">
        <f t="shared" si="21"/>
        <v>106837</v>
      </c>
      <c r="AC123" s="2">
        <f t="shared" si="30"/>
        <v>4609740</v>
      </c>
      <c r="AD123" s="3">
        <f t="shared" si="10"/>
        <v>36325874.408015817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27393718.352928516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50</v>
      </c>
      <c r="C124" s="7"/>
      <c r="D124" s="2" t="e">
        <f t="shared" si="12"/>
        <v>#N/A</v>
      </c>
      <c r="E124" s="2" t="e">
        <f t="shared" si="22"/>
        <v>#N/A</v>
      </c>
      <c r="F124" s="2">
        <v>557393.60878808796</v>
      </c>
      <c r="G124" s="2">
        <f t="shared" si="26"/>
        <v>434210.28571428574</v>
      </c>
      <c r="H124" s="2">
        <f t="shared" si="31"/>
        <v>39948792.946024142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575494.01810137928</v>
      </c>
      <c r="Q124" s="21">
        <f t="shared" si="34"/>
        <v>450000</v>
      </c>
      <c r="R124" s="2">
        <f t="shared" si="32"/>
        <v>41385614.408015832</v>
      </c>
      <c r="S124" s="2">
        <f t="shared" si="17"/>
        <v>434210.28571428359</v>
      </c>
      <c r="T124" s="2">
        <f t="shared" si="18"/>
        <v>15789.714285714319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36412366.408015817</v>
      </c>
      <c r="Z124" s="2" t="str">
        <f t="shared" si="8"/>
        <v>HERE</v>
      </c>
      <c r="AA124" s="2">
        <f>IF(Z124="HERE",Y124,AA123+Graph!$G$1*1000)</f>
        <v>36412366.408015817</v>
      </c>
      <c r="AB124" s="2">
        <f t="shared" si="21"/>
        <v>86492</v>
      </c>
      <c r="AC124" s="2">
        <f t="shared" si="30"/>
        <v>4973248</v>
      </c>
      <c r="AD124" s="3">
        <f t="shared" si="10"/>
        <v>36412366.408015817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27753296.295785666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51</v>
      </c>
      <c r="C125" s="7"/>
      <c r="D125" s="2" t="e">
        <f t="shared" si="12"/>
        <v>#N/A</v>
      </c>
      <c r="E125" s="2" t="e">
        <f t="shared" si="22"/>
        <v>#N/A</v>
      </c>
      <c r="F125" s="2">
        <v>559980.83544620872</v>
      </c>
      <c r="G125" s="2">
        <f t="shared" si="26"/>
        <v>434210.28571428574</v>
      </c>
      <c r="H125" s="2">
        <f t="shared" si="31"/>
        <v>40383003.231738426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578274.75317710638</v>
      </c>
      <c r="Q125" s="21">
        <f t="shared" si="34"/>
        <v>450000</v>
      </c>
      <c r="R125" s="2">
        <f t="shared" si="32"/>
        <v>41835614.408015832</v>
      </c>
      <c r="S125" s="2">
        <f t="shared" si="17"/>
        <v>434210.28571428359</v>
      </c>
      <c r="T125" s="2">
        <f t="shared" si="18"/>
        <v>15789.714285714319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36452511.408015817</v>
      </c>
      <c r="Z125" s="2" t="str">
        <f t="shared" si="8"/>
        <v>HERE</v>
      </c>
      <c r="AA125" s="2">
        <f>IF(Z125="HERE",Y125,AA124+Graph!$G$1*1000)</f>
        <v>36452511.408015817</v>
      </c>
      <c r="AB125" s="2">
        <f t="shared" si="21"/>
        <v>40145</v>
      </c>
      <c r="AC125" s="2">
        <f t="shared" si="30"/>
        <v>5383103</v>
      </c>
      <c r="AD125" s="3">
        <f t="shared" si="10"/>
        <v>36452511.408015817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28112874.238642808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52</v>
      </c>
      <c r="C126" s="7"/>
      <c r="D126" s="2" t="e">
        <f t="shared" si="12"/>
        <v>#N/A</v>
      </c>
      <c r="E126" s="2" t="e">
        <f t="shared" si="22"/>
        <v>#N/A</v>
      </c>
      <c r="F126" s="2">
        <v>562568.06210432947</v>
      </c>
      <c r="G126" s="2">
        <f t="shared" si="26"/>
        <v>434210.28571428574</v>
      </c>
      <c r="H126" s="2">
        <f t="shared" si="31"/>
        <v>40817213.517452709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581055.48825284839</v>
      </c>
      <c r="Q126" s="21">
        <f t="shared" si="34"/>
        <v>450000</v>
      </c>
      <c r="R126" s="2">
        <f t="shared" si="32"/>
        <v>42285614.408015832</v>
      </c>
      <c r="S126" s="2">
        <f t="shared" si="17"/>
        <v>434210.28571428359</v>
      </c>
      <c r="T126" s="2">
        <f t="shared" si="18"/>
        <v>15789.714285714319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36424263.408015817</v>
      </c>
      <c r="Z126" s="2" t="str">
        <f t="shared" si="8"/>
        <v>HERE</v>
      </c>
      <c r="AA126" s="2">
        <f>IF(Z126="HERE",Y126,AA125+Graph!$G$1*1000)</f>
        <v>36424263.408015817</v>
      </c>
      <c r="AB126" s="2">
        <f t="shared" si="21"/>
        <v>-28248</v>
      </c>
      <c r="AC126" s="2">
        <f t="shared" si="30"/>
        <v>5861351</v>
      </c>
      <c r="AD126" s="3">
        <f t="shared" si="10"/>
        <v>36424263.408015817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28472452.181499951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53</v>
      </c>
      <c r="C127" s="7"/>
      <c r="D127" s="2" t="e">
        <f t="shared" si="12"/>
        <v>#N/A</v>
      </c>
      <c r="E127" s="2" t="e">
        <f t="shared" si="22"/>
        <v>#N/A</v>
      </c>
      <c r="F127" s="2">
        <v>565155.28876245022</v>
      </c>
      <c r="G127" s="2">
        <f t="shared" si="26"/>
        <v>434210.28571428574</v>
      </c>
      <c r="H127" s="2">
        <f t="shared" si="31"/>
        <v>41251423.803166993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583836.22332857549</v>
      </c>
      <c r="Q127" s="21">
        <f t="shared" si="34"/>
        <v>450000</v>
      </c>
      <c r="R127" s="2">
        <f t="shared" si="32"/>
        <v>42735614.408015832</v>
      </c>
      <c r="S127" s="2">
        <f t="shared" si="17"/>
        <v>434210.28571428359</v>
      </c>
      <c r="T127" s="2">
        <f t="shared" si="18"/>
        <v>15789.714285714319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36382293.408015817</v>
      </c>
      <c r="Z127" s="2" t="str">
        <f t="shared" si="8"/>
        <v>HERE</v>
      </c>
      <c r="AA127" s="2">
        <f>IF(Z127="HERE",Y127,AA126+Graph!$G$1*1000)</f>
        <v>36382293.408015817</v>
      </c>
      <c r="AB127" s="2">
        <f t="shared" si="21"/>
        <v>-41970</v>
      </c>
      <c r="AC127" s="2">
        <f t="shared" si="30"/>
        <v>6353321</v>
      </c>
      <c r="AD127" s="3">
        <f t="shared" si="10"/>
        <v>36382293.408015817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28832030.124357097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54</v>
      </c>
      <c r="C128" s="7"/>
      <c r="D128" s="2" t="e">
        <f t="shared" si="12"/>
        <v>#N/A</v>
      </c>
      <c r="E128" s="2" t="e">
        <f t="shared" si="22"/>
        <v>#N/A</v>
      </c>
      <c r="F128" s="2">
        <v>567742.51542057097</v>
      </c>
      <c r="G128" s="2">
        <f t="shared" si="26"/>
        <v>434210.28571428574</v>
      </c>
      <c r="H128" s="2">
        <f t="shared" si="31"/>
        <v>41685634.088881277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586616.9584043175</v>
      </c>
      <c r="Q128" s="21">
        <f t="shared" si="34"/>
        <v>450000</v>
      </c>
      <c r="R128" s="2">
        <f t="shared" si="32"/>
        <v>43185614.408015832</v>
      </c>
      <c r="S128" s="2">
        <f t="shared" si="17"/>
        <v>434210.28571428359</v>
      </c>
      <c r="T128" s="2">
        <f t="shared" si="18"/>
        <v>15789.714285714319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36612044.408015817</v>
      </c>
      <c r="Z128" s="2" t="str">
        <f t="shared" si="8"/>
        <v>HERE</v>
      </c>
      <c r="AA128" s="2">
        <f>IF(Z128="HERE",Y128,AA127+Graph!$G$1*1000)</f>
        <v>36612044.408015817</v>
      </c>
      <c r="AB128" s="2">
        <f t="shared" si="21"/>
        <v>229751</v>
      </c>
      <c r="AC128" s="2">
        <f t="shared" si="30"/>
        <v>6573570</v>
      </c>
      <c r="AD128" s="3">
        <f t="shared" si="10"/>
        <v>36612044.408015817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29191608.067214239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55</v>
      </c>
      <c r="C129" s="7"/>
      <c r="D129" s="2" t="e">
        <f t="shared" si="12"/>
        <v>#N/A</v>
      </c>
      <c r="E129" s="2" t="e">
        <f t="shared" si="22"/>
        <v>#N/A</v>
      </c>
      <c r="F129" s="2">
        <v>570329.74207869172</v>
      </c>
      <c r="G129" s="2">
        <f t="shared" si="26"/>
        <v>434210.28571428574</v>
      </c>
      <c r="H129" s="2">
        <f t="shared" si="31"/>
        <v>42119844.37459556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589397.6934800446</v>
      </c>
      <c r="Q129" s="21">
        <f t="shared" si="34"/>
        <v>450000</v>
      </c>
      <c r="R129" s="2">
        <f t="shared" si="32"/>
        <v>43635614.408015832</v>
      </c>
      <c r="S129" s="2">
        <f t="shared" si="17"/>
        <v>434210.28571428359</v>
      </c>
      <c r="T129" s="2">
        <f t="shared" si="18"/>
        <v>15789.714285714319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36782242.408015817</v>
      </c>
      <c r="Z129" s="2" t="str">
        <f t="shared" si="8"/>
        <v>HERE</v>
      </c>
      <c r="AA129" s="2">
        <f>IF(Z129="HERE",Y129,AA128+Graph!$G$1*1000)</f>
        <v>36782242.408015817</v>
      </c>
      <c r="AB129" s="2">
        <f t="shared" si="21"/>
        <v>170198</v>
      </c>
      <c r="AC129" s="2">
        <f t="shared" si="30"/>
        <v>6853372</v>
      </c>
      <c r="AD129" s="3">
        <f t="shared" si="10"/>
        <v>36782242.408015817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29484551.079714242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56</v>
      </c>
      <c r="C130" s="7"/>
      <c r="D130" s="2" t="e">
        <f t="shared" si="12"/>
        <v>#N/A</v>
      </c>
      <c r="E130" s="2" t="e">
        <f t="shared" si="22"/>
        <v>#N/A</v>
      </c>
      <c r="F130" s="2">
        <v>572916.96873681247</v>
      </c>
      <c r="G130" s="2">
        <f t="shared" si="26"/>
        <v>434210.28571428574</v>
      </c>
      <c r="H130" s="2">
        <f t="shared" si="31"/>
        <v>42554054.660309844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592178.42855578661</v>
      </c>
      <c r="Q130" s="21">
        <f t="shared" si="34"/>
        <v>450000</v>
      </c>
      <c r="R130" s="2">
        <f t="shared" si="32"/>
        <v>44085614.408015832</v>
      </c>
      <c r="S130" s="2">
        <f t="shared" si="17"/>
        <v>434210.28571428359</v>
      </c>
      <c r="T130" s="2">
        <f t="shared" si="18"/>
        <v>15789.714285714319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36921227.408015817</v>
      </c>
      <c r="Z130" s="2" t="str">
        <f t="shared" si="8"/>
        <v>HERE</v>
      </c>
      <c r="AA130" s="2">
        <f>IF(Z130="HERE",Y130,AA129+Graph!$G$1*1000)</f>
        <v>36921227.408015817</v>
      </c>
      <c r="AB130" s="2">
        <f t="shared" si="21"/>
        <v>138985</v>
      </c>
      <c r="AC130" s="2">
        <f t="shared" si="30"/>
        <v>7164387</v>
      </c>
      <c r="AD130" s="3">
        <f t="shared" si="10"/>
        <v>36921227.408015817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29777494.092214238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57</v>
      </c>
      <c r="C131" s="7"/>
      <c r="D131" s="2" t="e">
        <f t="shared" si="12"/>
        <v>#N/A</v>
      </c>
      <c r="E131" s="2" t="e">
        <f t="shared" si="22"/>
        <v>#N/A</v>
      </c>
      <c r="F131" s="2">
        <v>575504.19539493322</v>
      </c>
      <c r="G131" s="2">
        <f t="shared" si="26"/>
        <v>434210.28571428574</v>
      </c>
      <c r="H131" s="2">
        <f t="shared" si="31"/>
        <v>42988264.946024127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594959.16363151371</v>
      </c>
      <c r="Q131" s="21">
        <f t="shared" si="34"/>
        <v>450000</v>
      </c>
      <c r="R131" s="2">
        <f t="shared" si="32"/>
        <v>44535614.408015832</v>
      </c>
      <c r="S131" s="2">
        <f t="shared" si="17"/>
        <v>434210.28571428359</v>
      </c>
      <c r="T131" s="2">
        <f t="shared" si="18"/>
        <v>15789.714285714319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37088415.408015817</v>
      </c>
      <c r="Z131" s="2" t="str">
        <f t="shared" si="8"/>
        <v>HERE</v>
      </c>
      <c r="AA131" s="2">
        <f>IF(Z131="HERE",Y131,AA130+Graph!$G$1*1000)</f>
        <v>37088415.408015817</v>
      </c>
      <c r="AB131" s="2">
        <f t="shared" si="21"/>
        <v>167188</v>
      </c>
      <c r="AC131" s="2">
        <f t="shared" si="30"/>
        <v>7447199</v>
      </c>
      <c r="AD131" s="3">
        <f t="shared" si="10"/>
        <v>37088415.408015817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30070437.104714237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58</v>
      </c>
      <c r="C132" s="7"/>
      <c r="D132" s="2" t="e">
        <f t="shared" si="12"/>
        <v>#N/A</v>
      </c>
      <c r="E132" s="2" t="e">
        <f t="shared" si="22"/>
        <v>#N/A</v>
      </c>
      <c r="F132" s="2">
        <v>578091.42205305398</v>
      </c>
      <c r="G132" s="2">
        <f t="shared" si="26"/>
        <v>434210.28571428574</v>
      </c>
      <c r="H132" s="2">
        <f t="shared" si="31"/>
        <v>43422475.231738411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597739.89870725572</v>
      </c>
      <c r="Q132" s="21">
        <f t="shared" si="34"/>
        <v>450000</v>
      </c>
      <c r="R132" s="2">
        <f t="shared" si="32"/>
        <v>44985614.408015832</v>
      </c>
      <c r="S132" s="2">
        <f t="shared" si="17"/>
        <v>434210.28571428359</v>
      </c>
      <c r="T132" s="2">
        <f t="shared" si="18"/>
        <v>15789.714285714319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37094430.408015817</v>
      </c>
      <c r="Z132" s="2" t="str">
        <f t="shared" si="8"/>
        <v>HERE</v>
      </c>
      <c r="AA132" s="2">
        <f>IF(Z132="HERE",Y132,AA131+Graph!$G$1*1000)</f>
        <v>37094430.408015817</v>
      </c>
      <c r="AB132" s="2">
        <f t="shared" si="21"/>
        <v>6015</v>
      </c>
      <c r="AC132" s="2">
        <f t="shared" si="30"/>
        <v>7891184</v>
      </c>
      <c r="AD132" s="3">
        <f t="shared" si="10"/>
        <v>37094430.408015817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30363380.117214236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59</v>
      </c>
      <c r="C133" s="7"/>
      <c r="D133" s="2" t="e">
        <f t="shared" si="12"/>
        <v>#N/A</v>
      </c>
      <c r="E133" s="2" t="e">
        <f t="shared" si="22"/>
        <v>#N/A</v>
      </c>
      <c r="F133" s="2">
        <v>580678.64871117473</v>
      </c>
      <c r="G133" s="2">
        <f t="shared" si="26"/>
        <v>434210.28571428574</v>
      </c>
      <c r="H133" s="2">
        <f t="shared" si="31"/>
        <v>43856685.517452694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600520.63378298283</v>
      </c>
      <c r="Q133" s="21">
        <f t="shared" si="34"/>
        <v>450000</v>
      </c>
      <c r="R133" s="2">
        <f t="shared" si="32"/>
        <v>45435614.408015832</v>
      </c>
      <c r="S133" s="2">
        <f t="shared" si="17"/>
        <v>434210.28571428359</v>
      </c>
      <c r="T133" s="2">
        <f t="shared" si="18"/>
        <v>15789.714285714319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37056674.408015817</v>
      </c>
      <c r="Z133" s="2" t="str">
        <f t="shared" si="8"/>
        <v>HERE</v>
      </c>
      <c r="AA133" s="2">
        <f>IF(Z133="HERE",Y133,AA132+Graph!$G$1*1000)</f>
        <v>37056674.408015817</v>
      </c>
      <c r="AB133" s="2">
        <f t="shared" si="21"/>
        <v>-37756</v>
      </c>
      <c r="AC133" s="2">
        <f t="shared" si="30"/>
        <v>8378940</v>
      </c>
      <c r="AD133" s="3">
        <f t="shared" si="10"/>
        <v>37056674.408015817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30656323.129714236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60</v>
      </c>
      <c r="C134" s="7"/>
      <c r="D134" s="2" t="e">
        <f t="shared" si="12"/>
        <v>#N/A</v>
      </c>
      <c r="E134" s="2" t="e">
        <f t="shared" si="22"/>
        <v>#N/A</v>
      </c>
      <c r="F134" s="2">
        <v>583265.87536929548</v>
      </c>
      <c r="G134" s="2">
        <f t="shared" si="26"/>
        <v>434210.28571428574</v>
      </c>
      <c r="H134" s="2">
        <f t="shared" si="31"/>
        <v>44290895.803166978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603301.36885872483</v>
      </c>
      <c r="Q134" s="21">
        <f t="shared" si="34"/>
        <v>450000</v>
      </c>
      <c r="R134" s="2">
        <f t="shared" si="32"/>
        <v>45885614.408015832</v>
      </c>
      <c r="S134" s="2">
        <f t="shared" si="17"/>
        <v>434210.28571428359</v>
      </c>
      <c r="T134" s="2">
        <f t="shared" si="18"/>
        <v>15789.714285714319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36908285.408015817</v>
      </c>
      <c r="Z134" s="2" t="str">
        <f t="shared" si="8"/>
        <v>HERE</v>
      </c>
      <c r="AA134" s="2">
        <f>IF(Z134="HERE",Y134,AA133+Graph!$G$1*1000)</f>
        <v>36908285.408015817</v>
      </c>
      <c r="AB134" s="2">
        <f t="shared" si="21"/>
        <v>-148389</v>
      </c>
      <c r="AC134" s="2">
        <f t="shared" si="30"/>
        <v>8977329</v>
      </c>
      <c r="AD134" s="3">
        <f t="shared" si="10"/>
        <v>36908285.408015817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30949266.142214239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61</v>
      </c>
      <c r="C135" s="7"/>
      <c r="D135" s="2" t="e">
        <f t="shared" si="12"/>
        <v>#N/A</v>
      </c>
      <c r="E135" s="2" t="e">
        <f t="shared" si="22"/>
        <v>#N/A</v>
      </c>
      <c r="F135" s="2">
        <v>585853.10202741623</v>
      </c>
      <c r="G135" s="2">
        <f t="shared" si="26"/>
        <v>434210.28571428574</v>
      </c>
      <c r="H135" s="2">
        <f t="shared" si="31"/>
        <v>44725106.088881262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606082.10393446684</v>
      </c>
      <c r="Q135" s="21">
        <f t="shared" si="34"/>
        <v>450000</v>
      </c>
      <c r="R135" s="2">
        <f t="shared" si="32"/>
        <v>46335614.408015832</v>
      </c>
      <c r="S135" s="2">
        <f t="shared" si="17"/>
        <v>434210.28571428359</v>
      </c>
      <c r="T135" s="2">
        <f t="shared" si="18"/>
        <v>15789.714285714319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37039247.408015817</v>
      </c>
      <c r="Z135" s="2" t="str">
        <f t="shared" si="8"/>
        <v>HERE</v>
      </c>
      <c r="AA135" s="2">
        <f>IF(Z135="HERE",Y135,AA134+Graph!$G$1*1000)</f>
        <v>37039247.408015817</v>
      </c>
      <c r="AB135" s="2">
        <f t="shared" si="21"/>
        <v>130962</v>
      </c>
      <c r="AC135" s="2">
        <f t="shared" si="30"/>
        <v>9296367</v>
      </c>
      <c r="AD135" s="3">
        <f t="shared" si="10"/>
        <v>37039247.408015817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31242209.154714238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62</v>
      </c>
      <c r="C136" s="7"/>
      <c r="D136" s="2" t="e">
        <f t="shared" si="12"/>
        <v>#N/A</v>
      </c>
      <c r="E136" s="2" t="e">
        <f t="shared" si="22"/>
        <v>#N/A</v>
      </c>
      <c r="F136" s="2">
        <v>588440.32868553698</v>
      </c>
      <c r="G136" s="2">
        <f t="shared" si="26"/>
        <v>434210.28571428574</v>
      </c>
      <c r="H136" s="2">
        <f t="shared" si="31"/>
        <v>45159316.374595545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608862.83901019394</v>
      </c>
      <c r="Q136" s="21">
        <f t="shared" si="34"/>
        <v>450000</v>
      </c>
      <c r="R136" s="2">
        <f t="shared" si="32"/>
        <v>46785614.408015832</v>
      </c>
      <c r="S136" s="2">
        <f t="shared" si="17"/>
        <v>434210.28571428359</v>
      </c>
      <c r="T136" s="2">
        <f t="shared" si="18"/>
        <v>15789.714285714319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37138899.408015817</v>
      </c>
      <c r="Z136" s="2" t="str">
        <f t="shared" si="8"/>
        <v>HERE</v>
      </c>
      <c r="AA136" s="2">
        <f>IF(Z136="HERE",Y136,AA135+Graph!$G$1*1000)</f>
        <v>37138899.408015817</v>
      </c>
      <c r="AB136" s="2">
        <f t="shared" si="21"/>
        <v>99652</v>
      </c>
      <c r="AC136" s="2">
        <f t="shared" si="30"/>
        <v>9646715</v>
      </c>
      <c r="AD136" s="3">
        <f t="shared" si="10"/>
        <v>37138899.408015817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31535152.167214233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63</v>
      </c>
      <c r="C137" s="7"/>
      <c r="D137" s="2" t="e">
        <f t="shared" si="12"/>
        <v>#N/A</v>
      </c>
      <c r="E137" s="2" t="e">
        <f t="shared" si="22"/>
        <v>#N/A</v>
      </c>
      <c r="F137" s="2">
        <v>591027.55534365773</v>
      </c>
      <c r="G137" s="2">
        <f t="shared" si="26"/>
        <v>434210.28571428574</v>
      </c>
      <c r="H137" s="2">
        <f t="shared" si="31"/>
        <v>45593526.660309829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611643.57408593595</v>
      </c>
      <c r="Q137" s="21">
        <f t="shared" si="34"/>
        <v>450000</v>
      </c>
      <c r="R137" s="2">
        <f t="shared" si="32"/>
        <v>47235614.408015832</v>
      </c>
      <c r="S137" s="2">
        <f t="shared" si="17"/>
        <v>434210.28571428359</v>
      </c>
      <c r="T137" s="2">
        <f t="shared" si="18"/>
        <v>15789.714285714319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37214143.408015817</v>
      </c>
      <c r="Z137" s="2" t="str">
        <f t="shared" si="8"/>
        <v>HERE</v>
      </c>
      <c r="AA137" s="2">
        <f>IF(Z137="HERE",Y137,AA136+Graph!$G$1*1000)</f>
        <v>37214143.408015817</v>
      </c>
      <c r="AB137" s="2">
        <f t="shared" si="21"/>
        <v>75244</v>
      </c>
      <c r="AC137" s="2">
        <f t="shared" si="30"/>
        <v>10021471</v>
      </c>
      <c r="AD137" s="3">
        <f t="shared" si="10"/>
        <v>37214143.408015817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31763640.317214236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64</v>
      </c>
      <c r="C138" s="7"/>
      <c r="D138" s="2" t="e">
        <f t="shared" si="12"/>
        <v>#N/A</v>
      </c>
      <c r="E138" s="2" t="e">
        <f t="shared" si="22"/>
        <v>#N/A</v>
      </c>
      <c r="F138" s="2">
        <v>593614.78200179338</v>
      </c>
      <c r="G138" s="2">
        <f t="shared" si="26"/>
        <v>434210.28571428574</v>
      </c>
      <c r="H138" s="2">
        <f t="shared" si="31"/>
        <v>46027736.946024112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614424.30916166306</v>
      </c>
      <c r="Q138" s="21">
        <f t="shared" si="34"/>
        <v>450000</v>
      </c>
      <c r="R138" s="2">
        <f t="shared" si="32"/>
        <v>47685614.408015832</v>
      </c>
      <c r="S138" s="2">
        <f t="shared" si="17"/>
        <v>434210.28571428359</v>
      </c>
      <c r="T138" s="2">
        <f t="shared" si="18"/>
        <v>15789.714285714319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37195127.408015817</v>
      </c>
      <c r="Z138" s="2" t="str">
        <f t="shared" si="8"/>
        <v>HERE</v>
      </c>
      <c r="AA138" s="2">
        <f>IF(Z138="HERE",Y138,AA137+Graph!$G$1*1000)</f>
        <v>37195127.408015817</v>
      </c>
      <c r="AB138" s="2">
        <f t="shared" si="21"/>
        <v>-19016</v>
      </c>
      <c r="AC138" s="2">
        <f t="shared" si="30"/>
        <v>10490487</v>
      </c>
      <c r="AD138" s="3">
        <f t="shared" si="10"/>
        <v>37195127.408015817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31931538.767214239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65</v>
      </c>
      <c r="C139" s="7"/>
      <c r="D139" s="2" t="e">
        <f t="shared" si="12"/>
        <v>#N/A</v>
      </c>
      <c r="E139" s="2" t="e">
        <f t="shared" si="22"/>
        <v>#N/A</v>
      </c>
      <c r="F139" s="2">
        <v>596202.00865991414</v>
      </c>
      <c r="G139" s="2">
        <f t="shared" si="26"/>
        <v>434210.28571428574</v>
      </c>
      <c r="H139" s="2">
        <f t="shared" si="31"/>
        <v>46461947.231738396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617205.04423740506</v>
      </c>
      <c r="Q139" s="21">
        <f t="shared" si="34"/>
        <v>450000</v>
      </c>
      <c r="R139" s="2">
        <f t="shared" si="32"/>
        <v>48135614.408015832</v>
      </c>
      <c r="S139" s="2">
        <f t="shared" si="17"/>
        <v>434210.28571428359</v>
      </c>
      <c r="T139" s="2">
        <f t="shared" si="18"/>
        <v>15789.714285714319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37164567.408015817</v>
      </c>
      <c r="Z139" s="2" t="str">
        <f t="shared" si="8"/>
        <v>HERE</v>
      </c>
      <c r="AA139" s="2">
        <f>IF(Z139="HERE",Y139,AA138+Graph!$G$1*1000)</f>
        <v>37164567.408015817</v>
      </c>
      <c r="AB139" s="2">
        <f t="shared" si="21"/>
        <v>-30560</v>
      </c>
      <c r="AC139" s="2">
        <f t="shared" si="30"/>
        <v>10971047</v>
      </c>
      <c r="AD139" s="3">
        <f t="shared" si="10"/>
        <v>37164567.408015817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32067348.867214236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66</v>
      </c>
      <c r="C140" s="7"/>
      <c r="D140" s="2" t="e">
        <f t="shared" si="12"/>
        <v>#N/A</v>
      </c>
      <c r="E140" s="2" t="e">
        <f t="shared" si="22"/>
        <v>#N/A</v>
      </c>
      <c r="F140" s="2">
        <v>598789.23531803489</v>
      </c>
      <c r="G140" s="2">
        <f t="shared" si="26"/>
        <v>434210.28571428574</v>
      </c>
      <c r="H140" s="2">
        <f t="shared" si="31"/>
        <v>46896157.51745268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619985.77931313217</v>
      </c>
      <c r="Q140" s="21">
        <f t="shared" si="34"/>
        <v>450000</v>
      </c>
      <c r="R140" s="2">
        <f t="shared" si="32"/>
        <v>48585614.408015832</v>
      </c>
      <c r="S140" s="2">
        <f t="shared" si="17"/>
        <v>434210.28571428359</v>
      </c>
      <c r="T140" s="2">
        <f t="shared" si="18"/>
        <v>15789.714285714319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37120404.408015817</v>
      </c>
      <c r="Z140" s="2" t="str">
        <f t="shared" si="8"/>
        <v>HERE</v>
      </c>
      <c r="AA140" s="2">
        <f>IF(Z140="HERE",Y140,AA139+Graph!$G$1*1000)</f>
        <v>37120404.408015817</v>
      </c>
      <c r="AB140" s="2">
        <f t="shared" si="21"/>
        <v>-44163</v>
      </c>
      <c r="AC140" s="2">
        <f t="shared" si="30"/>
        <v>11465210</v>
      </c>
      <c r="AD140" s="3">
        <f t="shared" si="10"/>
        <v>37120404.408015817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32196750.817214236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67</v>
      </c>
      <c r="C141" s="7"/>
      <c r="D141" s="2" t="e">
        <f t="shared" si="12"/>
        <v>#N/A</v>
      </c>
      <c r="E141" s="2" t="e">
        <f t="shared" si="22"/>
        <v>#N/A</v>
      </c>
      <c r="F141" s="2">
        <v>601376.46197615564</v>
      </c>
      <c r="G141" s="2">
        <f t="shared" si="26"/>
        <v>434210.28571428574</v>
      </c>
      <c r="H141" s="2">
        <f t="shared" si="31"/>
        <v>47330367.803166963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622766.51438887417</v>
      </c>
      <c r="Q141" s="21">
        <f t="shared" si="34"/>
        <v>450000</v>
      </c>
      <c r="R141" s="2">
        <f t="shared" si="32"/>
        <v>49035614.408015832</v>
      </c>
      <c r="S141" s="2">
        <f t="shared" si="17"/>
        <v>434210.28571428359</v>
      </c>
      <c r="T141" s="2">
        <f t="shared" si="18"/>
        <v>15789.714285714319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37021326.408015817</v>
      </c>
      <c r="Z141" s="2" t="str">
        <f t="shared" si="8"/>
        <v>HERE</v>
      </c>
      <c r="AA141" s="2">
        <f>IF(Z141="HERE",Y141,AA140+Graph!$G$1*1000)</f>
        <v>37021326.408015817</v>
      </c>
      <c r="AB141" s="2">
        <f t="shared" si="21"/>
        <v>-99078</v>
      </c>
      <c r="AC141" s="2">
        <f t="shared" si="30"/>
        <v>12014288</v>
      </c>
      <c r="AD141" s="3">
        <f t="shared" si="10"/>
        <v>37021326.408015817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32365523.067214236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68</v>
      </c>
      <c r="C142" s="7"/>
      <c r="D142" s="2" t="e">
        <f t="shared" si="12"/>
        <v>#N/A</v>
      </c>
      <c r="E142" s="2" t="e">
        <f t="shared" si="22"/>
        <v>#N/A</v>
      </c>
      <c r="F142" s="2">
        <v>603963.68863427639</v>
      </c>
      <c r="G142" s="2">
        <f t="shared" si="26"/>
        <v>434210.28571428574</v>
      </c>
      <c r="H142" s="2">
        <f t="shared" si="31"/>
        <v>47764578.088881247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625547.24946460128</v>
      </c>
      <c r="Q142" s="21">
        <f t="shared" si="34"/>
        <v>450000</v>
      </c>
      <c r="R142" s="2">
        <f t="shared" si="32"/>
        <v>49485614.408015832</v>
      </c>
      <c r="S142" s="2">
        <f t="shared" si="17"/>
        <v>434210.28571428359</v>
      </c>
      <c r="T142" s="2">
        <f t="shared" si="18"/>
        <v>15789.714285714319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37191608.408015817</v>
      </c>
      <c r="Z142" s="2" t="str">
        <f t="shared" si="8"/>
        <v>HERE</v>
      </c>
      <c r="AA142" s="2">
        <f>IF(Z142="HERE",Y142,AA141+Graph!$G$1*1000)</f>
        <v>37191608.408015817</v>
      </c>
      <c r="AB142" s="2">
        <f t="shared" si="21"/>
        <v>170282</v>
      </c>
      <c r="AC142" s="2">
        <f t="shared" si="30"/>
        <v>12294006</v>
      </c>
      <c r="AD142" s="3">
        <f t="shared" si="10"/>
        <v>37191608.408015817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32578927.117214236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69</v>
      </c>
      <c r="C143" s="7"/>
      <c r="D143" s="2" t="e">
        <f t="shared" si="12"/>
        <v>#N/A</v>
      </c>
      <c r="E143" s="2" t="e">
        <f t="shared" si="22"/>
        <v>#N/A</v>
      </c>
      <c r="F143" s="2">
        <v>606550.91529239714</v>
      </c>
      <c r="G143" s="2">
        <f t="shared" si="26"/>
        <v>434210.28571428574</v>
      </c>
      <c r="H143" s="2">
        <f t="shared" si="31"/>
        <v>48198788.37459553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628327.98454034328</v>
      </c>
      <c r="Q143" s="21">
        <f t="shared" si="34"/>
        <v>450000</v>
      </c>
      <c r="R143" s="2">
        <f t="shared" si="32"/>
        <v>49935614.408015832</v>
      </c>
      <c r="S143" s="2">
        <f t="shared" si="17"/>
        <v>434210.28571428359</v>
      </c>
      <c r="T143" s="2">
        <f t="shared" si="18"/>
        <v>15789.714285714319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37289128.408015817</v>
      </c>
      <c r="Z143" s="2" t="str">
        <f t="shared" si="8"/>
        <v>HERE</v>
      </c>
      <c r="AA143" s="2">
        <f>IF(Z143="HERE",Y143,AA142+Graph!$G$1*1000)</f>
        <v>37289128.408015817</v>
      </c>
      <c r="AB143" s="2">
        <f t="shared" si="21"/>
        <v>97520</v>
      </c>
      <c r="AC143" s="2">
        <f t="shared" si="30"/>
        <v>12646486</v>
      </c>
      <c r="AD143" s="3">
        <f t="shared" si="10"/>
        <v>37289128.408015817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32810462.517214239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70</v>
      </c>
      <c r="C144" s="7"/>
      <c r="D144" s="2" t="e">
        <f t="shared" si="12"/>
        <v>#N/A</v>
      </c>
      <c r="E144" s="2" t="e">
        <f t="shared" si="22"/>
        <v>#N/A</v>
      </c>
      <c r="F144" s="2">
        <v>609138.14195051789</v>
      </c>
      <c r="G144" s="2">
        <f t="shared" si="26"/>
        <v>434210.28571428574</v>
      </c>
      <c r="H144" s="2">
        <f t="shared" si="31"/>
        <v>48632998.660309814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631108.71961607039</v>
      </c>
      <c r="Q144" s="21">
        <f t="shared" si="34"/>
        <v>450000</v>
      </c>
      <c r="R144" s="2">
        <f t="shared" si="32"/>
        <v>50385614.408015832</v>
      </c>
      <c r="S144" s="2">
        <f t="shared" si="17"/>
        <v>434210.28571428359</v>
      </c>
      <c r="T144" s="2">
        <f t="shared" si="18"/>
        <v>15789.714285714319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37327316.408015817</v>
      </c>
      <c r="Z144" s="2" t="str">
        <f t="shared" si="8"/>
        <v>HERE</v>
      </c>
      <c r="AA144" s="2">
        <f>IF(Z144="HERE",Y144,AA143+Graph!$G$1*1000)</f>
        <v>37327316.408015817</v>
      </c>
      <c r="AB144" s="2">
        <f t="shared" si="21"/>
        <v>38188</v>
      </c>
      <c r="AC144" s="2">
        <f t="shared" si="30"/>
        <v>13058298</v>
      </c>
      <c r="AD144" s="3">
        <f t="shared" si="10"/>
        <v>37327316.408015817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32923773.967214238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71</v>
      </c>
      <c r="C145" s="7"/>
      <c r="D145" s="2" t="e">
        <f t="shared" si="12"/>
        <v>#N/A</v>
      </c>
      <c r="E145" s="2" t="e">
        <f t="shared" si="22"/>
        <v>#N/A</v>
      </c>
      <c r="F145" s="2">
        <v>611725.36860863864</v>
      </c>
      <c r="G145" s="2">
        <f t="shared" si="26"/>
        <v>434210.28571428574</v>
      </c>
      <c r="H145" s="2">
        <f t="shared" si="31"/>
        <v>49067208.946024098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633889.4546918124</v>
      </c>
      <c r="Q145" s="21">
        <f t="shared" si="34"/>
        <v>450000</v>
      </c>
      <c r="R145" s="2">
        <f t="shared" si="32"/>
        <v>50835614.408015832</v>
      </c>
      <c r="S145" s="2">
        <f t="shared" si="17"/>
        <v>434210.28571428359</v>
      </c>
      <c r="T145" s="2">
        <f t="shared" si="18"/>
        <v>15789.714285714319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37326506.408015817</v>
      </c>
      <c r="Z145" s="2" t="str">
        <f t="shared" si="8"/>
        <v>HERE</v>
      </c>
      <c r="AA145" s="2">
        <f>IF(Z145="HERE",Y145,AA144+Graph!$G$1*1000)</f>
        <v>37326506.408015817</v>
      </c>
      <c r="AB145" s="2">
        <f t="shared" si="21"/>
        <v>-810</v>
      </c>
      <c r="AC145" s="2">
        <f t="shared" si="30"/>
        <v>13509108</v>
      </c>
      <c r="AD145" s="3">
        <f t="shared" si="10"/>
        <v>37326506.408015817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33019792.167214233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72</v>
      </c>
      <c r="C146" s="7"/>
      <c r="D146" s="2" t="e">
        <f t="shared" si="12"/>
        <v>#N/A</v>
      </c>
      <c r="E146" s="2" t="e">
        <f t="shared" si="22"/>
        <v>#N/A</v>
      </c>
      <c r="F146" s="2">
        <v>614312.5952667594</v>
      </c>
      <c r="G146" s="2">
        <f t="shared" si="26"/>
        <v>434210.28571428574</v>
      </c>
      <c r="H146" s="2">
        <f t="shared" si="31"/>
        <v>49501419.231738381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636670.1897675395</v>
      </c>
      <c r="Q146" s="21">
        <f t="shared" si="34"/>
        <v>450000</v>
      </c>
      <c r="R146" s="2">
        <f t="shared" si="32"/>
        <v>51285614.408015832</v>
      </c>
      <c r="S146" s="2">
        <f t="shared" si="17"/>
        <v>434210.28571428359</v>
      </c>
      <c r="T146" s="2">
        <f t="shared" si="18"/>
        <v>15789.714285714319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37273390.408015817</v>
      </c>
      <c r="Z146" s="2" t="str">
        <f t="shared" si="8"/>
        <v>HERE</v>
      </c>
      <c r="AA146" s="2">
        <f>IF(Z146="HERE",Y146,AA145+Graph!$G$1*1000)</f>
        <v>37273390.408015817</v>
      </c>
      <c r="AB146" s="2">
        <f t="shared" si="21"/>
        <v>-53116</v>
      </c>
      <c r="AC146" s="2">
        <f t="shared" si="30"/>
        <v>14012224</v>
      </c>
      <c r="AD146" s="3">
        <f t="shared" si="10"/>
        <v>37273390.408015817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33076415.417214233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73</v>
      </c>
      <c r="C147" s="7"/>
      <c r="D147" s="2" t="e">
        <f t="shared" si="12"/>
        <v>#N/A</v>
      </c>
      <c r="E147" s="2" t="e">
        <f t="shared" si="22"/>
        <v>#N/A</v>
      </c>
      <c r="F147" s="2">
        <v>616899.82192488015</v>
      </c>
      <c r="G147" s="2">
        <f t="shared" si="26"/>
        <v>434210.28571428574</v>
      </c>
      <c r="H147" s="2">
        <f t="shared" si="31"/>
        <v>49935629.517452665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639450.92484328151</v>
      </c>
      <c r="Q147" s="21">
        <f t="shared" si="34"/>
        <v>450000</v>
      </c>
      <c r="R147" s="2">
        <f t="shared" si="32"/>
        <v>51735614.408015832</v>
      </c>
      <c r="S147" s="2">
        <f t="shared" si="17"/>
        <v>434210.28571428359</v>
      </c>
      <c r="T147" s="2">
        <f t="shared" si="18"/>
        <v>15789.714285714319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37178787.408015817</v>
      </c>
      <c r="Z147" s="2" t="str">
        <f t="shared" si="8"/>
        <v>HERE</v>
      </c>
      <c r="AA147" s="2">
        <f>IF(Z147="HERE",Y147,AA146+Graph!$G$1*1000)</f>
        <v>37178787.408015817</v>
      </c>
      <c r="AB147" s="2">
        <f t="shared" si="21"/>
        <v>-94603</v>
      </c>
      <c r="AC147" s="2">
        <f t="shared" si="30"/>
        <v>14556827</v>
      </c>
      <c r="AD147" s="3">
        <f t="shared" si="10"/>
        <v>37178787.408015817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33074904.617214236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74</v>
      </c>
      <c r="C148" s="7"/>
      <c r="D148" s="2" t="e">
        <f t="shared" si="12"/>
        <v>#N/A</v>
      </c>
      <c r="E148" s="2" t="e">
        <f t="shared" si="22"/>
        <v>#N/A</v>
      </c>
      <c r="F148" s="2">
        <v>619487.0485830009</v>
      </c>
      <c r="G148" s="2">
        <f t="shared" si="26"/>
        <v>434210.28571428574</v>
      </c>
      <c r="H148" s="2">
        <f t="shared" si="31"/>
        <v>50369839.803166948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642231.65991902351</v>
      </c>
      <c r="Q148" s="21">
        <f t="shared" si="34"/>
        <v>450000</v>
      </c>
      <c r="R148" s="2">
        <f t="shared" si="32"/>
        <v>52185614.408015832</v>
      </c>
      <c r="S148" s="2">
        <f t="shared" si="17"/>
        <v>434210.28571428359</v>
      </c>
      <c r="T148" s="2">
        <f t="shared" si="18"/>
        <v>15789.714285714319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37123425.408015817</v>
      </c>
      <c r="Z148" s="2" t="str">
        <f t="shared" si="8"/>
        <v>HERE</v>
      </c>
      <c r="AA148" s="2">
        <f>IF(Z148="HERE",Y148,AA147+Graph!$G$1*1000)</f>
        <v>37123425.408015817</v>
      </c>
      <c r="AB148" s="2">
        <f t="shared" si="21"/>
        <v>-55362</v>
      </c>
      <c r="AC148" s="2">
        <f t="shared" si="30"/>
        <v>15062189</v>
      </c>
      <c r="AD148" s="3">
        <f t="shared" si="10"/>
        <v>37123425.408015817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33061730.117214236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75</v>
      </c>
      <c r="C149" s="7"/>
      <c r="D149" s="2" t="e">
        <f t="shared" si="12"/>
        <v>#N/A</v>
      </c>
      <c r="E149" s="2" t="e">
        <f t="shared" si="22"/>
        <v>#N/A</v>
      </c>
      <c r="F149" s="2">
        <v>622074.27524112165</v>
      </c>
      <c r="G149" s="2">
        <f t="shared" si="26"/>
        <v>434210.28571428574</v>
      </c>
      <c r="H149" s="2">
        <f t="shared" si="31"/>
        <v>50804050.088881232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645012.39499475062</v>
      </c>
      <c r="Q149" s="21">
        <f t="shared" si="34"/>
        <v>450000</v>
      </c>
      <c r="R149" s="2">
        <f t="shared" si="32"/>
        <v>52635614.408015832</v>
      </c>
      <c r="S149" s="2">
        <f t="shared" si="17"/>
        <v>434210.28571428359</v>
      </c>
      <c r="T149" s="2">
        <f t="shared" si="18"/>
        <v>15789.714285714319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37335463.408015817</v>
      </c>
      <c r="Z149" s="2" t="str">
        <f t="shared" si="8"/>
        <v>HERE</v>
      </c>
      <c r="AA149" s="2">
        <f>IF(Z149="HERE",Y149,AA148+Graph!$G$1*1000)</f>
        <v>37335463.408015817</v>
      </c>
      <c r="AB149" s="2">
        <f t="shared" si="21"/>
        <v>212038</v>
      </c>
      <c r="AC149" s="2">
        <f t="shared" si="30"/>
        <v>15300151</v>
      </c>
      <c r="AD149" s="3">
        <f t="shared" si="10"/>
        <v>37335463.408015817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33279518.467214238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76</v>
      </c>
      <c r="C150" s="7"/>
      <c r="D150" s="2" t="e">
        <f t="shared" si="12"/>
        <v>#N/A</v>
      </c>
      <c r="E150" s="2" t="e">
        <f t="shared" si="22"/>
        <v>#N/A</v>
      </c>
      <c r="F150" s="2">
        <v>624661.5018992424</v>
      </c>
      <c r="G150" s="2">
        <f t="shared" si="26"/>
        <v>434210.28571428574</v>
      </c>
      <c r="H150" s="2">
        <f t="shared" si="31"/>
        <v>51238260.374595515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647793.13007049263</v>
      </c>
      <c r="Q150" s="21">
        <f t="shared" si="34"/>
        <v>450000</v>
      </c>
      <c r="R150" s="2">
        <f t="shared" si="32"/>
        <v>53085614.408015832</v>
      </c>
      <c r="S150" s="2">
        <f t="shared" si="17"/>
        <v>434210.28571428359</v>
      </c>
      <c r="T150" s="2">
        <f t="shared" si="18"/>
        <v>15789.714285714319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37509507.408015817</v>
      </c>
      <c r="Z150" s="2" t="str">
        <f t="shared" si="8"/>
        <v>HERE</v>
      </c>
      <c r="AA150" s="2">
        <f>IF(Z150="HERE",Y150,AA149+Graph!$G$1*1000)</f>
        <v>37509507.408015817</v>
      </c>
      <c r="AB150" s="2">
        <f t="shared" si="21"/>
        <v>174044</v>
      </c>
      <c r="AC150" s="2">
        <f t="shared" si="30"/>
        <v>15576107</v>
      </c>
      <c r="AD150" s="3">
        <f t="shared" si="10"/>
        <v>37509507.408015817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33446686.767214239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77</v>
      </c>
      <c r="C151" s="7"/>
      <c r="D151" s="2" t="e">
        <f t="shared" si="12"/>
        <v>#N/A</v>
      </c>
      <c r="E151" s="2" t="e">
        <f t="shared" si="22"/>
        <v>#N/A</v>
      </c>
      <c r="F151" s="2">
        <v>627248.72855736315</v>
      </c>
      <c r="G151" s="2">
        <f t="shared" si="26"/>
        <v>434210.28571428574</v>
      </c>
      <c r="H151" s="2">
        <f t="shared" si="31"/>
        <v>51672470.660309799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650573.86514621973</v>
      </c>
      <c r="Q151" s="21">
        <f t="shared" si="34"/>
        <v>450000</v>
      </c>
      <c r="R151" s="2">
        <f t="shared" si="32"/>
        <v>53535614.408015832</v>
      </c>
      <c r="S151" s="2">
        <f t="shared" si="17"/>
        <v>434210.28571428359</v>
      </c>
      <c r="T151" s="2">
        <f t="shared" si="18"/>
        <v>15789.714285714319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37594642.408015817</v>
      </c>
      <c r="Z151" s="2" t="str">
        <f t="shared" si="8"/>
        <v>HERE</v>
      </c>
      <c r="AA151" s="2">
        <f>IF(Z151="HERE",Y151,AA150+Graph!$G$1*1000)</f>
        <v>37594642.408015817</v>
      </c>
      <c r="AB151" s="2">
        <f t="shared" si="21"/>
        <v>85135</v>
      </c>
      <c r="AC151" s="2">
        <f t="shared" si="30"/>
        <v>15940972</v>
      </c>
      <c r="AD151" s="3">
        <f t="shared" si="10"/>
        <v>37594642.408015817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33587324.017214239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78</v>
      </c>
      <c r="C152" s="7"/>
      <c r="D152" s="2" t="e">
        <f t="shared" si="12"/>
        <v>#N/A</v>
      </c>
      <c r="E152" s="2" t="e">
        <f t="shared" si="22"/>
        <v>#N/A</v>
      </c>
      <c r="F152" s="2">
        <v>629835.9552154839</v>
      </c>
      <c r="G152" s="2">
        <f t="shared" si="26"/>
        <v>434210.28571428574</v>
      </c>
      <c r="H152" s="2">
        <f t="shared" si="31"/>
        <v>52106680.946024083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653354.60022196174</v>
      </c>
      <c r="Q152" s="21">
        <f t="shared" si="34"/>
        <v>450000</v>
      </c>
      <c r="R152" s="2">
        <f t="shared" si="32"/>
        <v>53985614.408015832</v>
      </c>
      <c r="S152" s="2">
        <f t="shared" si="17"/>
        <v>434210.28571428359</v>
      </c>
      <c r="T152" s="2">
        <f t="shared" si="18"/>
        <v>15789.714285714319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37562532.408015817</v>
      </c>
      <c r="Z152" s="2" t="str">
        <f t="shared" si="8"/>
        <v>HERE</v>
      </c>
      <c r="AA152" s="2">
        <f>IF(Z152="HERE",Y152,AA151+Graph!$G$1*1000)</f>
        <v>37562532.408015817</v>
      </c>
      <c r="AB152" s="2">
        <f t="shared" si="21"/>
        <v>-32110</v>
      </c>
      <c r="AC152" s="2">
        <f t="shared" si="30"/>
        <v>16423082</v>
      </c>
      <c r="AD152" s="3">
        <f t="shared" si="10"/>
        <v>37562532.408015817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33751933.817214236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79</v>
      </c>
      <c r="C153" s="7"/>
      <c r="D153" s="2" t="e">
        <f t="shared" si="12"/>
        <v>#N/A</v>
      </c>
      <c r="E153" s="2" t="e">
        <f t="shared" si="22"/>
        <v>#N/A</v>
      </c>
      <c r="F153" s="2">
        <v>632423.18187360466</v>
      </c>
      <c r="G153" s="2">
        <f t="shared" si="26"/>
        <v>434210.28571428574</v>
      </c>
      <c r="H153" s="2">
        <f t="shared" si="31"/>
        <v>52540891.231738366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656135.33529768884</v>
      </c>
      <c r="Q153" s="21">
        <f t="shared" si="34"/>
        <v>450000</v>
      </c>
      <c r="R153" s="2">
        <f t="shared" si="32"/>
        <v>54435614.408015832</v>
      </c>
      <c r="S153" s="2">
        <f t="shared" si="17"/>
        <v>434210.28571428359</v>
      </c>
      <c r="T153" s="2">
        <f t="shared" si="18"/>
        <v>15789.714285714319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37560078.408015817</v>
      </c>
      <c r="Z153" s="2" t="str">
        <f t="shared" si="8"/>
        <v>HERE</v>
      </c>
      <c r="AA153" s="2">
        <f>IF(Z153="HERE",Y153,AA152+Graph!$G$1*1000)</f>
        <v>37560078.408015817</v>
      </c>
      <c r="AB153" s="2">
        <f t="shared" si="21"/>
        <v>-2454</v>
      </c>
      <c r="AC153" s="2">
        <f t="shared" si="30"/>
        <v>16875536</v>
      </c>
      <c r="AD153" s="3">
        <f t="shared" si="10"/>
        <v>37560078.408015817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33779546.567214236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80</v>
      </c>
      <c r="C154" s="7"/>
      <c r="D154" s="2" t="e">
        <f t="shared" si="12"/>
        <v>#N/A</v>
      </c>
      <c r="E154" s="2" t="e">
        <f t="shared" si="22"/>
        <v>#N/A</v>
      </c>
      <c r="F154" s="2">
        <v>635010.40853172541</v>
      </c>
      <c r="G154" s="2">
        <f t="shared" si="26"/>
        <v>434210.28571428574</v>
      </c>
      <c r="H154" s="2">
        <f t="shared" si="31"/>
        <v>52975101.51745265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658916.07037343085</v>
      </c>
      <c r="Q154" s="21">
        <f t="shared" si="34"/>
        <v>450000</v>
      </c>
      <c r="R154" s="2">
        <f t="shared" si="32"/>
        <v>54885614.408015832</v>
      </c>
      <c r="S154" s="2">
        <f t="shared" si="17"/>
        <v>434210.28571428359</v>
      </c>
      <c r="T154" s="2">
        <f t="shared" si="18"/>
        <v>15789.714285714319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37638172.408015817</v>
      </c>
      <c r="Z154" s="2" t="str">
        <f t="shared" si="8"/>
        <v>HERE</v>
      </c>
      <c r="AA154" s="2">
        <f>IF(Z154="HERE",Y154,AA153+Graph!$G$1*1000)</f>
        <v>37638172.408015817</v>
      </c>
      <c r="AB154" s="2">
        <f t="shared" si="21"/>
        <v>78094</v>
      </c>
      <c r="AC154" s="2">
        <f t="shared" si="30"/>
        <v>17247442</v>
      </c>
      <c r="AD154" s="3">
        <f t="shared" si="10"/>
        <v>37638172.408015817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33769953.967214242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81</v>
      </c>
      <c r="C155" s="7"/>
      <c r="D155" s="2" t="e">
        <f t="shared" si="12"/>
        <v>#N/A</v>
      </c>
      <c r="E155" s="2" t="e">
        <f t="shared" si="22"/>
        <v>#N/A</v>
      </c>
      <c r="F155" s="2">
        <v>637597.63518984616</v>
      </c>
      <c r="G155" s="2">
        <f t="shared" si="26"/>
        <v>434210.28571428574</v>
      </c>
      <c r="H155" s="2">
        <f t="shared" si="31"/>
        <v>53409311.803166933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661696.80544915795</v>
      </c>
      <c r="Q155" s="21">
        <f t="shared" si="34"/>
        <v>450000</v>
      </c>
      <c r="R155" s="2">
        <f t="shared" si="32"/>
        <v>55335614.408015832</v>
      </c>
      <c r="S155" s="2">
        <f t="shared" si="17"/>
        <v>434210.28571428359</v>
      </c>
      <c r="T155" s="2">
        <f t="shared" si="18"/>
        <v>15789.714285714319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37753493.408015817</v>
      </c>
      <c r="Z155" s="2" t="str">
        <f t="shared" si="8"/>
        <v>HERE</v>
      </c>
      <c r="AA155" s="2">
        <f>IF(Z155="HERE",Y155,AA154+Graph!$G$1*1000)</f>
        <v>37753493.408015817</v>
      </c>
      <c r="AB155" s="2">
        <f t="shared" si="21"/>
        <v>115321</v>
      </c>
      <c r="AC155" s="2">
        <f t="shared" si="30"/>
        <v>17582121</v>
      </c>
      <c r="AD155" s="3">
        <f t="shared" si="10"/>
        <v>37753493.408015817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33666323.317214236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82</v>
      </c>
      <c r="C156" s="7"/>
      <c r="D156" s="2" t="e">
        <f t="shared" si="12"/>
        <v>#N/A</v>
      </c>
      <c r="E156" s="2" t="e">
        <f t="shared" si="22"/>
        <v>#N/A</v>
      </c>
      <c r="F156" s="2">
        <v>640184.86184796691</v>
      </c>
      <c r="G156" s="2">
        <f t="shared" si="26"/>
        <v>434210.28571428574</v>
      </c>
      <c r="H156" s="2">
        <f t="shared" si="31"/>
        <v>53843522.088881217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664477.54052489996</v>
      </c>
      <c r="Q156" s="21">
        <f t="shared" si="34"/>
        <v>450000</v>
      </c>
      <c r="R156" s="2">
        <f t="shared" si="32"/>
        <v>55785614.408015832</v>
      </c>
      <c r="S156" s="2">
        <f t="shared" si="17"/>
        <v>434210.28571428359</v>
      </c>
      <c r="T156" s="2">
        <f t="shared" si="18"/>
        <v>15789.714285714319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38061774.408015817</v>
      </c>
      <c r="Z156" s="2" t="str">
        <f t="shared" si="8"/>
        <v>HERE</v>
      </c>
      <c r="AA156" s="2">
        <f>IF(Z156="HERE",Y156,AA155+Graph!$G$1*1000)</f>
        <v>38061774.408015817</v>
      </c>
      <c r="AB156" s="2">
        <f t="shared" si="21"/>
        <v>308281</v>
      </c>
      <c r="AC156" s="2">
        <f t="shared" si="30"/>
        <v>17723840</v>
      </c>
      <c r="AD156" s="3">
        <f t="shared" si="10"/>
        <v>38061774.408015817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33800141.017214239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83</v>
      </c>
      <c r="C157" s="7"/>
      <c r="D157" s="2" t="e">
        <f t="shared" si="12"/>
        <v>#N/A</v>
      </c>
      <c r="E157" s="2" t="e">
        <f t="shared" si="22"/>
        <v>#N/A</v>
      </c>
      <c r="F157" s="2">
        <v>642772.08850608766</v>
      </c>
      <c r="G157" s="2">
        <f t="shared" si="26"/>
        <v>434210.28571428574</v>
      </c>
      <c r="H157" s="2">
        <f t="shared" si="31"/>
        <v>54277732.374595501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667258.27560062706</v>
      </c>
      <c r="Q157" s="21">
        <f t="shared" si="34"/>
        <v>450000</v>
      </c>
      <c r="R157" s="2">
        <f t="shared" si="32"/>
        <v>56235614.408015832</v>
      </c>
      <c r="S157" s="2">
        <f t="shared" si="17"/>
        <v>434210.28571428359</v>
      </c>
      <c r="T157" s="2">
        <f t="shared" si="18"/>
        <v>15789.714285714319</v>
      </c>
      <c r="U157" s="2">
        <f t="shared" si="19"/>
        <v>450000</v>
      </c>
      <c r="V157" s="2">
        <f t="shared" si="33"/>
        <v>17916181</v>
      </c>
      <c r="W157" s="2">
        <f t="shared" si="20"/>
        <v>192341</v>
      </c>
      <c r="X157" s="2">
        <f t="shared" si="6"/>
        <v>257659</v>
      </c>
      <c r="Y157" s="2">
        <f t="shared" si="29"/>
        <v>38319433.408015817</v>
      </c>
      <c r="Z157" s="2" t="str">
        <f t="shared" si="8"/>
        <v>HERE</v>
      </c>
      <c r="AA157" s="2">
        <f>IF(Z157="HERE",Y157,AA156+Graph!$G$1*1000)</f>
        <v>38319433.408015817</v>
      </c>
      <c r="AB157" s="2">
        <f t="shared" si="21"/>
        <v>257659</v>
      </c>
      <c r="AC157" s="2">
        <f t="shared" si="30"/>
        <v>17916181</v>
      </c>
      <c r="AD157" s="3">
        <f t="shared" si="10"/>
        <v>38319433.408015817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33907345.217214242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84</v>
      </c>
      <c r="C158" s="7"/>
      <c r="D158" s="2" t="e">
        <f t="shared" si="12"/>
        <v>#N/A</v>
      </c>
      <c r="E158" s="2" t="e">
        <f t="shared" si="22"/>
        <v>#N/A</v>
      </c>
      <c r="F158" s="2">
        <v>645359.31516420841</v>
      </c>
      <c r="G158" s="2">
        <f t="shared" si="26"/>
        <v>434210.28571428574</v>
      </c>
      <c r="H158" s="2">
        <f t="shared" si="31"/>
        <v>54711942.660309784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670039.01067636907</v>
      </c>
      <c r="Q158" s="21">
        <f t="shared" si="34"/>
        <v>450000</v>
      </c>
      <c r="R158" s="2">
        <f t="shared" si="32"/>
        <v>56685614.408015832</v>
      </c>
      <c r="S158" s="2">
        <f t="shared" si="17"/>
        <v>434210.28571428359</v>
      </c>
      <c r="T158" s="2">
        <f t="shared" si="18"/>
        <v>15789.714285714319</v>
      </c>
      <c r="U158" s="2">
        <f t="shared" si="19"/>
        <v>450000</v>
      </c>
      <c r="V158" s="2">
        <f t="shared" si="33"/>
        <v>18242873</v>
      </c>
      <c r="W158" s="2">
        <f t="shared" si="20"/>
        <v>326692</v>
      </c>
      <c r="X158" s="2">
        <f t="shared" si="6"/>
        <v>123308</v>
      </c>
      <c r="Y158" s="2">
        <f t="shared" si="29"/>
        <v>38442741.408015817</v>
      </c>
      <c r="Z158" s="2" t="str">
        <f t="shared" si="8"/>
        <v>HERE</v>
      </c>
      <c r="AA158" s="2">
        <f>IF(Z158="HERE",Y158,AA157+Graph!$G$1*1000)</f>
        <v>38442741.408015817</v>
      </c>
      <c r="AB158" s="2">
        <f t="shared" si="21"/>
        <v>123308</v>
      </c>
      <c r="AC158" s="2">
        <f t="shared" si="30"/>
        <v>18242873</v>
      </c>
      <c r="AD158" s="3">
        <f t="shared" si="10"/>
        <v>38442741.408015817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33993802.617214233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85</v>
      </c>
      <c r="C159" s="7"/>
      <c r="D159" s="2" t="e">
        <f t="shared" si="12"/>
        <v>#N/A</v>
      </c>
      <c r="E159" s="2" t="e">
        <f t="shared" si="22"/>
        <v>#N/A</v>
      </c>
      <c r="F159" s="2">
        <v>647946.54182232916</v>
      </c>
      <c r="G159" s="2">
        <f t="shared" si="26"/>
        <v>434210.28571428574</v>
      </c>
      <c r="H159" s="2">
        <f t="shared" si="31"/>
        <v>55146152.946024068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672819.74575209618</v>
      </c>
      <c r="Q159" s="21">
        <f t="shared" si="34"/>
        <v>450000</v>
      </c>
      <c r="R159" s="2">
        <f t="shared" si="32"/>
        <v>57135614.408015832</v>
      </c>
      <c r="S159" s="2">
        <f t="shared" si="17"/>
        <v>434210.28571428359</v>
      </c>
      <c r="T159" s="2">
        <f t="shared" si="18"/>
        <v>15789.714285714319</v>
      </c>
      <c r="U159" s="2">
        <f t="shared" si="19"/>
        <v>450000</v>
      </c>
      <c r="V159" s="2">
        <f t="shared" si="33"/>
        <v>18673492.502540141</v>
      </c>
      <c r="W159" s="2">
        <f t="shared" si="20"/>
        <v>430619.50254014134</v>
      </c>
      <c r="X159" s="2">
        <f t="shared" si="6"/>
        <v>19380.497459858656</v>
      </c>
      <c r="Y159" s="2">
        <f t="shared" ref="Y159:Y222" si="35">IF(COUNT($C160)=0,IF(COUNT($C159)=1,C159,SUM(Y158+X159)),C159)</f>
        <v>38462121.905475676</v>
      </c>
      <c r="Z159" s="2" t="str">
        <f t="shared" si="8"/>
        <v>HERE</v>
      </c>
      <c r="AA159" s="2">
        <f>IF(Z159="HERE",Y159,AA158+Graph!$G$1*1000)</f>
        <v>38462121.905475676</v>
      </c>
      <c r="AB159" s="2">
        <f t="shared" si="21"/>
        <v>19380.497459858656</v>
      </c>
      <c r="AC159" s="2">
        <f t="shared" ref="AC159:AC222" si="36">IF(Z160="HERE",V159,AC158)</f>
        <v>18673492.502540141</v>
      </c>
      <c r="AD159" s="3">
        <f t="shared" si="10"/>
        <v>38462121.905475676</v>
      </c>
      <c r="AE159" s="2">
        <f>IF(AE157&gt;=52800000,52800000,IF(AB138=Graph!G$1*1000,AE158+Graph!G$1*1000,AC159))</f>
        <v>18673492.502540141</v>
      </c>
      <c r="AF159" s="3">
        <f t="shared" si="11"/>
        <v>18673492.502540141</v>
      </c>
      <c r="AG159" s="3">
        <f t="shared" si="27"/>
        <v>34000139.017214239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86</v>
      </c>
      <c r="C160" s="7"/>
      <c r="D160" s="2" t="e">
        <f t="shared" si="12"/>
        <v>#N/A</v>
      </c>
      <c r="E160" s="2" t="e">
        <f t="shared" si="22"/>
        <v>#N/A</v>
      </c>
      <c r="F160" s="2">
        <v>650533.76848044991</v>
      </c>
      <c r="G160" s="2">
        <f t="shared" si="26"/>
        <v>434210.28571428574</v>
      </c>
      <c r="H160" s="2">
        <f t="shared" ref="H160:H223" si="37">IF(COUNT($C161)=0,IF(COUNT($C160)=1,C160,SUM(H159+G160)),C160)</f>
        <v>55580363.231738351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675600.48082783818</v>
      </c>
      <c r="Q160" s="21">
        <f t="shared" si="34"/>
        <v>450000</v>
      </c>
      <c r="R160" s="2">
        <f t="shared" ref="R160:R223" si="38">IF(COUNT($C161)=0,IF(COUNT($C160)=1,M160,SUM(R159+Q160)),M160)</f>
        <v>57585614.408015832</v>
      </c>
      <c r="S160" s="2">
        <f t="shared" si="17"/>
        <v>434210.28571428359</v>
      </c>
      <c r="T160" s="2">
        <f t="shared" si="18"/>
        <v>15789.714285714319</v>
      </c>
      <c r="U160" s="2">
        <f t="shared" si="19"/>
        <v>450000</v>
      </c>
      <c r="V160" s="2">
        <f t="shared" si="33"/>
        <v>19106699.231738403</v>
      </c>
      <c r="W160" s="2">
        <f t="shared" si="20"/>
        <v>433206.7291982621</v>
      </c>
      <c r="X160" s="2">
        <f t="shared" si="6"/>
        <v>16793.270801737905</v>
      </c>
      <c r="Y160" s="2">
        <f t="shared" si="35"/>
        <v>38478915.176277414</v>
      </c>
      <c r="Z160" s="2" t="str">
        <f t="shared" si="8"/>
        <v>HERE</v>
      </c>
      <c r="AA160" s="2">
        <f>IF(Z160="HERE",Y160,AA159+Graph!$G$1*1000)</f>
        <v>38478915.176277414</v>
      </c>
      <c r="AB160" s="2">
        <f t="shared" si="21"/>
        <v>16793.270801737905</v>
      </c>
      <c r="AC160" s="2">
        <f t="shared" si="36"/>
        <v>19106699.231738403</v>
      </c>
      <c r="AD160" s="3">
        <f t="shared" si="10"/>
        <v>38478915.176277414</v>
      </c>
      <c r="AE160" s="2">
        <f>IF(AE158&gt;=52800000,52800000,IF(AB139=Graph!G$1*1000,AE159+Graph!G$1*1000,AC160))</f>
        <v>19106699.231738403</v>
      </c>
      <c r="AF160" s="3">
        <f t="shared" si="11"/>
        <v>19106699.231738403</v>
      </c>
      <c r="AG160" s="3">
        <f t="shared" si="27"/>
        <v>33996663.017214239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87</v>
      </c>
      <c r="C161" s="7"/>
      <c r="D161" s="2" t="e">
        <f t="shared" si="12"/>
        <v>#N/A</v>
      </c>
      <c r="E161" s="2" t="e">
        <f t="shared" si="22"/>
        <v>#N/A</v>
      </c>
      <c r="F161" s="2">
        <v>653120.99513858557</v>
      </c>
      <c r="G161" s="2">
        <f t="shared" si="26"/>
        <v>434210.28571428574</v>
      </c>
      <c r="H161" s="2">
        <f t="shared" si="37"/>
        <v>56014573.517452635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678381.21590356529</v>
      </c>
      <c r="Q161" s="21">
        <f t="shared" si="34"/>
        <v>450000</v>
      </c>
      <c r="R161" s="2">
        <f t="shared" si="38"/>
        <v>58035614.408015832</v>
      </c>
      <c r="S161" s="2">
        <f t="shared" si="17"/>
        <v>434210.28571428359</v>
      </c>
      <c r="T161" s="2">
        <f t="shared" si="18"/>
        <v>15789.714285714319</v>
      </c>
      <c r="U161" s="2">
        <f t="shared" si="19"/>
        <v>450000</v>
      </c>
      <c r="V161" s="2">
        <f t="shared" si="33"/>
        <v>19540909.517452691</v>
      </c>
      <c r="W161" s="2">
        <f t="shared" si="20"/>
        <v>434210.28571428731</v>
      </c>
      <c r="X161" s="2">
        <f t="shared" si="6"/>
        <v>15789.714285712689</v>
      </c>
      <c r="Y161" s="2">
        <f t="shared" si="35"/>
        <v>38494704.89056313</v>
      </c>
      <c r="Z161" s="2" t="str">
        <f t="shared" si="8"/>
        <v>HERE</v>
      </c>
      <c r="AA161" s="2">
        <f>IF(Z161="HERE",Y161,AA160+Graph!$G$1*1000)</f>
        <v>38494704.89056313</v>
      </c>
      <c r="AB161" s="2">
        <f t="shared" si="21"/>
        <v>15789.714285716414</v>
      </c>
      <c r="AC161" s="2">
        <f t="shared" si="36"/>
        <v>19540909.517452691</v>
      </c>
      <c r="AD161" s="3">
        <f t="shared" si="10"/>
        <v>38494704.89056313</v>
      </c>
      <c r="AE161" s="2">
        <f>IF(AE159&gt;=52800000,52800000,IF(AB140=Graph!G$1*1000,AE160+Graph!G$1*1000,AC161))</f>
        <v>19540909.517452691</v>
      </c>
      <c r="AF161" s="3">
        <f t="shared" si="11"/>
        <v>19540909.517452691</v>
      </c>
      <c r="AG161" s="3">
        <f t="shared" si="27"/>
        <v>33981624.467214242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88</v>
      </c>
      <c r="C162" s="7"/>
      <c r="D162" s="2" t="e">
        <f t="shared" si="12"/>
        <v>#N/A</v>
      </c>
      <c r="E162" s="2" t="e">
        <f t="shared" si="22"/>
        <v>#N/A</v>
      </c>
      <c r="F162" s="2">
        <v>655708.22179670632</v>
      </c>
      <c r="G162" s="2">
        <f t="shared" si="26"/>
        <v>434210.28571428574</v>
      </c>
      <c r="H162" s="2">
        <f t="shared" si="37"/>
        <v>56448783.803166918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681161.95097930729</v>
      </c>
      <c r="Q162" s="21">
        <f t="shared" si="34"/>
        <v>450000</v>
      </c>
      <c r="R162" s="2">
        <f t="shared" si="38"/>
        <v>58485614.408015832</v>
      </c>
      <c r="S162" s="2">
        <f t="shared" si="17"/>
        <v>434210.28571428359</v>
      </c>
      <c r="T162" s="2">
        <f t="shared" si="18"/>
        <v>15789.714285714319</v>
      </c>
      <c r="U162" s="2">
        <f t="shared" si="19"/>
        <v>450000</v>
      </c>
      <c r="V162" s="2">
        <f t="shared" si="33"/>
        <v>19975119.803166978</v>
      </c>
      <c r="W162" s="2">
        <f t="shared" si="20"/>
        <v>434210.28571428731</v>
      </c>
      <c r="X162" s="2">
        <f t="shared" si="6"/>
        <v>15789.714285712689</v>
      </c>
      <c r="Y162" s="2">
        <f t="shared" si="35"/>
        <v>38510494.604848847</v>
      </c>
      <c r="Z162" s="2" t="str">
        <f t="shared" si="8"/>
        <v>HERE</v>
      </c>
      <c r="AA162" s="2">
        <f>IF(Z162="HERE",Y162,AA161+Graph!$G$1*1000)</f>
        <v>38510494.604848847</v>
      </c>
      <c r="AB162" s="2">
        <f t="shared" si="21"/>
        <v>15789.714285716414</v>
      </c>
      <c r="AC162" s="2">
        <f t="shared" si="36"/>
        <v>19975119.803166978</v>
      </c>
      <c r="AD162" s="3">
        <f t="shared" si="10"/>
        <v>38510494.604848847</v>
      </c>
      <c r="AE162" s="2">
        <f>IF(AE160&gt;=52800000,52800000,IF(AB141=Graph!G$1*1000,AE161+Graph!G$1*1000,AC162))</f>
        <v>19975119.803166978</v>
      </c>
      <c r="AF162" s="3">
        <f t="shared" si="11"/>
        <v>19975119.803166978</v>
      </c>
      <c r="AG162" s="3">
        <f t="shared" si="27"/>
        <v>33919908.167214237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89</v>
      </c>
      <c r="C163" s="7"/>
      <c r="D163" s="2" t="e">
        <f t="shared" si="12"/>
        <v>#N/A</v>
      </c>
      <c r="E163" s="2" t="e">
        <f t="shared" si="22"/>
        <v>#N/A</v>
      </c>
      <c r="F163" s="2">
        <v>658295.44845482707</v>
      </c>
      <c r="G163" s="2">
        <f t="shared" si="26"/>
        <v>434210.28571428574</v>
      </c>
      <c r="H163" s="2">
        <f t="shared" si="37"/>
        <v>56882994.088881202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683942.6860550493</v>
      </c>
      <c r="Q163" s="21">
        <f t="shared" si="34"/>
        <v>450000</v>
      </c>
      <c r="R163" s="2">
        <f t="shared" si="38"/>
        <v>58935614.408015832</v>
      </c>
      <c r="S163" s="2">
        <f t="shared" si="17"/>
        <v>434210.28571428359</v>
      </c>
      <c r="T163" s="2">
        <f t="shared" si="18"/>
        <v>15789.714285714319</v>
      </c>
      <c r="U163" s="2">
        <f t="shared" si="19"/>
        <v>450000</v>
      </c>
      <c r="V163" s="2">
        <f t="shared" si="33"/>
        <v>20409330.088881265</v>
      </c>
      <c r="W163" s="2">
        <f t="shared" si="20"/>
        <v>434210.28571428731</v>
      </c>
      <c r="X163" s="2">
        <f t="shared" si="6"/>
        <v>15789.714285712689</v>
      </c>
      <c r="Y163" s="2">
        <f t="shared" si="35"/>
        <v>38526284.319134563</v>
      </c>
      <c r="Z163" s="2" t="str">
        <f t="shared" si="8"/>
        <v>HERE</v>
      </c>
      <c r="AA163" s="2">
        <f>IF(Z163="HERE",Y163,AA162+Graph!$G$1*1000)</f>
        <v>38526284.319134563</v>
      </c>
      <c r="AB163" s="2">
        <f t="shared" si="21"/>
        <v>15789.714285716414</v>
      </c>
      <c r="AC163" s="2">
        <f t="shared" si="36"/>
        <v>20409330.088881265</v>
      </c>
      <c r="AD163" s="3">
        <f t="shared" si="10"/>
        <v>38526284.319134563</v>
      </c>
      <c r="AE163" s="2">
        <f>IF(AE161&gt;=52800000,52800000,IF(AB142=Graph!G$1*1000,AE162+Graph!G$1*1000,AC163))</f>
        <v>20409330.088881265</v>
      </c>
      <c r="AF163" s="3">
        <f t="shared" si="11"/>
        <v>20409330.088881265</v>
      </c>
      <c r="AG163" s="3">
        <f t="shared" si="27"/>
        <v>34087147.867214233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90</v>
      </c>
      <c r="C164" s="7"/>
      <c r="D164" s="2" t="e">
        <f t="shared" si="12"/>
        <v>#N/A</v>
      </c>
      <c r="E164" s="2" t="e">
        <f t="shared" si="22"/>
        <v>#N/A</v>
      </c>
      <c r="F164" s="2">
        <v>660882.67511294782</v>
      </c>
      <c r="G164" s="2">
        <f t="shared" si="26"/>
        <v>434210.28571428574</v>
      </c>
      <c r="H164" s="2">
        <f t="shared" si="37"/>
        <v>57317204.374595486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686723.42113077641</v>
      </c>
      <c r="Q164" s="21">
        <f t="shared" si="34"/>
        <v>450000</v>
      </c>
      <c r="R164" s="2">
        <f t="shared" si="38"/>
        <v>59385614.408015832</v>
      </c>
      <c r="S164" s="2">
        <f t="shared" si="17"/>
        <v>434210.28571428359</v>
      </c>
      <c r="T164" s="2">
        <f t="shared" si="18"/>
        <v>15789.714285714319</v>
      </c>
      <c r="U164" s="2">
        <f t="shared" si="19"/>
        <v>450000</v>
      </c>
      <c r="V164" s="2">
        <f t="shared" si="33"/>
        <v>20843540.374595553</v>
      </c>
      <c r="W164" s="2">
        <f t="shared" si="20"/>
        <v>434210.28571428731</v>
      </c>
      <c r="X164" s="2">
        <f t="shared" si="6"/>
        <v>15789.714285712689</v>
      </c>
      <c r="Y164" s="2">
        <f t="shared" si="35"/>
        <v>38542074.03342028</v>
      </c>
      <c r="Z164" s="2" t="str">
        <f t="shared" si="8"/>
        <v>HERE</v>
      </c>
      <c r="AA164" s="2">
        <f>IF(Z164="HERE",Y164,AA163+Graph!$G$1*1000)</f>
        <v>38542074.03342028</v>
      </c>
      <c r="AB164" s="2">
        <f t="shared" si="21"/>
        <v>15789.714285716414</v>
      </c>
      <c r="AC164" s="2">
        <f t="shared" si="36"/>
        <v>20843540.374595553</v>
      </c>
      <c r="AD164" s="3">
        <f t="shared" si="10"/>
        <v>38542074.03342028</v>
      </c>
      <c r="AE164" s="2">
        <f>IF(AE162&gt;=52800000,52800000,IF(AB143=Graph!G$1*1000,AE163+Graph!G$1*1000,AC164))</f>
        <v>20843540.374595553</v>
      </c>
      <c r="AF164" s="3">
        <f t="shared" si="11"/>
        <v>20843540.374595553</v>
      </c>
      <c r="AG164" s="3">
        <f t="shared" si="27"/>
        <v>34192539.867214233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91</v>
      </c>
      <c r="C165" s="7"/>
      <c r="D165" s="2" t="e">
        <f t="shared" si="12"/>
        <v>#N/A</v>
      </c>
      <c r="E165" s="2" t="e">
        <f t="shared" si="22"/>
        <v>#N/A</v>
      </c>
      <c r="F165" s="2">
        <v>663469.90177106857</v>
      </c>
      <c r="G165" s="2">
        <f t="shared" si="26"/>
        <v>434210.28571428574</v>
      </c>
      <c r="H165" s="2">
        <f t="shared" si="37"/>
        <v>57751414.660309769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689504.15620651841</v>
      </c>
      <c r="Q165" s="21">
        <f t="shared" si="34"/>
        <v>450000</v>
      </c>
      <c r="R165" s="2">
        <f t="shared" si="38"/>
        <v>59835614.408015832</v>
      </c>
      <c r="S165" s="2">
        <f t="shared" si="17"/>
        <v>434210.28571428359</v>
      </c>
      <c r="T165" s="2">
        <f t="shared" si="18"/>
        <v>15789.714285714086</v>
      </c>
      <c r="U165" s="2">
        <f t="shared" si="19"/>
        <v>450000</v>
      </c>
      <c r="V165" s="2">
        <f t="shared" si="33"/>
        <v>21277750.66030984</v>
      </c>
      <c r="W165" s="2">
        <f t="shared" si="20"/>
        <v>434210.28571428731</v>
      </c>
      <c r="X165" s="2">
        <f t="shared" si="6"/>
        <v>15789.714285712689</v>
      </c>
      <c r="Y165" s="2">
        <f t="shared" si="35"/>
        <v>38557863.747705996</v>
      </c>
      <c r="Z165" s="2" t="str">
        <f t="shared" si="8"/>
        <v>HERE</v>
      </c>
      <c r="AA165" s="2">
        <f>IF(Z165="HERE",Y165,AA164+Graph!$G$1*1000)</f>
        <v>38557863.747705996</v>
      </c>
      <c r="AB165" s="2">
        <f t="shared" si="21"/>
        <v>15789.714285716414</v>
      </c>
      <c r="AC165" s="2">
        <f t="shared" si="36"/>
        <v>21277750.66030984</v>
      </c>
      <c r="AD165" s="3">
        <f t="shared" si="10"/>
        <v>38557863.747705996</v>
      </c>
      <c r="AE165" s="2">
        <f>IF(AE163&gt;=52800000,52800000,IF(AB144=Graph!G$1*1000,AE164+Graph!G$1*1000,AC165))</f>
        <v>21277750.66030984</v>
      </c>
      <c r="AF165" s="3">
        <f t="shared" si="11"/>
        <v>21277750.66030984</v>
      </c>
      <c r="AG165" s="3">
        <f t="shared" si="27"/>
        <v>34247499.667214237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92</v>
      </c>
      <c r="C166" s="7"/>
      <c r="D166" s="2" t="e">
        <f t="shared" si="12"/>
        <v>#N/A</v>
      </c>
      <c r="E166" s="2" t="e">
        <f t="shared" si="22"/>
        <v>#N/A</v>
      </c>
      <c r="F166" s="2">
        <v>666057.12842918932</v>
      </c>
      <c r="G166" s="2">
        <f t="shared" si="26"/>
        <v>434210.28571428574</v>
      </c>
      <c r="H166" s="2">
        <f t="shared" si="37"/>
        <v>58185624.946024053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692284.89128224552</v>
      </c>
      <c r="Q166" s="21">
        <f t="shared" ref="Q166:Q229" si="39">IF(P166&gt;450000,450000,P166)</f>
        <v>450000</v>
      </c>
      <c r="R166" s="2">
        <f t="shared" si="38"/>
        <v>60285614.408015832</v>
      </c>
      <c r="S166" s="2">
        <f t="shared" si="17"/>
        <v>434210.28571428359</v>
      </c>
      <c r="T166" s="2">
        <f t="shared" si="18"/>
        <v>15789.714285714086</v>
      </c>
      <c r="U166" s="2">
        <f t="shared" si="19"/>
        <v>450000</v>
      </c>
      <c r="V166" s="2">
        <f t="shared" si="33"/>
        <v>21711960.946024127</v>
      </c>
      <c r="W166" s="2">
        <f t="shared" si="20"/>
        <v>434210.28571428731</v>
      </c>
      <c r="X166" s="2">
        <f t="shared" si="6"/>
        <v>15789.714285712689</v>
      </c>
      <c r="Y166" s="2">
        <f t="shared" si="35"/>
        <v>38573653.461991712</v>
      </c>
      <c r="Z166" s="2" t="str">
        <f t="shared" si="8"/>
        <v>HERE</v>
      </c>
      <c r="AA166" s="2">
        <f>IF(Z166="HERE",Y166,AA165+Graph!$G$1*1000)</f>
        <v>38573653.461991712</v>
      </c>
      <c r="AB166" s="2">
        <f t="shared" si="21"/>
        <v>15789.714285716414</v>
      </c>
      <c r="AC166" s="2">
        <f t="shared" si="36"/>
        <v>21711960.946024127</v>
      </c>
      <c r="AD166" s="3">
        <f t="shared" si="10"/>
        <v>38573653.461991712</v>
      </c>
      <c r="AE166" s="2">
        <f>IF(AE164&gt;=52800000,52800000,IF(AB145=Graph!G$1*1000,AE165+Graph!G$1*1000,AC166))</f>
        <v>21711960.946024127</v>
      </c>
      <c r="AF166" s="3">
        <f t="shared" si="11"/>
        <v>21711960.946024127</v>
      </c>
      <c r="AG166" s="3">
        <f t="shared" si="27"/>
        <v>34269311.167214237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93</v>
      </c>
      <c r="C167" s="7"/>
      <c r="D167" s="2" t="e">
        <f t="shared" si="12"/>
        <v>#N/A</v>
      </c>
      <c r="E167" s="2" t="e">
        <f t="shared" si="22"/>
        <v>#N/A</v>
      </c>
      <c r="F167" s="2">
        <v>668644.35508731008</v>
      </c>
      <c r="G167" s="2">
        <f t="shared" si="26"/>
        <v>434210.28571428574</v>
      </c>
      <c r="H167" s="2">
        <f t="shared" si="37"/>
        <v>58619835.231738336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695065.62635798752</v>
      </c>
      <c r="Q167" s="21">
        <f t="shared" si="39"/>
        <v>450000</v>
      </c>
      <c r="R167" s="2">
        <f t="shared" si="38"/>
        <v>60735614.408015832</v>
      </c>
      <c r="S167" s="2">
        <f t="shared" si="17"/>
        <v>434210.28571428359</v>
      </c>
      <c r="T167" s="2">
        <f t="shared" si="18"/>
        <v>15789.714285714086</v>
      </c>
      <c r="U167" s="2">
        <f t="shared" si="19"/>
        <v>450000</v>
      </c>
      <c r="V167" s="2">
        <f t="shared" si="33"/>
        <v>22146171.231738415</v>
      </c>
      <c r="W167" s="2">
        <f t="shared" si="20"/>
        <v>434210.28571428731</v>
      </c>
      <c r="X167" s="2">
        <f t="shared" si="6"/>
        <v>15789.714285712689</v>
      </c>
      <c r="Y167" s="2">
        <f t="shared" si="35"/>
        <v>38589443.176277429</v>
      </c>
      <c r="Z167" s="2" t="str">
        <f t="shared" si="8"/>
        <v>HERE</v>
      </c>
      <c r="AA167" s="2">
        <f>IF(Z167="HERE",Y167,AA166+Graph!$G$1*1000)</f>
        <v>38589443.176277429</v>
      </c>
      <c r="AB167" s="2">
        <f t="shared" si="21"/>
        <v>15789.714285716414</v>
      </c>
      <c r="AC167" s="2">
        <f t="shared" si="36"/>
        <v>22146171.231738415</v>
      </c>
      <c r="AD167" s="3">
        <f t="shared" si="10"/>
        <v>38589443.176277429</v>
      </c>
      <c r="AE167" s="2">
        <f>IF(AE165&gt;=52800000,52800000,IF(AB146=Graph!G$1*1000,AE166+Graph!G$1*1000,AC167))</f>
        <v>22146171.231738415</v>
      </c>
      <c r="AF167" s="3">
        <f t="shared" si="11"/>
        <v>22146171.231738415</v>
      </c>
      <c r="AG167" s="3">
        <f t="shared" si="27"/>
        <v>34246662.567214236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94</v>
      </c>
      <c r="C168" s="7"/>
      <c r="D168" s="2" t="e">
        <f t="shared" si="12"/>
        <v>#N/A</v>
      </c>
      <c r="E168" s="2" t="e">
        <f t="shared" si="22"/>
        <v>#N/A</v>
      </c>
      <c r="F168" s="2">
        <v>671231.58174543083</v>
      </c>
      <c r="G168" s="2">
        <f t="shared" si="26"/>
        <v>434210.28571428574</v>
      </c>
      <c r="H168" s="2">
        <f t="shared" si="37"/>
        <v>59054045.51745262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697846.36143371463</v>
      </c>
      <c r="Q168" s="21">
        <f t="shared" si="39"/>
        <v>450000</v>
      </c>
      <c r="R168" s="2">
        <f t="shared" si="38"/>
        <v>61185614.408015832</v>
      </c>
      <c r="S168" s="2">
        <f t="shared" si="17"/>
        <v>434210.28571428359</v>
      </c>
      <c r="T168" s="2">
        <f t="shared" si="18"/>
        <v>15789.714285714086</v>
      </c>
      <c r="U168" s="2">
        <f t="shared" si="19"/>
        <v>450000</v>
      </c>
      <c r="V168" s="2">
        <f t="shared" si="33"/>
        <v>22580381.517452702</v>
      </c>
      <c r="W168" s="2">
        <f t="shared" si="20"/>
        <v>434210.28571428731</v>
      </c>
      <c r="X168" s="2">
        <f t="shared" si="6"/>
        <v>15789.714285712689</v>
      </c>
      <c r="Y168" s="2">
        <f t="shared" si="35"/>
        <v>38605232.890563145</v>
      </c>
      <c r="Z168" s="2" t="str">
        <f t="shared" si="8"/>
        <v>HERE</v>
      </c>
      <c r="AA168" s="2">
        <f>IF(Z168="HERE",Y168,AA167+Graph!$G$1*1000)</f>
        <v>38605232.890563145</v>
      </c>
      <c r="AB168" s="2">
        <f t="shared" si="21"/>
        <v>15789.714285716414</v>
      </c>
      <c r="AC168" s="2">
        <f t="shared" si="36"/>
        <v>22580381.517452702</v>
      </c>
      <c r="AD168" s="3">
        <f t="shared" si="10"/>
        <v>38605232.890563145</v>
      </c>
      <c r="AE168" s="2">
        <f>IF(AE166&gt;=52800000,52800000,IF(AB147=Graph!G$1*1000,AE167+Graph!G$1*1000,AC168))</f>
        <v>22580381.517452702</v>
      </c>
      <c r="AF168" s="3">
        <f t="shared" si="11"/>
        <v>22580381.517452702</v>
      </c>
      <c r="AG168" s="3">
        <f t="shared" si="27"/>
        <v>34188750.017214239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95</v>
      </c>
      <c r="C169" s="7"/>
      <c r="D169" s="2" t="e">
        <f t="shared" si="12"/>
        <v>#N/A</v>
      </c>
      <c r="E169" s="2" t="e">
        <f t="shared" si="22"/>
        <v>#N/A</v>
      </c>
      <c r="F169" s="2">
        <v>673818.80840355158</v>
      </c>
      <c r="G169" s="2">
        <f t="shared" si="26"/>
        <v>434210.28571428574</v>
      </c>
      <c r="H169" s="2">
        <f t="shared" si="37"/>
        <v>59488255.803166904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700627.09650945663</v>
      </c>
      <c r="Q169" s="21">
        <f t="shared" si="39"/>
        <v>450000</v>
      </c>
      <c r="R169" s="2">
        <f t="shared" si="38"/>
        <v>61635614.408015832</v>
      </c>
      <c r="S169" s="2">
        <f t="shared" si="17"/>
        <v>434210.28571428359</v>
      </c>
      <c r="T169" s="2">
        <f t="shared" si="18"/>
        <v>15789.714285714086</v>
      </c>
      <c r="U169" s="2">
        <f t="shared" si="19"/>
        <v>450000</v>
      </c>
      <c r="V169" s="2">
        <f t="shared" si="33"/>
        <v>23014591.803166989</v>
      </c>
      <c r="W169" s="2">
        <f t="shared" si="20"/>
        <v>434210.28571428731</v>
      </c>
      <c r="X169" s="2">
        <f t="shared" si="6"/>
        <v>15789.714285712689</v>
      </c>
      <c r="Y169" s="2">
        <f t="shared" si="35"/>
        <v>38621022.604848862</v>
      </c>
      <c r="Z169" s="2" t="str">
        <f t="shared" si="8"/>
        <v>HERE</v>
      </c>
      <c r="AA169" s="2">
        <f>IF(Z169="HERE",Y169,AA168+Graph!$G$1*1000)</f>
        <v>38621022.604848862</v>
      </c>
      <c r="AB169" s="2">
        <f t="shared" si="21"/>
        <v>15789.714285716414</v>
      </c>
      <c r="AC169" s="2">
        <f t="shared" si="36"/>
        <v>23014591.803166989</v>
      </c>
      <c r="AD169" s="3">
        <f t="shared" si="10"/>
        <v>38621022.604848862</v>
      </c>
      <c r="AE169" s="2">
        <f>IF(AE167&gt;=52800000,52800000,IF(AB148=Graph!G$1*1000,AE168+Graph!G$1*1000,AC169))</f>
        <v>23014591.803166989</v>
      </c>
      <c r="AF169" s="3">
        <f t="shared" si="11"/>
        <v>23014591.803166989</v>
      </c>
      <c r="AG169" s="3">
        <f t="shared" si="27"/>
        <v>34164192.317214236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96</v>
      </c>
      <c r="C170" s="7"/>
      <c r="D170" s="2" t="e">
        <f t="shared" si="12"/>
        <v>#N/A</v>
      </c>
      <c r="E170" s="2" t="e">
        <f t="shared" si="22"/>
        <v>#N/A</v>
      </c>
      <c r="F170" s="2">
        <v>676406.03506167233</v>
      </c>
      <c r="G170" s="2">
        <f t="shared" si="26"/>
        <v>434210.28571428574</v>
      </c>
      <c r="H170" s="2">
        <f t="shared" si="37"/>
        <v>59922466.088881187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703407.83158518374</v>
      </c>
      <c r="Q170" s="21">
        <f t="shared" si="39"/>
        <v>450000</v>
      </c>
      <c r="R170" s="2">
        <f t="shared" si="38"/>
        <v>62085614.408015832</v>
      </c>
      <c r="S170" s="2">
        <f t="shared" si="17"/>
        <v>434210.28571428359</v>
      </c>
      <c r="T170" s="2">
        <f t="shared" si="18"/>
        <v>15789.714285714086</v>
      </c>
      <c r="U170" s="2">
        <f t="shared" si="19"/>
        <v>450000</v>
      </c>
      <c r="V170" s="2">
        <f t="shared" si="33"/>
        <v>23448802.088881277</v>
      </c>
      <c r="W170" s="2">
        <f t="shared" si="20"/>
        <v>434210.28571428731</v>
      </c>
      <c r="X170" s="2">
        <f t="shared" si="6"/>
        <v>15789.714285712689</v>
      </c>
      <c r="Y170" s="2">
        <f t="shared" si="35"/>
        <v>38636812.319134578</v>
      </c>
      <c r="Z170" s="2" t="str">
        <f t="shared" si="8"/>
        <v>HERE</v>
      </c>
      <c r="AA170" s="2">
        <f>IF(Z170="HERE",Y170,AA169+Graph!$G$1*1000)</f>
        <v>38636812.319134578</v>
      </c>
      <c r="AB170" s="2">
        <f t="shared" si="21"/>
        <v>15789.714285716414</v>
      </c>
      <c r="AC170" s="2">
        <f t="shared" si="36"/>
        <v>23448802.088881277</v>
      </c>
      <c r="AD170" s="3">
        <f t="shared" si="10"/>
        <v>38636812.319134578</v>
      </c>
      <c r="AE170" s="2">
        <f>IF(AE168&gt;=52800000,52800000,IF(AB149=Graph!G$1*1000,AE169+Graph!G$1*1000,AC170))</f>
        <v>23448802.088881277</v>
      </c>
      <c r="AF170" s="3">
        <f t="shared" si="11"/>
        <v>23448802.088881277</v>
      </c>
      <c r="AG170" s="3">
        <f t="shared" si="27"/>
        <v>34366924.617214233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97</v>
      </c>
      <c r="C171" s="7"/>
      <c r="D171" s="2" t="e">
        <f t="shared" si="12"/>
        <v>#N/A</v>
      </c>
      <c r="E171" s="2" t="e">
        <f t="shared" si="22"/>
        <v>#N/A</v>
      </c>
      <c r="F171" s="2">
        <v>678993.26171979308</v>
      </c>
      <c r="G171" s="2">
        <f t="shared" si="26"/>
        <v>434210.28571428574</v>
      </c>
      <c r="H171" s="2">
        <f t="shared" si="37"/>
        <v>60356676.374595471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706188.56666092575</v>
      </c>
      <c r="Q171" s="21">
        <f t="shared" si="39"/>
        <v>450000</v>
      </c>
      <c r="R171" s="2">
        <f t="shared" si="38"/>
        <v>62535614.408015832</v>
      </c>
      <c r="S171" s="2">
        <f t="shared" si="17"/>
        <v>434210.28571428359</v>
      </c>
      <c r="T171" s="2">
        <f t="shared" si="18"/>
        <v>15789.714285714086</v>
      </c>
      <c r="U171" s="2">
        <f t="shared" si="19"/>
        <v>450000</v>
      </c>
      <c r="V171" s="2">
        <f t="shared" si="33"/>
        <v>23883012.374595564</v>
      </c>
      <c r="W171" s="2">
        <f t="shared" si="20"/>
        <v>434210.28571428731</v>
      </c>
      <c r="X171" s="2">
        <f t="shared" si="6"/>
        <v>15789.714285712689</v>
      </c>
      <c r="Y171" s="2">
        <f t="shared" si="35"/>
        <v>38652602.033420295</v>
      </c>
      <c r="Z171" s="2" t="str">
        <f t="shared" si="8"/>
        <v>HERE</v>
      </c>
      <c r="AA171" s="2">
        <f>IF(Z171="HERE",Y171,AA170+Graph!$G$1*1000)</f>
        <v>38652602.033420295</v>
      </c>
      <c r="AB171" s="2">
        <f t="shared" si="21"/>
        <v>15789.714285716414</v>
      </c>
      <c r="AC171" s="2">
        <f t="shared" si="36"/>
        <v>23883012.374595564</v>
      </c>
      <c r="AD171" s="3">
        <f t="shared" si="10"/>
        <v>38652602.033420295</v>
      </c>
      <c r="AE171" s="2">
        <f>IF(AE169&gt;=52800000,52800000,IF(AB150=Graph!G$1*1000,AE170+Graph!G$1*1000,AC171))</f>
        <v>23883012.374595564</v>
      </c>
      <c r="AF171" s="3">
        <f t="shared" si="11"/>
        <v>23883012.374595564</v>
      </c>
      <c r="AG171" s="3">
        <f t="shared" si="27"/>
        <v>34537362.017214239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98</v>
      </c>
      <c r="C172" s="7"/>
      <c r="D172" s="2" t="e">
        <f t="shared" si="12"/>
        <v>#N/A</v>
      </c>
      <c r="E172" s="2" t="e">
        <f t="shared" si="22"/>
        <v>#N/A</v>
      </c>
      <c r="F172" s="2">
        <v>681580.48837791383</v>
      </c>
      <c r="G172" s="2">
        <f t="shared" si="26"/>
        <v>434210.28571428574</v>
      </c>
      <c r="H172" s="2">
        <f t="shared" si="37"/>
        <v>60790886.660309754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708969.30173665285</v>
      </c>
      <c r="Q172" s="21">
        <f t="shared" si="39"/>
        <v>450000</v>
      </c>
      <c r="R172" s="2">
        <f t="shared" si="38"/>
        <v>62985614.408015832</v>
      </c>
      <c r="S172" s="2">
        <f t="shared" si="17"/>
        <v>434210.28571428359</v>
      </c>
      <c r="T172" s="2">
        <f t="shared" si="18"/>
        <v>15789.714285714086</v>
      </c>
      <c r="U172" s="2">
        <f t="shared" si="19"/>
        <v>450000</v>
      </c>
      <c r="V172" s="2">
        <f t="shared" si="33"/>
        <v>24317222.660309851</v>
      </c>
      <c r="W172" s="2">
        <f t="shared" si="20"/>
        <v>434210.28571428731</v>
      </c>
      <c r="X172" s="2">
        <f t="shared" si="6"/>
        <v>15789.714285712689</v>
      </c>
      <c r="Y172" s="2">
        <f t="shared" si="35"/>
        <v>38668391.747706011</v>
      </c>
      <c r="Z172" s="2" t="str">
        <f t="shared" si="8"/>
        <v>HERE</v>
      </c>
      <c r="AA172" s="2">
        <f>IF(Z172="HERE",Y172,AA171+Graph!$G$1*1000)</f>
        <v>38668391.747706011</v>
      </c>
      <c r="AB172" s="2">
        <f t="shared" si="21"/>
        <v>15789.714285716414</v>
      </c>
      <c r="AC172" s="2">
        <f t="shared" si="36"/>
        <v>24317222.660309851</v>
      </c>
      <c r="AD172" s="3">
        <f t="shared" si="10"/>
        <v>38668391.747706011</v>
      </c>
      <c r="AE172" s="2">
        <f>IF(AE170&gt;=52800000,52800000,IF(AB151=Graph!G$1*1000,AE171+Graph!G$1*1000,AC172))</f>
        <v>24317222.660309851</v>
      </c>
      <c r="AF172" s="3">
        <f t="shared" si="11"/>
        <v>24317222.660309851</v>
      </c>
      <c r="AG172" s="3">
        <f t="shared" si="27"/>
        <v>34632226.767214239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99</v>
      </c>
      <c r="C173" s="7"/>
      <c r="D173" s="2" t="e">
        <f t="shared" si="12"/>
        <v>#N/A</v>
      </c>
      <c r="E173" s="2" t="e">
        <f t="shared" si="22"/>
        <v>#N/A</v>
      </c>
      <c r="F173" s="2">
        <v>684167.71503603458</v>
      </c>
      <c r="G173" s="2">
        <f t="shared" si="26"/>
        <v>434210.28571428574</v>
      </c>
      <c r="H173" s="2">
        <f t="shared" si="37"/>
        <v>61225096.946024038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711750.03681239486</v>
      </c>
      <c r="Q173" s="21">
        <f t="shared" si="39"/>
        <v>450000</v>
      </c>
      <c r="R173" s="2">
        <f t="shared" si="38"/>
        <v>63435614.408015832</v>
      </c>
      <c r="S173" s="2">
        <f t="shared" si="17"/>
        <v>434210.28571428359</v>
      </c>
      <c r="T173" s="2">
        <f t="shared" si="18"/>
        <v>15789.714285714086</v>
      </c>
      <c r="U173" s="2">
        <f t="shared" si="19"/>
        <v>450000</v>
      </c>
      <c r="V173" s="2">
        <f t="shared" si="33"/>
        <v>24751432.946024138</v>
      </c>
      <c r="W173" s="2">
        <f t="shared" si="20"/>
        <v>434210.28571428731</v>
      </c>
      <c r="X173" s="2">
        <f t="shared" si="6"/>
        <v>15789.714285712689</v>
      </c>
      <c r="Y173" s="2">
        <f t="shared" si="35"/>
        <v>38684181.461991727</v>
      </c>
      <c r="Z173" s="2" t="str">
        <f t="shared" si="8"/>
        <v>HERE</v>
      </c>
      <c r="AA173" s="2">
        <f>IF(Z173="HERE",Y173,AA172+Graph!$G$1*1000)</f>
        <v>38684181.461991727</v>
      </c>
      <c r="AB173" s="2">
        <f t="shared" si="21"/>
        <v>15789.714285716414</v>
      </c>
      <c r="AC173" s="2">
        <f t="shared" si="36"/>
        <v>24751432.946024138</v>
      </c>
      <c r="AD173" s="3">
        <f t="shared" si="10"/>
        <v>38684181.461991727</v>
      </c>
      <c r="AE173" s="2">
        <f>IF(AE171&gt;=52800000,52800000,IF(AB152=Graph!G$1*1000,AE172+Graph!G$1*1000,AC173))</f>
        <v>24751432.946024138</v>
      </c>
      <c r="AF173" s="3">
        <f t="shared" si="11"/>
        <v>24751432.946024138</v>
      </c>
      <c r="AG173" s="3">
        <f t="shared" si="27"/>
        <v>34627433.267214239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100</v>
      </c>
      <c r="C174" s="7"/>
      <c r="D174" s="2" t="e">
        <f t="shared" si="12"/>
        <v>#N/A</v>
      </c>
      <c r="E174" s="2" t="e">
        <f t="shared" si="22"/>
        <v>#N/A</v>
      </c>
      <c r="F174" s="2">
        <v>686754.94169415534</v>
      </c>
      <c r="G174" s="2">
        <f t="shared" si="26"/>
        <v>434210.28571428574</v>
      </c>
      <c r="H174" s="2">
        <f t="shared" si="37"/>
        <v>61659307.231738321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714530.77188812196</v>
      </c>
      <c r="Q174" s="21">
        <f t="shared" si="39"/>
        <v>450000</v>
      </c>
      <c r="R174" s="2">
        <f t="shared" si="38"/>
        <v>63885614.408015832</v>
      </c>
      <c r="S174" s="2">
        <f t="shared" si="17"/>
        <v>434210.28571428359</v>
      </c>
      <c r="T174" s="2">
        <f t="shared" si="18"/>
        <v>15789.714285714086</v>
      </c>
      <c r="U174" s="2">
        <f t="shared" si="19"/>
        <v>450000</v>
      </c>
      <c r="V174" s="2">
        <f t="shared" si="33"/>
        <v>25185643.231738426</v>
      </c>
      <c r="W174" s="2">
        <f t="shared" si="20"/>
        <v>434210.28571428731</v>
      </c>
      <c r="X174" s="2">
        <f t="shared" si="6"/>
        <v>15789.714285712689</v>
      </c>
      <c r="Y174" s="2">
        <f t="shared" si="35"/>
        <v>38699971.176277444</v>
      </c>
      <c r="Z174" s="2" t="str">
        <f t="shared" si="8"/>
        <v>HERE</v>
      </c>
      <c r="AA174" s="2">
        <f>IF(Z174="HERE",Y174,AA173+Graph!$G$1*1000)</f>
        <v>38699971.176277444</v>
      </c>
      <c r="AB174" s="2">
        <f t="shared" si="21"/>
        <v>15789.714285716414</v>
      </c>
      <c r="AC174" s="2">
        <f t="shared" si="36"/>
        <v>25185643.231738426</v>
      </c>
      <c r="AD174" s="3">
        <f t="shared" si="10"/>
        <v>38699971.176277444</v>
      </c>
      <c r="AE174" s="2">
        <f>IF(AE172&gt;=52800000,52800000,IF(AB153=Graph!G$1*1000,AE173+Graph!G$1*1000,AC174))</f>
        <v>25185643.231738426</v>
      </c>
      <c r="AF174" s="3">
        <f t="shared" si="11"/>
        <v>25185643.231738426</v>
      </c>
      <c r="AG174" s="3">
        <f t="shared" si="27"/>
        <v>34647847.367214233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101</v>
      </c>
      <c r="C175" s="7"/>
      <c r="D175" s="2" t="e">
        <f t="shared" si="12"/>
        <v>#N/A</v>
      </c>
      <c r="E175" s="2" t="e">
        <f t="shared" si="22"/>
        <v>#N/A</v>
      </c>
      <c r="F175" s="2">
        <v>689342.16835227609</v>
      </c>
      <c r="G175" s="2">
        <f t="shared" si="26"/>
        <v>434210.28571428574</v>
      </c>
      <c r="H175" s="2">
        <f t="shared" si="37"/>
        <v>62093517.517452605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717311.50696386397</v>
      </c>
      <c r="Q175" s="21">
        <f t="shared" si="39"/>
        <v>450000</v>
      </c>
      <c r="R175" s="2">
        <f t="shared" si="38"/>
        <v>64335614.408015832</v>
      </c>
      <c r="S175" s="2">
        <f t="shared" si="17"/>
        <v>434210.28571428359</v>
      </c>
      <c r="T175" s="2">
        <f t="shared" si="18"/>
        <v>15789.714285714086</v>
      </c>
      <c r="U175" s="2">
        <f t="shared" si="19"/>
        <v>450000</v>
      </c>
      <c r="V175" s="2">
        <f t="shared" si="33"/>
        <v>25619853.517452713</v>
      </c>
      <c r="W175" s="2">
        <f t="shared" si="20"/>
        <v>434210.28571428731</v>
      </c>
      <c r="X175" s="2">
        <f t="shared" si="6"/>
        <v>15789.714285712689</v>
      </c>
      <c r="Y175" s="2">
        <f t="shared" si="35"/>
        <v>38715760.89056316</v>
      </c>
      <c r="Z175" s="2" t="str">
        <f t="shared" si="8"/>
        <v>HERE</v>
      </c>
      <c r="AA175" s="2">
        <f>IF(Z175="HERE",Y175,AA174+Graph!$G$1*1000)</f>
        <v>38715760.89056316</v>
      </c>
      <c r="AB175" s="2">
        <f t="shared" si="21"/>
        <v>15789.714285716414</v>
      </c>
      <c r="AC175" s="2">
        <f t="shared" si="36"/>
        <v>25619853.517452713</v>
      </c>
      <c r="AD175" s="3">
        <f t="shared" si="10"/>
        <v>38715760.89056316</v>
      </c>
      <c r="AE175" s="2">
        <f>IF(AE173&gt;=52800000,52800000,IF(AB154=Graph!G$1*1000,AE174+Graph!G$1*1000,AC175))</f>
        <v>25619853.517452713</v>
      </c>
      <c r="AF175" s="3">
        <f t="shared" si="11"/>
        <v>25619853.517452713</v>
      </c>
      <c r="AG175" s="3">
        <f t="shared" si="27"/>
        <v>34736727.267214239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102</v>
      </c>
      <c r="C176" s="7"/>
      <c r="D176" s="2" t="e">
        <f t="shared" si="12"/>
        <v>#N/A</v>
      </c>
      <c r="E176" s="2" t="e">
        <f t="shared" si="22"/>
        <v>#N/A</v>
      </c>
      <c r="F176" s="2">
        <v>691929.39501039684</v>
      </c>
      <c r="G176" s="2">
        <f t="shared" si="26"/>
        <v>434210.28571428574</v>
      </c>
      <c r="H176" s="2">
        <f t="shared" si="37"/>
        <v>62527727.803166889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720092.24203959107</v>
      </c>
      <c r="Q176" s="21">
        <f t="shared" si="39"/>
        <v>450000</v>
      </c>
      <c r="R176" s="2">
        <f t="shared" si="38"/>
        <v>64785614.408015832</v>
      </c>
      <c r="S176" s="2">
        <f t="shared" si="17"/>
        <v>434210.28571428359</v>
      </c>
      <c r="T176" s="2">
        <f t="shared" si="18"/>
        <v>15789.714285714086</v>
      </c>
      <c r="U176" s="2">
        <f t="shared" si="19"/>
        <v>450000</v>
      </c>
      <c r="V176" s="2">
        <f t="shared" si="33"/>
        <v>26054063.803167</v>
      </c>
      <c r="W176" s="2">
        <f t="shared" si="20"/>
        <v>434210.28571428731</v>
      </c>
      <c r="X176" s="2">
        <f t="shared" si="6"/>
        <v>15789.714285712689</v>
      </c>
      <c r="Y176" s="2">
        <f t="shared" si="35"/>
        <v>38731550.604848877</v>
      </c>
      <c r="Z176" s="2" t="str">
        <f t="shared" si="8"/>
        <v>HERE</v>
      </c>
      <c r="AA176" s="2">
        <f>IF(Z176="HERE",Y176,AA175+Graph!$G$1*1000)</f>
        <v>38731550.604848877</v>
      </c>
      <c r="AB176" s="2">
        <f t="shared" si="21"/>
        <v>15789.714285716414</v>
      </c>
      <c r="AC176" s="2">
        <f t="shared" si="36"/>
        <v>26054063.803167</v>
      </c>
      <c r="AD176" s="3">
        <f t="shared" si="10"/>
        <v>38731550.604848877</v>
      </c>
      <c r="AE176" s="2">
        <f>IF(AE174&gt;=52800000,52800000,IF(AB155=Graph!G$1*1000,AE175+Graph!G$1*1000,AC176))</f>
        <v>26054063.803167</v>
      </c>
      <c r="AF176" s="3">
        <f t="shared" si="11"/>
        <v>26054063.803167</v>
      </c>
      <c r="AG176" s="3">
        <f t="shared" si="27"/>
        <v>34857250.117214233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103</v>
      </c>
      <c r="C177" s="7"/>
      <c r="D177" s="2" t="e">
        <f t="shared" si="12"/>
        <v>#N/A</v>
      </c>
      <c r="E177" s="2" t="e">
        <f t="shared" si="22"/>
        <v>#N/A</v>
      </c>
      <c r="F177" s="2">
        <v>694516.62166851759</v>
      </c>
      <c r="G177" s="2">
        <f t="shared" si="26"/>
        <v>434210.28571428574</v>
      </c>
      <c r="H177" s="2">
        <f t="shared" si="37"/>
        <v>62961938.088881172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722872.97711533308</v>
      </c>
      <c r="Q177" s="21">
        <f t="shared" si="39"/>
        <v>450000</v>
      </c>
      <c r="R177" s="2">
        <f t="shared" si="38"/>
        <v>65235614.408015832</v>
      </c>
      <c r="S177" s="2">
        <f t="shared" si="17"/>
        <v>434210.28571428359</v>
      </c>
      <c r="T177" s="2">
        <f t="shared" si="18"/>
        <v>15789.714285714086</v>
      </c>
      <c r="U177" s="2">
        <f t="shared" si="19"/>
        <v>450000</v>
      </c>
      <c r="V177" s="2">
        <f t="shared" si="33"/>
        <v>26488274.088881288</v>
      </c>
      <c r="W177" s="2">
        <f t="shared" si="20"/>
        <v>434210.28571428731</v>
      </c>
      <c r="X177" s="2">
        <f t="shared" si="6"/>
        <v>15789.714285712689</v>
      </c>
      <c r="Y177" s="2">
        <f t="shared" si="35"/>
        <v>38747340.319134593</v>
      </c>
      <c r="Z177" s="2" t="str">
        <f t="shared" si="8"/>
        <v>HERE</v>
      </c>
      <c r="AA177" s="2">
        <f>IF(Z177="HERE",Y177,AA176+Graph!$G$1*1000)</f>
        <v>38747340.319134593</v>
      </c>
      <c r="AB177" s="2">
        <f t="shared" si="21"/>
        <v>15789.714285716414</v>
      </c>
      <c r="AC177" s="2">
        <f t="shared" si="36"/>
        <v>26488274.088881288</v>
      </c>
      <c r="AD177" s="3">
        <f t="shared" si="10"/>
        <v>38747340.319134593</v>
      </c>
      <c r="AE177" s="2">
        <f>IF(AE175&gt;=52800000,52800000,IF(AB156=Graph!G$1*1000,AE176+Graph!G$1*1000,AC177))</f>
        <v>26488274.088881288</v>
      </c>
      <c r="AF177" s="3">
        <f t="shared" si="11"/>
        <v>26488274.088881288</v>
      </c>
      <c r="AG177" s="3">
        <f t="shared" si="27"/>
        <v>35141788.967214234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104</v>
      </c>
      <c r="C178" s="7"/>
      <c r="D178" s="2" t="e">
        <f t="shared" si="12"/>
        <v>#N/A</v>
      </c>
      <c r="E178" s="2" t="e">
        <f t="shared" si="22"/>
        <v>#N/A</v>
      </c>
      <c r="F178" s="2">
        <v>697103.84832663834</v>
      </c>
      <c r="G178" s="2">
        <f t="shared" si="26"/>
        <v>434210.28571428574</v>
      </c>
      <c r="H178" s="2">
        <f t="shared" si="37"/>
        <v>63396148.374595456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725653.71219107509</v>
      </c>
      <c r="Q178" s="21">
        <f t="shared" si="39"/>
        <v>450000</v>
      </c>
      <c r="R178" s="2">
        <f t="shared" si="38"/>
        <v>65685614.408015832</v>
      </c>
      <c r="S178" s="2">
        <f t="shared" si="17"/>
        <v>434210.28571428359</v>
      </c>
      <c r="T178" s="2">
        <f t="shared" si="18"/>
        <v>15789.714285714086</v>
      </c>
      <c r="U178" s="2">
        <f t="shared" si="19"/>
        <v>450000</v>
      </c>
      <c r="V178" s="2">
        <f t="shared" si="33"/>
        <v>26922484.374595575</v>
      </c>
      <c r="W178" s="2">
        <f t="shared" si="20"/>
        <v>434210.28571428731</v>
      </c>
      <c r="X178" s="2">
        <f t="shared" si="6"/>
        <v>15789.714285712689</v>
      </c>
      <c r="Y178" s="2">
        <f t="shared" si="35"/>
        <v>38763130.033420309</v>
      </c>
      <c r="Z178" s="2" t="str">
        <f t="shared" si="8"/>
        <v>HERE</v>
      </c>
      <c r="AA178" s="2">
        <f>IF(Z178="HERE",Y178,AA177+Graph!$G$1*1000)</f>
        <v>38763130.033420309</v>
      </c>
      <c r="AB178" s="2">
        <f t="shared" si="21"/>
        <v>15789.714285716414</v>
      </c>
      <c r="AC178" s="2">
        <f t="shared" si="36"/>
        <v>26922484.374595575</v>
      </c>
      <c r="AD178" s="3">
        <f t="shared" si="10"/>
        <v>38763130.033420309</v>
      </c>
      <c r="AE178" s="2">
        <f>IF(AE176&gt;=52800000,52800000,IF(AB157=Graph!G$1*1000,AE177+Graph!G$1*1000,AC178))</f>
        <v>26922484.374595575</v>
      </c>
      <c r="AF178" s="3">
        <f t="shared" si="11"/>
        <v>26922484.374595575</v>
      </c>
      <c r="AG178" s="3">
        <f t="shared" si="27"/>
        <v>35383299.117214233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105</v>
      </c>
      <c r="C179" s="7"/>
      <c r="D179" s="2" t="e">
        <f t="shared" si="12"/>
        <v>#N/A</v>
      </c>
      <c r="E179" s="2" t="e">
        <f t="shared" si="22"/>
        <v>#N/A</v>
      </c>
      <c r="F179" s="2">
        <v>699691.07498475909</v>
      </c>
      <c r="G179" s="2">
        <f t="shared" si="26"/>
        <v>434210.28571428574</v>
      </c>
      <c r="H179" s="2">
        <f t="shared" si="37"/>
        <v>63830358.660309739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728434.44726680219</v>
      </c>
      <c r="Q179" s="21">
        <f t="shared" si="39"/>
        <v>450000</v>
      </c>
      <c r="R179" s="2">
        <f t="shared" si="38"/>
        <v>66135614.408015832</v>
      </c>
      <c r="S179" s="2">
        <f t="shared" si="17"/>
        <v>434210.28571428359</v>
      </c>
      <c r="T179" s="2">
        <f t="shared" si="18"/>
        <v>15789.714285714086</v>
      </c>
      <c r="U179" s="2">
        <f t="shared" si="19"/>
        <v>450000</v>
      </c>
      <c r="V179" s="2">
        <f t="shared" si="33"/>
        <v>27356694.660309862</v>
      </c>
      <c r="W179" s="2">
        <f t="shared" si="20"/>
        <v>434210.28571428731</v>
      </c>
      <c r="X179" s="2">
        <f t="shared" si="6"/>
        <v>15789.714285712689</v>
      </c>
      <c r="Y179" s="2">
        <f t="shared" si="35"/>
        <v>38778919.747706026</v>
      </c>
      <c r="Z179" s="2" t="str">
        <f t="shared" si="8"/>
        <v>HERE</v>
      </c>
      <c r="AA179" s="2">
        <f>IF(Z179="HERE",Y179,AA178+Graph!$G$1*1000)</f>
        <v>38778919.747706026</v>
      </c>
      <c r="AB179" s="2">
        <f t="shared" si="21"/>
        <v>15789.714285716414</v>
      </c>
      <c r="AC179" s="2">
        <f t="shared" si="36"/>
        <v>27356694.660309862</v>
      </c>
      <c r="AD179" s="3">
        <f t="shared" si="10"/>
        <v>38778919.747706026</v>
      </c>
      <c r="AE179" s="2">
        <f>IF(AE177&gt;=52800000,52800000,IF(AB158=Graph!G$1*1000,AE178+Graph!G$1*1000,AC179))</f>
        <v>27356694.660309862</v>
      </c>
      <c r="AF179" s="3">
        <f t="shared" si="11"/>
        <v>27356694.660309862</v>
      </c>
      <c r="AG179" s="3">
        <f t="shared" si="27"/>
        <v>35510610.917214237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106</v>
      </c>
      <c r="C180" s="7"/>
      <c r="D180" s="2" t="e">
        <f t="shared" si="12"/>
        <v>#N/A</v>
      </c>
      <c r="E180" s="2" t="e">
        <f t="shared" si="22"/>
        <v>#N/A</v>
      </c>
      <c r="F180" s="2">
        <v>702278.30164287984</v>
      </c>
      <c r="G180" s="2">
        <f t="shared" si="26"/>
        <v>434210.28571428574</v>
      </c>
      <c r="H180" s="2">
        <f t="shared" si="37"/>
        <v>64264568.946024023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731215.1823425442</v>
      </c>
      <c r="Q180" s="21">
        <f t="shared" si="39"/>
        <v>450000</v>
      </c>
      <c r="R180" s="2">
        <f t="shared" si="38"/>
        <v>66585614.408015832</v>
      </c>
      <c r="S180" s="2">
        <f t="shared" si="17"/>
        <v>434210.28571428359</v>
      </c>
      <c r="T180" s="2">
        <f t="shared" si="18"/>
        <v>15789.714285714086</v>
      </c>
      <c r="U180" s="2">
        <f t="shared" si="19"/>
        <v>450000</v>
      </c>
      <c r="V180" s="2">
        <f t="shared" si="33"/>
        <v>27790904.94602415</v>
      </c>
      <c r="W180" s="2">
        <f t="shared" si="20"/>
        <v>434210.28571428731</v>
      </c>
      <c r="X180" s="2">
        <f t="shared" si="6"/>
        <v>15789.714285712689</v>
      </c>
      <c r="Y180" s="2">
        <f t="shared" si="35"/>
        <v>38794709.461991742</v>
      </c>
      <c r="Z180" s="2" t="str">
        <f t="shared" si="8"/>
        <v>HERE</v>
      </c>
      <c r="AA180" s="2">
        <f>IF(Z180="HERE",Y180,AA179+Graph!$G$1*1000)</f>
        <v>38794709.461991742</v>
      </c>
      <c r="AB180" s="2">
        <f t="shared" si="21"/>
        <v>15789.714285716414</v>
      </c>
      <c r="AC180" s="2">
        <f t="shared" si="36"/>
        <v>27790904.94602415</v>
      </c>
      <c r="AD180" s="3">
        <f t="shared" si="10"/>
        <v>38794709.461991742</v>
      </c>
      <c r="AE180" s="2">
        <f>IF(AE178&gt;=52800000,52800000,IF(AB159=Graph!G$1*1000,AE179+Graph!G$1*1000,AC180))</f>
        <v>27790904.94602415</v>
      </c>
      <c r="AF180" s="3">
        <f t="shared" si="11"/>
        <v>27790904.94602415</v>
      </c>
      <c r="AG180" s="3">
        <f t="shared" si="27"/>
        <v>35549584.340055123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107</v>
      </c>
      <c r="C181" s="7"/>
      <c r="D181" s="2" t="e">
        <f t="shared" si="12"/>
        <v>#N/A</v>
      </c>
      <c r="E181" s="2" t="e">
        <f t="shared" si="22"/>
        <v>#N/A</v>
      </c>
      <c r="F181" s="2">
        <v>704865.5283010006</v>
      </c>
      <c r="G181" s="2">
        <f t="shared" si="26"/>
        <v>434210.28571428574</v>
      </c>
      <c r="H181" s="2">
        <f t="shared" si="37"/>
        <v>64698779.231738307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733995.9174182713</v>
      </c>
      <c r="Q181" s="21">
        <f t="shared" si="39"/>
        <v>450000</v>
      </c>
      <c r="R181" s="2">
        <f t="shared" si="38"/>
        <v>67035614.408015832</v>
      </c>
      <c r="S181" s="2">
        <f t="shared" si="17"/>
        <v>434210.28571428359</v>
      </c>
      <c r="T181" s="2">
        <f t="shared" si="18"/>
        <v>15789.714285714086</v>
      </c>
      <c r="U181" s="2">
        <f t="shared" si="19"/>
        <v>450000</v>
      </c>
      <c r="V181" s="2">
        <f t="shared" si="33"/>
        <v>28225115.231738437</v>
      </c>
      <c r="W181" s="2">
        <f t="shared" si="20"/>
        <v>434210.28571428731</v>
      </c>
      <c r="X181" s="2">
        <f t="shared" si="6"/>
        <v>15789.714285712689</v>
      </c>
      <c r="Y181" s="2">
        <f t="shared" si="35"/>
        <v>38810499.176277459</v>
      </c>
      <c r="Z181" s="2" t="str">
        <f t="shared" si="8"/>
        <v>HERE</v>
      </c>
      <c r="AA181" s="2">
        <f>IF(Z181="HERE",Y181,AA180+Graph!$G$1*1000)</f>
        <v>38810499.176277459</v>
      </c>
      <c r="AB181" s="2">
        <f t="shared" si="21"/>
        <v>15789.714285716414</v>
      </c>
      <c r="AC181" s="2">
        <f t="shared" si="36"/>
        <v>28225115.231738437</v>
      </c>
      <c r="AD181" s="3">
        <f t="shared" si="10"/>
        <v>38810499.176277459</v>
      </c>
      <c r="AE181" s="2">
        <f>IF(AE179&gt;=52800000,52800000,IF(AB160=Graph!G$1*1000,AE180+Graph!G$1*1000,AC181))</f>
        <v>28225115.231738437</v>
      </c>
      <c r="AF181" s="3">
        <f t="shared" si="11"/>
        <v>28225115.231738437</v>
      </c>
      <c r="AG181" s="3">
        <f t="shared" si="27"/>
        <v>35586358.620236598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108</v>
      </c>
      <c r="C182" s="7"/>
      <c r="D182" s="2" t="e">
        <f t="shared" si="12"/>
        <v>#N/A</v>
      </c>
      <c r="E182" s="2" t="e">
        <f t="shared" si="22"/>
        <v>#N/A</v>
      </c>
      <c r="F182" s="2">
        <v>707452.75495912135</v>
      </c>
      <c r="G182" s="2">
        <f t="shared" si="26"/>
        <v>434210.28571428574</v>
      </c>
      <c r="H182" s="2">
        <f t="shared" si="37"/>
        <v>65132989.51745259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736776.65249401331</v>
      </c>
      <c r="Q182" s="21">
        <f t="shared" si="39"/>
        <v>450000</v>
      </c>
      <c r="R182" s="2">
        <f t="shared" si="38"/>
        <v>67485614.408015832</v>
      </c>
      <c r="S182" s="2">
        <f t="shared" si="17"/>
        <v>434210.28571428359</v>
      </c>
      <c r="T182" s="2">
        <f t="shared" si="18"/>
        <v>15789.714285714086</v>
      </c>
      <c r="U182" s="2">
        <f t="shared" si="19"/>
        <v>450000</v>
      </c>
      <c r="V182" s="2">
        <f t="shared" si="33"/>
        <v>28659325.517452724</v>
      </c>
      <c r="W182" s="2">
        <f t="shared" si="20"/>
        <v>434210.28571428731</v>
      </c>
      <c r="X182" s="2">
        <f t="shared" si="6"/>
        <v>15789.714285712689</v>
      </c>
      <c r="Y182" s="2">
        <f t="shared" si="35"/>
        <v>38826288.890563175</v>
      </c>
      <c r="Z182" s="2" t="str">
        <f t="shared" si="8"/>
        <v>HERE</v>
      </c>
      <c r="AA182" s="2">
        <f>IF(Z182="HERE",Y182,AA181+Graph!$G$1*1000)</f>
        <v>38826288.890563175</v>
      </c>
      <c r="AB182" s="2">
        <f t="shared" si="21"/>
        <v>15789.714285716414</v>
      </c>
      <c r="AC182" s="2">
        <f t="shared" si="36"/>
        <v>28659325.517452724</v>
      </c>
      <c r="AD182" s="3">
        <f t="shared" si="10"/>
        <v>38826288.890563175</v>
      </c>
      <c r="AE182" s="2">
        <f>IF(AE180&gt;=52800000,52800000,IF(AB161=Graph!G$1*1000,AE181+Graph!G$1*1000,AC182))</f>
        <v>28659325.517452724</v>
      </c>
      <c r="AF182" s="3">
        <f t="shared" si="11"/>
        <v>28659325.517452724</v>
      </c>
      <c r="AG182" s="3">
        <f t="shared" si="27"/>
        <v>35622279.877379455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109</v>
      </c>
      <c r="C183" s="7"/>
      <c r="D183" s="2" t="e">
        <f t="shared" si="12"/>
        <v>#N/A</v>
      </c>
      <c r="E183" s="2" t="e">
        <f t="shared" si="22"/>
        <v>#N/A</v>
      </c>
      <c r="F183" s="2">
        <v>710039.9816172421</v>
      </c>
      <c r="G183" s="2">
        <f t="shared" si="26"/>
        <v>434210.28571428574</v>
      </c>
      <c r="H183" s="2">
        <f t="shared" si="37"/>
        <v>65567199.803166874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739557.38756974041</v>
      </c>
      <c r="Q183" s="21">
        <f t="shared" si="39"/>
        <v>450000</v>
      </c>
      <c r="R183" s="2">
        <f t="shared" si="38"/>
        <v>67935614.408015832</v>
      </c>
      <c r="S183" s="2">
        <f t="shared" si="17"/>
        <v>434210.28571428359</v>
      </c>
      <c r="T183" s="2">
        <f t="shared" si="18"/>
        <v>15789.714285714086</v>
      </c>
      <c r="U183" s="2">
        <f t="shared" si="19"/>
        <v>450000</v>
      </c>
      <c r="V183" s="2">
        <f t="shared" si="33"/>
        <v>29093535.803167012</v>
      </c>
      <c r="W183" s="2">
        <f t="shared" si="20"/>
        <v>434210.28571428731</v>
      </c>
      <c r="X183" s="2">
        <f t="shared" si="6"/>
        <v>15789.714285712689</v>
      </c>
      <c r="Y183" s="2">
        <f t="shared" si="35"/>
        <v>38842078.604848891</v>
      </c>
      <c r="Z183" s="2" t="str">
        <f t="shared" si="8"/>
        <v>HERE</v>
      </c>
      <c r="AA183" s="2">
        <f>IF(Z183="HERE",Y183,AA182+Graph!$G$1*1000)</f>
        <v>38842078.604848891</v>
      </c>
      <c r="AB183" s="2">
        <f t="shared" si="21"/>
        <v>15789.714285716414</v>
      </c>
      <c r="AC183" s="2">
        <f t="shared" si="36"/>
        <v>29093535.803167012</v>
      </c>
      <c r="AD183" s="3">
        <f t="shared" si="10"/>
        <v>38842078.604848891</v>
      </c>
      <c r="AE183" s="2">
        <f>IF(AE181&gt;=52800000,52800000,IF(AB162=Graph!G$1*1000,AE182+Graph!G$1*1000,AC183))</f>
        <v>29093535.803167012</v>
      </c>
      <c r="AF183" s="3">
        <f t="shared" si="11"/>
        <v>29093535.803167012</v>
      </c>
      <c r="AG183" s="3">
        <f t="shared" si="27"/>
        <v>35658201.134522311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110</v>
      </c>
      <c r="C184" s="7"/>
      <c r="D184" s="2" t="e">
        <f t="shared" si="12"/>
        <v>#N/A</v>
      </c>
      <c r="E184" s="2" t="e">
        <f t="shared" si="22"/>
        <v>#N/A</v>
      </c>
      <c r="F184" s="2">
        <v>712627.20827537775</v>
      </c>
      <c r="G184" s="2">
        <f t="shared" si="26"/>
        <v>434210.28571428574</v>
      </c>
      <c r="H184" s="2">
        <f t="shared" si="37"/>
        <v>66001410.088881157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742338.12264548242</v>
      </c>
      <c r="Q184" s="21">
        <f t="shared" si="39"/>
        <v>450000</v>
      </c>
      <c r="R184" s="2">
        <f t="shared" si="38"/>
        <v>68385614.408015832</v>
      </c>
      <c r="S184" s="2">
        <f t="shared" si="17"/>
        <v>434210.28571428359</v>
      </c>
      <c r="T184" s="2">
        <f t="shared" si="18"/>
        <v>15789.714285714086</v>
      </c>
      <c r="U184" s="2">
        <f t="shared" si="19"/>
        <v>450000</v>
      </c>
      <c r="V184" s="2">
        <f t="shared" si="33"/>
        <v>29527746.088881299</v>
      </c>
      <c r="W184" s="2">
        <f t="shared" si="20"/>
        <v>434210.28571428731</v>
      </c>
      <c r="X184" s="2">
        <f t="shared" si="6"/>
        <v>15789.714285712689</v>
      </c>
      <c r="Y184" s="2">
        <f t="shared" si="35"/>
        <v>38857868.319134608</v>
      </c>
      <c r="Z184" s="2" t="str">
        <f t="shared" si="8"/>
        <v>HERE</v>
      </c>
      <c r="AA184" s="2">
        <f>IF(Z184="HERE",Y184,AA183+Graph!$G$1*1000)</f>
        <v>38857868.319134608</v>
      </c>
      <c r="AB184" s="2">
        <f t="shared" si="21"/>
        <v>15789.714285716414</v>
      </c>
      <c r="AC184" s="2">
        <f t="shared" si="36"/>
        <v>29527746.088881299</v>
      </c>
      <c r="AD184" s="3">
        <f t="shared" si="10"/>
        <v>38857868.319134608</v>
      </c>
      <c r="AE184" s="2">
        <f>IF(AE182&gt;=52800000,52800000,IF(AB163=Graph!G$1*1000,AE183+Graph!G$1*1000,AC184))</f>
        <v>29527746.088881299</v>
      </c>
      <c r="AF184" s="3">
        <f t="shared" si="11"/>
        <v>29527746.088881299</v>
      </c>
      <c r="AG184" s="3">
        <f t="shared" si="27"/>
        <v>35694122.391665168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111</v>
      </c>
      <c r="C185" s="7"/>
      <c r="D185" s="2" t="e">
        <f t="shared" si="12"/>
        <v>#N/A</v>
      </c>
      <c r="E185" s="2" t="e">
        <f t="shared" si="22"/>
        <v>#N/A</v>
      </c>
      <c r="F185" s="2">
        <v>715214.4349334985</v>
      </c>
      <c r="G185" s="2">
        <f t="shared" si="26"/>
        <v>434210.28571428574</v>
      </c>
      <c r="H185" s="2">
        <f t="shared" si="37"/>
        <v>66435620.374595441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745118.85772120953</v>
      </c>
      <c r="Q185" s="21">
        <f t="shared" si="39"/>
        <v>450000</v>
      </c>
      <c r="R185" s="2">
        <f t="shared" si="38"/>
        <v>68835614.408015832</v>
      </c>
      <c r="S185" s="2">
        <f t="shared" si="17"/>
        <v>434210.28571428359</v>
      </c>
      <c r="T185" s="2">
        <f t="shared" si="18"/>
        <v>15789.714285714086</v>
      </c>
      <c r="U185" s="2">
        <f t="shared" si="19"/>
        <v>450000</v>
      </c>
      <c r="V185" s="2">
        <f t="shared" si="33"/>
        <v>29961956.374595586</v>
      </c>
      <c r="W185" s="2">
        <f t="shared" si="20"/>
        <v>434210.28571428731</v>
      </c>
      <c r="X185" s="2">
        <f t="shared" si="6"/>
        <v>15789.714285712689</v>
      </c>
      <c r="Y185" s="2">
        <f t="shared" si="35"/>
        <v>38873658.033420324</v>
      </c>
      <c r="Z185" s="2" t="str">
        <f t="shared" si="8"/>
        <v>HERE</v>
      </c>
      <c r="AA185" s="2">
        <f>IF(Z185="HERE",Y185,AA184+Graph!$G$1*1000)</f>
        <v>38873658.033420324</v>
      </c>
      <c r="AB185" s="2">
        <f t="shared" si="21"/>
        <v>15789.714285716414</v>
      </c>
      <c r="AC185" s="2">
        <f t="shared" si="36"/>
        <v>29961956.374595586</v>
      </c>
      <c r="AD185" s="3">
        <f t="shared" si="10"/>
        <v>38873658.033420324</v>
      </c>
      <c r="AE185" s="2">
        <f>IF(AE183&gt;=52800000,52800000,IF(AB164=Graph!G$1*1000,AE184+Graph!G$1*1000,AC185))</f>
        <v>29961956.374595586</v>
      </c>
      <c r="AF185" s="3">
        <f t="shared" si="11"/>
        <v>29961956.374595586</v>
      </c>
      <c r="AG185" s="3">
        <f t="shared" si="27"/>
        <v>35730043.648808032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112</v>
      </c>
      <c r="C186" s="7"/>
      <c r="D186" s="2" t="e">
        <f t="shared" si="12"/>
        <v>#N/A</v>
      </c>
      <c r="E186" s="2" t="e">
        <f t="shared" si="22"/>
        <v>#N/A</v>
      </c>
      <c r="F186" s="2">
        <v>717801.66159161925</v>
      </c>
      <c r="G186" s="2">
        <f t="shared" si="26"/>
        <v>434210.28571428574</v>
      </c>
      <c r="H186" s="2">
        <f t="shared" si="37"/>
        <v>66869830.660309725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747899.59279695153</v>
      </c>
      <c r="Q186" s="21">
        <f t="shared" si="39"/>
        <v>450000</v>
      </c>
      <c r="R186" s="2">
        <f t="shared" si="38"/>
        <v>69285614.408015832</v>
      </c>
      <c r="S186" s="2">
        <f t="shared" si="17"/>
        <v>434210.28571428359</v>
      </c>
      <c r="T186" s="2">
        <f t="shared" si="18"/>
        <v>15789.714285714086</v>
      </c>
      <c r="U186" s="2">
        <f t="shared" si="19"/>
        <v>450000</v>
      </c>
      <c r="V186" s="2">
        <f t="shared" si="33"/>
        <v>30396166.660309874</v>
      </c>
      <c r="W186" s="2">
        <f t="shared" si="20"/>
        <v>434210.28571428731</v>
      </c>
      <c r="X186" s="2">
        <f t="shared" si="6"/>
        <v>15789.714285712689</v>
      </c>
      <c r="Y186" s="2">
        <f t="shared" si="35"/>
        <v>38889447.747706041</v>
      </c>
      <c r="Z186" s="2" t="str">
        <f t="shared" si="8"/>
        <v>HERE</v>
      </c>
      <c r="AA186" s="2">
        <f>IF(Z186="HERE",Y186,AA185+Graph!$G$1*1000)</f>
        <v>38889447.747706041</v>
      </c>
      <c r="AB186" s="2">
        <f t="shared" si="21"/>
        <v>15789.714285716414</v>
      </c>
      <c r="AC186" s="2">
        <f t="shared" si="36"/>
        <v>30396166.660309874</v>
      </c>
      <c r="AD186" s="3">
        <f t="shared" si="10"/>
        <v>38889447.747706041</v>
      </c>
      <c r="AE186" s="2">
        <f>IF(AE184&gt;=52800000,52800000,IF(AB165=Graph!G$1*1000,AE185+Graph!G$1*1000,AC186))</f>
        <v>30396166.660309874</v>
      </c>
      <c r="AF186" s="3">
        <f t="shared" si="11"/>
        <v>30396166.660309874</v>
      </c>
      <c r="AG186" s="3">
        <f t="shared" si="27"/>
        <v>35765964.905950889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113</v>
      </c>
      <c r="C187" s="7"/>
      <c r="D187" s="2" t="e">
        <f t="shared" si="12"/>
        <v>#N/A</v>
      </c>
      <c r="E187" s="2" t="e">
        <f t="shared" si="22"/>
        <v>#N/A</v>
      </c>
      <c r="F187" s="2">
        <v>720388.88824974</v>
      </c>
      <c r="G187" s="2">
        <f t="shared" si="26"/>
        <v>434210.28571428574</v>
      </c>
      <c r="H187" s="2">
        <f t="shared" si="37"/>
        <v>67304040.946024016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750680.32787267864</v>
      </c>
      <c r="Q187" s="21">
        <f t="shared" si="39"/>
        <v>450000</v>
      </c>
      <c r="R187" s="2">
        <f t="shared" si="38"/>
        <v>69735614.408015832</v>
      </c>
      <c r="S187" s="2">
        <f t="shared" si="17"/>
        <v>434210.28571429104</v>
      </c>
      <c r="T187" s="2">
        <f t="shared" si="18"/>
        <v>15789.714285714086</v>
      </c>
      <c r="U187" s="2">
        <f t="shared" si="19"/>
        <v>450000</v>
      </c>
      <c r="V187" s="2">
        <f t="shared" si="33"/>
        <v>30830376.946024161</v>
      </c>
      <c r="W187" s="2">
        <f t="shared" si="20"/>
        <v>434210.28571428731</v>
      </c>
      <c r="X187" s="2">
        <f t="shared" si="6"/>
        <v>15789.714285712689</v>
      </c>
      <c r="Y187" s="2">
        <f t="shared" si="35"/>
        <v>38905237.461991757</v>
      </c>
      <c r="Z187" s="2" t="str">
        <f t="shared" si="8"/>
        <v>HERE</v>
      </c>
      <c r="AA187" s="2">
        <f>IF(Z187="HERE",Y187,AA186+Graph!$G$1*1000)</f>
        <v>38905237.461991757</v>
      </c>
      <c r="AB187" s="2">
        <f t="shared" si="21"/>
        <v>15789.714285716414</v>
      </c>
      <c r="AC187" s="2">
        <f t="shared" si="36"/>
        <v>30830376.946024161</v>
      </c>
      <c r="AD187" s="3">
        <f t="shared" si="10"/>
        <v>38905237.461991757</v>
      </c>
      <c r="AE187" s="2">
        <f>IF(AE185&gt;=52800000,52800000,IF(AB166=Graph!G$1*1000,AE186+Graph!G$1*1000,AC187))</f>
        <v>30830376.946024161</v>
      </c>
      <c r="AF187" s="3">
        <f t="shared" si="11"/>
        <v>30830376.946024161</v>
      </c>
      <c r="AG187" s="3">
        <f t="shared" si="27"/>
        <v>35801886.163093746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114</v>
      </c>
      <c r="C188" s="7"/>
      <c r="D188" s="2" t="e">
        <f t="shared" si="12"/>
        <v>#N/A</v>
      </c>
      <c r="E188" s="2" t="e">
        <f t="shared" si="22"/>
        <v>#N/A</v>
      </c>
      <c r="F188" s="2">
        <v>722976.11490786076</v>
      </c>
      <c r="G188" s="2">
        <f t="shared" si="26"/>
        <v>434210.28571428574</v>
      </c>
      <c r="H188" s="2">
        <f t="shared" si="37"/>
        <v>67738251.231738299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753461.06294842064</v>
      </c>
      <c r="Q188" s="21">
        <f t="shared" si="39"/>
        <v>450000</v>
      </c>
      <c r="R188" s="2">
        <f t="shared" si="38"/>
        <v>70185614.408015832</v>
      </c>
      <c r="S188" s="2">
        <f t="shared" si="17"/>
        <v>434210.28571428359</v>
      </c>
      <c r="T188" s="2">
        <f t="shared" si="18"/>
        <v>15789.714285714086</v>
      </c>
      <c r="U188" s="2">
        <f t="shared" si="19"/>
        <v>450000</v>
      </c>
      <c r="V188" s="2">
        <f t="shared" si="33"/>
        <v>31264587.231738448</v>
      </c>
      <c r="W188" s="2">
        <f t="shared" si="20"/>
        <v>434210.28571428731</v>
      </c>
      <c r="X188" s="2">
        <f t="shared" si="6"/>
        <v>15789.714285712689</v>
      </c>
      <c r="Y188" s="2">
        <f t="shared" si="35"/>
        <v>38921027.176277474</v>
      </c>
      <c r="Z188" s="2" t="str">
        <f t="shared" si="8"/>
        <v>HERE</v>
      </c>
      <c r="AA188" s="2">
        <f>IF(Z188="HERE",Y188,AA187+Graph!$G$1*1000)</f>
        <v>38921027.176277474</v>
      </c>
      <c r="AB188" s="2">
        <f t="shared" si="21"/>
        <v>15789.714285716414</v>
      </c>
      <c r="AC188" s="2">
        <f t="shared" si="36"/>
        <v>31264587.231738448</v>
      </c>
      <c r="AD188" s="3">
        <f t="shared" si="10"/>
        <v>38921027.176277474</v>
      </c>
      <c r="AE188" s="2">
        <f>IF(AE186&gt;=52800000,52800000,IF(AB167=Graph!G$1*1000,AE187+Graph!G$1*1000,AC188))</f>
        <v>31264587.231738448</v>
      </c>
      <c r="AF188" s="3">
        <f t="shared" si="11"/>
        <v>31264587.231738448</v>
      </c>
      <c r="AG188" s="3">
        <f t="shared" si="27"/>
        <v>35837807.42023661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115</v>
      </c>
      <c r="C189" s="7"/>
      <c r="D189" s="2" t="e">
        <f t="shared" si="12"/>
        <v>#N/A</v>
      </c>
      <c r="E189" s="2" t="e">
        <f t="shared" si="22"/>
        <v>#N/A</v>
      </c>
      <c r="F189" s="2">
        <v>725563.34156598151</v>
      </c>
      <c r="G189" s="2">
        <f t="shared" si="26"/>
        <v>434210.28571428574</v>
      </c>
      <c r="H189" s="2">
        <f t="shared" si="37"/>
        <v>68172461.517452583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756241.79802414775</v>
      </c>
      <c r="Q189" s="21">
        <f t="shared" si="39"/>
        <v>450000</v>
      </c>
      <c r="R189" s="2">
        <f t="shared" si="38"/>
        <v>70635614.408015832</v>
      </c>
      <c r="S189" s="2">
        <f t="shared" si="17"/>
        <v>434210.28571428359</v>
      </c>
      <c r="T189" s="2">
        <f t="shared" si="18"/>
        <v>15789.714285714086</v>
      </c>
      <c r="U189" s="2">
        <f t="shared" si="19"/>
        <v>450000</v>
      </c>
      <c r="V189" s="2">
        <f t="shared" si="33"/>
        <v>31698797.517452735</v>
      </c>
      <c r="W189" s="2">
        <f t="shared" si="20"/>
        <v>434210.28571428731</v>
      </c>
      <c r="X189" s="2">
        <f t="shared" si="6"/>
        <v>15789.714285712689</v>
      </c>
      <c r="Y189" s="2">
        <f t="shared" si="35"/>
        <v>38936816.89056319</v>
      </c>
      <c r="Z189" s="2" t="str">
        <f t="shared" si="8"/>
        <v>HERE</v>
      </c>
      <c r="AA189" s="2">
        <f>IF(Z189="HERE",Y189,AA188+Graph!$G$1*1000)</f>
        <v>38936816.89056319</v>
      </c>
      <c r="AB189" s="2">
        <f t="shared" si="21"/>
        <v>15789.714285716414</v>
      </c>
      <c r="AC189" s="2">
        <f t="shared" si="36"/>
        <v>31698797.517452735</v>
      </c>
      <c r="AD189" s="3">
        <f t="shared" si="10"/>
        <v>38936816.89056319</v>
      </c>
      <c r="AE189" s="2">
        <f>IF(AE187&gt;=52800000,52800000,IF(AB168=Graph!G$1*1000,AE188+Graph!G$1*1000,AC189))</f>
        <v>31698797.517452735</v>
      </c>
      <c r="AF189" s="3">
        <f t="shared" si="11"/>
        <v>31698797.517452735</v>
      </c>
      <c r="AG189" s="3">
        <f t="shared" si="27"/>
        <v>35873728.677379467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116</v>
      </c>
      <c r="C190" s="7"/>
      <c r="D190" s="2" t="e">
        <f t="shared" si="12"/>
        <v>#N/A</v>
      </c>
      <c r="E190" s="2" t="e">
        <f t="shared" si="22"/>
        <v>#N/A</v>
      </c>
      <c r="F190" s="2">
        <v>728150.56822410226</v>
      </c>
      <c r="G190" s="2">
        <f t="shared" si="26"/>
        <v>434210.28571428574</v>
      </c>
      <c r="H190" s="2">
        <f t="shared" si="37"/>
        <v>68606671.803166866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759022.53309988976</v>
      </c>
      <c r="Q190" s="21">
        <f t="shared" si="39"/>
        <v>450000</v>
      </c>
      <c r="R190" s="2">
        <f t="shared" si="38"/>
        <v>71085614.408015832</v>
      </c>
      <c r="S190" s="2">
        <f t="shared" si="17"/>
        <v>434210.28571428359</v>
      </c>
      <c r="T190" s="2">
        <f t="shared" si="18"/>
        <v>15789.714285714086</v>
      </c>
      <c r="U190" s="2">
        <f t="shared" si="19"/>
        <v>450000</v>
      </c>
      <c r="V190" s="2">
        <f t="shared" si="33"/>
        <v>32133007.803167023</v>
      </c>
      <c r="W190" s="2">
        <f t="shared" si="20"/>
        <v>434210.28571428731</v>
      </c>
      <c r="X190" s="2">
        <f t="shared" si="6"/>
        <v>15789.714285712689</v>
      </c>
      <c r="Y190" s="2">
        <f t="shared" si="35"/>
        <v>38952606.604848906</v>
      </c>
      <c r="Z190" s="2" t="str">
        <f t="shared" si="8"/>
        <v>HERE</v>
      </c>
      <c r="AA190" s="2">
        <f>IF(Z190="HERE",Y190,AA189+Graph!$G$1*1000)</f>
        <v>38952606.604848906</v>
      </c>
      <c r="AB190" s="2">
        <f t="shared" si="21"/>
        <v>15789.714285716414</v>
      </c>
      <c r="AC190" s="2">
        <f t="shared" si="36"/>
        <v>32133007.803167023</v>
      </c>
      <c r="AD190" s="3">
        <f t="shared" si="10"/>
        <v>38952606.604848906</v>
      </c>
      <c r="AE190" s="2">
        <f>IF(AE188&gt;=52800000,52800000,IF(AB169=Graph!G$1*1000,AE189+Graph!G$1*1000,AC190))</f>
        <v>32133007.803167023</v>
      </c>
      <c r="AF190" s="3">
        <f t="shared" si="11"/>
        <v>32133007.803167023</v>
      </c>
      <c r="AG190" s="3">
        <f t="shared" si="27"/>
        <v>35909649.934522331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117</v>
      </c>
      <c r="C191" s="7"/>
      <c r="D191" s="2" t="e">
        <f t="shared" si="12"/>
        <v>#N/A</v>
      </c>
      <c r="E191" s="2" t="e">
        <f t="shared" si="22"/>
        <v>#N/A</v>
      </c>
      <c r="F191" s="2">
        <v>730737.79488222301</v>
      </c>
      <c r="G191" s="2">
        <f t="shared" si="26"/>
        <v>434210.28571428574</v>
      </c>
      <c r="H191" s="2">
        <f t="shared" si="37"/>
        <v>69040882.08888115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761803.26817563176</v>
      </c>
      <c r="Q191" s="21">
        <f t="shared" si="39"/>
        <v>450000</v>
      </c>
      <c r="R191" s="2">
        <f t="shared" si="38"/>
        <v>71535614.408015832</v>
      </c>
      <c r="S191" s="2">
        <f t="shared" si="17"/>
        <v>434210.28571428359</v>
      </c>
      <c r="T191" s="2">
        <f t="shared" si="18"/>
        <v>15789.714285714086</v>
      </c>
      <c r="U191" s="2">
        <f t="shared" si="19"/>
        <v>450000</v>
      </c>
      <c r="V191" s="2">
        <f t="shared" si="33"/>
        <v>32567218.08888131</v>
      </c>
      <c r="W191" s="2">
        <f t="shared" si="20"/>
        <v>434210.28571428731</v>
      </c>
      <c r="X191" s="2">
        <f t="shared" si="6"/>
        <v>15789.714285712689</v>
      </c>
      <c r="Y191" s="2">
        <f t="shared" si="35"/>
        <v>38968396.319134623</v>
      </c>
      <c r="Z191" s="2" t="str">
        <f t="shared" si="8"/>
        <v>HERE</v>
      </c>
      <c r="AA191" s="2">
        <f>IF(Z191="HERE",Y191,AA190+Graph!$G$1*1000)</f>
        <v>38968396.319134623</v>
      </c>
      <c r="AB191" s="2">
        <f t="shared" si="21"/>
        <v>15789.714285716414</v>
      </c>
      <c r="AC191" s="2">
        <f t="shared" si="36"/>
        <v>32567218.08888131</v>
      </c>
      <c r="AD191" s="3">
        <f t="shared" si="10"/>
        <v>38968396.319134623</v>
      </c>
      <c r="AE191" s="2">
        <f>IF(AE189&gt;=52800000,52800000,IF(AB170=Graph!G$1*1000,AE190+Graph!G$1*1000,AC191))</f>
        <v>32567218.08888131</v>
      </c>
      <c r="AF191" s="3">
        <f t="shared" si="11"/>
        <v>32567218.08888131</v>
      </c>
      <c r="AG191" s="3">
        <f t="shared" si="27"/>
        <v>35945571.191665187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118</v>
      </c>
      <c r="C192" s="7"/>
      <c r="D192" s="2" t="e">
        <f t="shared" si="12"/>
        <v>#N/A</v>
      </c>
      <c r="E192" s="2" t="e">
        <f t="shared" si="22"/>
        <v>#N/A</v>
      </c>
      <c r="F192" s="2">
        <v>733325.02154034376</v>
      </c>
      <c r="G192" s="2">
        <f t="shared" si="26"/>
        <v>434210.28571428574</v>
      </c>
      <c r="H192" s="2">
        <f t="shared" si="37"/>
        <v>69475092.374595433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764584.00325135887</v>
      </c>
      <c r="Q192" s="21">
        <f t="shared" si="39"/>
        <v>450000</v>
      </c>
      <c r="R192" s="2">
        <f t="shared" si="38"/>
        <v>71985614.408015832</v>
      </c>
      <c r="S192" s="2">
        <f t="shared" si="17"/>
        <v>434210.28571428359</v>
      </c>
      <c r="T192" s="2">
        <f t="shared" si="18"/>
        <v>15789.714285714086</v>
      </c>
      <c r="U192" s="2">
        <f t="shared" si="19"/>
        <v>450000</v>
      </c>
      <c r="V192" s="2">
        <f t="shared" si="33"/>
        <v>33001428.374595597</v>
      </c>
      <c r="W192" s="2">
        <f t="shared" si="20"/>
        <v>434210.28571428731</v>
      </c>
      <c r="X192" s="2">
        <f t="shared" si="6"/>
        <v>15789.714285712689</v>
      </c>
      <c r="Y192" s="2">
        <f t="shared" si="35"/>
        <v>38984186.033420339</v>
      </c>
      <c r="Z192" s="2" t="str">
        <f t="shared" si="8"/>
        <v>HERE</v>
      </c>
      <c r="AA192" s="2">
        <f>IF(Z192="HERE",Y192,AA191+Graph!$G$1*1000)</f>
        <v>38984186.033420339</v>
      </c>
      <c r="AB192" s="2">
        <f t="shared" si="21"/>
        <v>15789.714285716414</v>
      </c>
      <c r="AC192" s="2">
        <f t="shared" si="36"/>
        <v>33001428.374595597</v>
      </c>
      <c r="AD192" s="3">
        <f t="shared" si="10"/>
        <v>38984186.033420339</v>
      </c>
      <c r="AE192" s="2">
        <f>IF(AE190&gt;=52800000,52800000,IF(AB171=Graph!G$1*1000,AE191+Graph!G$1*1000,AC192))</f>
        <v>33001428.374595597</v>
      </c>
      <c r="AF192" s="3">
        <f t="shared" si="11"/>
        <v>33001428.374595597</v>
      </c>
      <c r="AG192" s="3">
        <f t="shared" si="27"/>
        <v>35981492.448808044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119</v>
      </c>
      <c r="C193" s="7"/>
      <c r="D193" s="2" t="e">
        <f t="shared" si="12"/>
        <v>#N/A</v>
      </c>
      <c r="E193" s="2" t="e">
        <f t="shared" si="22"/>
        <v>#N/A</v>
      </c>
      <c r="F193" s="2">
        <v>735912.24819846451</v>
      </c>
      <c r="G193" s="2">
        <f t="shared" si="26"/>
        <v>434210.28571428574</v>
      </c>
      <c r="H193" s="2">
        <f t="shared" si="37"/>
        <v>69909302.660309717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767364.73832710087</v>
      </c>
      <c r="Q193" s="21">
        <f t="shared" si="39"/>
        <v>450000</v>
      </c>
      <c r="R193" s="2">
        <f t="shared" si="38"/>
        <v>72435614.408015832</v>
      </c>
      <c r="S193" s="2">
        <f t="shared" si="17"/>
        <v>434210.28571428359</v>
      </c>
      <c r="T193" s="2">
        <f t="shared" si="18"/>
        <v>15789.714285714086</v>
      </c>
      <c r="U193" s="2">
        <f t="shared" si="19"/>
        <v>450000</v>
      </c>
      <c r="V193" s="2">
        <f t="shared" si="33"/>
        <v>33435638.660309885</v>
      </c>
      <c r="W193" s="2">
        <f t="shared" si="20"/>
        <v>434210.28571428731</v>
      </c>
      <c r="X193" s="2">
        <f t="shared" si="6"/>
        <v>15789.714285712689</v>
      </c>
      <c r="Y193" s="2">
        <f t="shared" si="35"/>
        <v>38999975.747706056</v>
      </c>
      <c r="Z193" s="2" t="str">
        <f t="shared" si="8"/>
        <v>HERE</v>
      </c>
      <c r="AA193" s="2">
        <f>IF(Z193="HERE",Y193,AA192+Graph!$G$1*1000)</f>
        <v>38999975.747706056</v>
      </c>
      <c r="AB193" s="2">
        <f t="shared" si="21"/>
        <v>15789.714285716414</v>
      </c>
      <c r="AC193" s="2">
        <f t="shared" si="36"/>
        <v>33435638.660309885</v>
      </c>
      <c r="AD193" s="3">
        <f t="shared" si="10"/>
        <v>38999975.747706056</v>
      </c>
      <c r="AE193" s="2">
        <f>IF(AE191&gt;=52800000,52800000,IF(AB172=Graph!G$1*1000,AE192+Graph!G$1*1000,AC193))</f>
        <v>33435638.660309885</v>
      </c>
      <c r="AF193" s="3">
        <f t="shared" si="11"/>
        <v>33435638.660309885</v>
      </c>
      <c r="AG193" s="3">
        <f t="shared" si="27"/>
        <v>36017413.705950901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120</v>
      </c>
      <c r="C194" s="7"/>
      <c r="D194" s="2" t="e">
        <f t="shared" si="12"/>
        <v>#N/A</v>
      </c>
      <c r="E194" s="2" t="e">
        <f t="shared" si="22"/>
        <v>#N/A</v>
      </c>
      <c r="F194" s="2">
        <v>738499.47485658526</v>
      </c>
      <c r="G194" s="2">
        <f t="shared" si="26"/>
        <v>434210.28571428574</v>
      </c>
      <c r="H194" s="2">
        <f t="shared" si="37"/>
        <v>70343512.946024001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770145.47340282798</v>
      </c>
      <c r="Q194" s="21">
        <f t="shared" si="39"/>
        <v>450000</v>
      </c>
      <c r="R194" s="2">
        <f t="shared" si="38"/>
        <v>72885614.408015832</v>
      </c>
      <c r="S194" s="2">
        <f t="shared" si="17"/>
        <v>434210.28571428359</v>
      </c>
      <c r="T194" s="2">
        <f t="shared" si="18"/>
        <v>15789.714285714086</v>
      </c>
      <c r="U194" s="2">
        <f t="shared" si="19"/>
        <v>450000</v>
      </c>
      <c r="V194" s="2">
        <f t="shared" si="33"/>
        <v>33869848.946024172</v>
      </c>
      <c r="W194" s="2">
        <f t="shared" si="20"/>
        <v>434210.28571428731</v>
      </c>
      <c r="X194" s="2">
        <f t="shared" si="6"/>
        <v>15789.714285712689</v>
      </c>
      <c r="Y194" s="2">
        <f t="shared" si="35"/>
        <v>39015765.461991772</v>
      </c>
      <c r="Z194" s="2" t="str">
        <f t="shared" si="8"/>
        <v>HERE</v>
      </c>
      <c r="AA194" s="2">
        <f>IF(Z194="HERE",Y194,AA193+Graph!$G$1*1000)</f>
        <v>39015765.461991772</v>
      </c>
      <c r="AB194" s="2">
        <f t="shared" si="21"/>
        <v>15789.714285716414</v>
      </c>
      <c r="AC194" s="2">
        <f t="shared" si="36"/>
        <v>33869848.946024172</v>
      </c>
      <c r="AD194" s="3">
        <f t="shared" si="10"/>
        <v>39015765.461991772</v>
      </c>
      <c r="AE194" s="2">
        <f>IF(AE192&gt;=52800000,52800000,IF(AB173=Graph!G$1*1000,AE193+Graph!G$1*1000,AC194))</f>
        <v>33869848.946024172</v>
      </c>
      <c r="AF194" s="3">
        <f t="shared" si="11"/>
        <v>33869848.946024172</v>
      </c>
      <c r="AG194" s="3">
        <f t="shared" si="27"/>
        <v>36053334.963093758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121</v>
      </c>
      <c r="C195" s="7"/>
      <c r="D195" s="2" t="e">
        <f t="shared" si="12"/>
        <v>#N/A</v>
      </c>
      <c r="E195" s="2" t="e">
        <f t="shared" si="22"/>
        <v>#N/A</v>
      </c>
      <c r="F195" s="2">
        <v>741086.70151470602</v>
      </c>
      <c r="G195" s="2">
        <f t="shared" si="26"/>
        <v>434210.28571428574</v>
      </c>
      <c r="H195" s="2">
        <f t="shared" si="37"/>
        <v>70777723.231738284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772926.20847856998</v>
      </c>
      <c r="Q195" s="21">
        <f t="shared" si="39"/>
        <v>450000</v>
      </c>
      <c r="R195" s="2">
        <f t="shared" si="38"/>
        <v>73335614.408015832</v>
      </c>
      <c r="S195" s="2">
        <f t="shared" si="17"/>
        <v>434210.28571428359</v>
      </c>
      <c r="T195" s="2">
        <f t="shared" si="18"/>
        <v>15789.714285714086</v>
      </c>
      <c r="U195" s="2">
        <f t="shared" si="19"/>
        <v>450000</v>
      </c>
      <c r="V195" s="2">
        <f t="shared" si="33"/>
        <v>34304059.231738456</v>
      </c>
      <c r="W195" s="2">
        <f t="shared" si="20"/>
        <v>434210.28571428359</v>
      </c>
      <c r="X195" s="2">
        <f t="shared" si="6"/>
        <v>15789.714285716414</v>
      </c>
      <c r="Y195" s="2">
        <f t="shared" si="35"/>
        <v>39031555.176277488</v>
      </c>
      <c r="Z195" s="2" t="str">
        <f t="shared" si="8"/>
        <v>HERE</v>
      </c>
      <c r="AA195" s="2">
        <f>IF(Z195="HERE",Y195,AA194+Graph!$G$1*1000)</f>
        <v>39031555.176277488</v>
      </c>
      <c r="AB195" s="2">
        <f t="shared" si="21"/>
        <v>15789.714285716414</v>
      </c>
      <c r="AC195" s="2">
        <f t="shared" si="36"/>
        <v>34304059.231738456</v>
      </c>
      <c r="AD195" s="3">
        <f t="shared" si="10"/>
        <v>39031555.176277488</v>
      </c>
      <c r="AE195" s="2">
        <f>IF(AE193&gt;=52800000,52800000,IF(AB174=Graph!G$1*1000,AE194+Graph!G$1*1000,AC195))</f>
        <v>34304059.231738456</v>
      </c>
      <c r="AF195" s="3">
        <f t="shared" si="11"/>
        <v>34304059.231738456</v>
      </c>
      <c r="AG195" s="3">
        <f t="shared" si="27"/>
        <v>36089256.220236622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122</v>
      </c>
      <c r="C196" s="7"/>
      <c r="D196" s="2" t="e">
        <f t="shared" si="12"/>
        <v>#N/A</v>
      </c>
      <c r="E196" s="2" t="e">
        <f t="shared" si="22"/>
        <v>#N/A</v>
      </c>
      <c r="F196" s="2">
        <v>743673.92817282677</v>
      </c>
      <c r="G196" s="2">
        <f t="shared" si="26"/>
        <v>434210.28571428574</v>
      </c>
      <c r="H196" s="2">
        <f t="shared" si="37"/>
        <v>71211933.517452568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775706.94355429709</v>
      </c>
      <c r="Q196" s="21">
        <f t="shared" si="39"/>
        <v>450000</v>
      </c>
      <c r="R196" s="2">
        <f t="shared" si="38"/>
        <v>73785614.408015832</v>
      </c>
      <c r="S196" s="2">
        <f t="shared" si="17"/>
        <v>434210.28571428359</v>
      </c>
      <c r="T196" s="2">
        <f t="shared" si="18"/>
        <v>15789.714285714086</v>
      </c>
      <c r="U196" s="2">
        <f t="shared" si="19"/>
        <v>450000</v>
      </c>
      <c r="V196" s="2">
        <f t="shared" si="33"/>
        <v>34738269.517452739</v>
      </c>
      <c r="W196" s="2">
        <f t="shared" si="20"/>
        <v>434210.28571428359</v>
      </c>
      <c r="X196" s="2">
        <f t="shared" si="6"/>
        <v>15789.714285716414</v>
      </c>
      <c r="Y196" s="2">
        <f t="shared" si="35"/>
        <v>39047344.890563205</v>
      </c>
      <c r="Z196" s="2" t="str">
        <f t="shared" si="8"/>
        <v>HERE</v>
      </c>
      <c r="AA196" s="2">
        <f>IF(Z196="HERE",Y196,AA195+Graph!$G$1*1000)</f>
        <v>39047344.890563205</v>
      </c>
      <c r="AB196" s="2">
        <f t="shared" si="21"/>
        <v>15789.714285716414</v>
      </c>
      <c r="AC196" s="2">
        <f t="shared" si="36"/>
        <v>34738269.517452739</v>
      </c>
      <c r="AD196" s="3">
        <f t="shared" si="10"/>
        <v>39047344.890563205</v>
      </c>
      <c r="AE196" s="2">
        <f>IF(AE194&gt;=52800000,52800000,IF(AB175=Graph!G$1*1000,AE195+Graph!G$1*1000,AC196))</f>
        <v>34738269.517452739</v>
      </c>
      <c r="AF196" s="3">
        <f t="shared" si="11"/>
        <v>34738269.517452739</v>
      </c>
      <c r="AG196" s="3">
        <f t="shared" si="27"/>
        <v>36125177.477379486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123</v>
      </c>
      <c r="C197" s="7"/>
      <c r="D197" s="2" t="e">
        <f t="shared" si="12"/>
        <v>#N/A</v>
      </c>
      <c r="E197" s="2" t="e">
        <f t="shared" si="22"/>
        <v>#N/A</v>
      </c>
      <c r="F197" s="2">
        <v>746261.15483094752</v>
      </c>
      <c r="G197" s="2">
        <f t="shared" si="26"/>
        <v>434210.28571428574</v>
      </c>
      <c r="H197" s="2">
        <f t="shared" si="37"/>
        <v>71646143.803166851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778487.6786300391</v>
      </c>
      <c r="Q197" s="21">
        <f t="shared" si="39"/>
        <v>450000</v>
      </c>
      <c r="R197" s="2">
        <f t="shared" si="38"/>
        <v>74235614.408015832</v>
      </c>
      <c r="S197" s="2">
        <f t="shared" si="17"/>
        <v>434210.28571428359</v>
      </c>
      <c r="T197" s="2">
        <f t="shared" si="18"/>
        <v>15789.714285714086</v>
      </c>
      <c r="U197" s="2">
        <f t="shared" si="19"/>
        <v>450000</v>
      </c>
      <c r="V197" s="2">
        <f t="shared" si="33"/>
        <v>35172479.803167023</v>
      </c>
      <c r="W197" s="2">
        <f t="shared" si="20"/>
        <v>434210.28571428359</v>
      </c>
      <c r="X197" s="2">
        <f t="shared" si="6"/>
        <v>15789.714285716414</v>
      </c>
      <c r="Y197" s="2">
        <f t="shared" si="35"/>
        <v>39063134.604848921</v>
      </c>
      <c r="Z197" s="2" t="str">
        <f t="shared" si="8"/>
        <v>HERE</v>
      </c>
      <c r="AA197" s="2">
        <f>IF(Z197="HERE",Y197,AA196+Graph!$G$1*1000)</f>
        <v>39063134.604848921</v>
      </c>
      <c r="AB197" s="2">
        <f t="shared" si="21"/>
        <v>15789.714285716414</v>
      </c>
      <c r="AC197" s="2">
        <f t="shared" si="36"/>
        <v>35172479.803167023</v>
      </c>
      <c r="AD197" s="3">
        <f t="shared" si="10"/>
        <v>39063134.604848921</v>
      </c>
      <c r="AE197" s="2">
        <f>IF(AE195&gt;=52800000,52800000,IF(AB176=Graph!G$1*1000,AE196+Graph!G$1*1000,AC197))</f>
        <v>35172479.803167023</v>
      </c>
      <c r="AF197" s="3">
        <f t="shared" si="11"/>
        <v>35172479.803167023</v>
      </c>
      <c r="AG197" s="3">
        <f t="shared" si="27"/>
        <v>36161098.734522343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124</v>
      </c>
      <c r="C198" s="7"/>
      <c r="D198" s="2" t="e">
        <f t="shared" si="12"/>
        <v>#N/A</v>
      </c>
      <c r="E198" s="2" t="e">
        <f t="shared" si="22"/>
        <v>#N/A</v>
      </c>
      <c r="F198" s="2">
        <v>748848.38148906827</v>
      </c>
      <c r="G198" s="2">
        <f t="shared" si="26"/>
        <v>434210.28571428574</v>
      </c>
      <c r="H198" s="2">
        <f t="shared" si="37"/>
        <v>72080354.088881135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781268.4137057662</v>
      </c>
      <c r="Q198" s="21">
        <f t="shared" si="39"/>
        <v>450000</v>
      </c>
      <c r="R198" s="2">
        <f t="shared" si="38"/>
        <v>74685614.408015832</v>
      </c>
      <c r="S198" s="2">
        <f t="shared" si="17"/>
        <v>434210.28571428359</v>
      </c>
      <c r="T198" s="2">
        <f t="shared" si="18"/>
        <v>15789.714285714086</v>
      </c>
      <c r="U198" s="2">
        <f t="shared" si="19"/>
        <v>450000</v>
      </c>
      <c r="V198" s="2">
        <f t="shared" si="33"/>
        <v>35606690.088881306</v>
      </c>
      <c r="W198" s="2">
        <f t="shared" si="20"/>
        <v>434210.28571428359</v>
      </c>
      <c r="X198" s="2">
        <f t="shared" si="6"/>
        <v>15789.714285716414</v>
      </c>
      <c r="Y198" s="2">
        <f t="shared" si="35"/>
        <v>39078924.319134638</v>
      </c>
      <c r="Z198" s="2" t="str">
        <f t="shared" si="8"/>
        <v>HERE</v>
      </c>
      <c r="AA198" s="2">
        <f>IF(Z198="HERE",Y198,AA197+Graph!$G$1*1000)</f>
        <v>39078924.319134638</v>
      </c>
      <c r="AB198" s="2">
        <f t="shared" si="21"/>
        <v>15789.714285716414</v>
      </c>
      <c r="AC198" s="2">
        <f t="shared" si="36"/>
        <v>35606690.088881306</v>
      </c>
      <c r="AD198" s="3">
        <f t="shared" si="10"/>
        <v>39078924.319134638</v>
      </c>
      <c r="AE198" s="2">
        <f>IF(AE196&gt;=52800000,52800000,IF(AB177=Graph!G$1*1000,AE197+Graph!G$1*1000,AC198))</f>
        <v>35606690.088881306</v>
      </c>
      <c r="AF198" s="3">
        <f t="shared" si="11"/>
        <v>35606690.088881306</v>
      </c>
      <c r="AG198" s="3">
        <f t="shared" si="27"/>
        <v>36197019.991665199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125</v>
      </c>
      <c r="C199" s="7"/>
      <c r="D199" s="2" t="e">
        <f t="shared" si="12"/>
        <v>#N/A</v>
      </c>
      <c r="E199" s="2" t="e">
        <f t="shared" si="22"/>
        <v>#N/A</v>
      </c>
      <c r="F199" s="2">
        <v>751435.60814718902</v>
      </c>
      <c r="G199" s="2">
        <f t="shared" si="26"/>
        <v>434210.28571428574</v>
      </c>
      <c r="H199" s="2">
        <f t="shared" si="37"/>
        <v>72514564.374595419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784049.14878150821</v>
      </c>
      <c r="Q199" s="21">
        <f t="shared" si="39"/>
        <v>450000</v>
      </c>
      <c r="R199" s="2">
        <f t="shared" si="38"/>
        <v>75135614.408015832</v>
      </c>
      <c r="S199" s="2">
        <f t="shared" si="17"/>
        <v>434210.28571428359</v>
      </c>
      <c r="T199" s="2">
        <f t="shared" si="18"/>
        <v>15789.714285714086</v>
      </c>
      <c r="U199" s="2">
        <f t="shared" si="19"/>
        <v>450000</v>
      </c>
      <c r="V199" s="2">
        <f t="shared" si="33"/>
        <v>36040900.37459559</v>
      </c>
      <c r="W199" s="2">
        <f t="shared" si="20"/>
        <v>434210.28571428359</v>
      </c>
      <c r="X199" s="2">
        <f t="shared" si="6"/>
        <v>15789.714285716414</v>
      </c>
      <c r="Y199" s="2">
        <f t="shared" si="35"/>
        <v>39094714.033420354</v>
      </c>
      <c r="Z199" s="2" t="str">
        <f t="shared" si="8"/>
        <v>HERE</v>
      </c>
      <c r="AA199" s="2">
        <f>IF(Z199="HERE",Y199,AA198+Graph!$G$1*1000)</f>
        <v>39094714.033420354</v>
      </c>
      <c r="AB199" s="2">
        <f t="shared" si="21"/>
        <v>15789.714285716414</v>
      </c>
      <c r="AC199" s="2">
        <f t="shared" si="36"/>
        <v>36040900.37459559</v>
      </c>
      <c r="AD199" s="3">
        <f t="shared" si="10"/>
        <v>39094714.033420354</v>
      </c>
      <c r="AE199" s="2">
        <f>IF(AE197&gt;=52800000,52800000,IF(AB178=Graph!G$1*1000,AE198+Graph!G$1*1000,AC199))</f>
        <v>36040900.37459559</v>
      </c>
      <c r="AF199" s="3">
        <f t="shared" si="11"/>
        <v>36040900.37459559</v>
      </c>
      <c r="AG199" s="3">
        <f t="shared" si="27"/>
        <v>36232941.248808056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126</v>
      </c>
      <c r="C200" s="7"/>
      <c r="D200" s="2" t="e">
        <f t="shared" si="12"/>
        <v>#N/A</v>
      </c>
      <c r="E200" s="2" t="e">
        <f t="shared" si="22"/>
        <v>#N/A</v>
      </c>
      <c r="F200" s="2">
        <v>754022.83480530977</v>
      </c>
      <c r="G200" s="2">
        <f t="shared" si="26"/>
        <v>434210.28571428574</v>
      </c>
      <c r="H200" s="2">
        <f t="shared" si="37"/>
        <v>72948774.660309702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786829.88385723531</v>
      </c>
      <c r="Q200" s="21">
        <f t="shared" si="39"/>
        <v>450000</v>
      </c>
      <c r="R200" s="2">
        <f t="shared" si="38"/>
        <v>75585614.408015832</v>
      </c>
      <c r="S200" s="2">
        <f t="shared" si="17"/>
        <v>434210.28571428359</v>
      </c>
      <c r="T200" s="2">
        <f t="shared" si="18"/>
        <v>15789.714285714086</v>
      </c>
      <c r="U200" s="2">
        <f t="shared" si="19"/>
        <v>450000</v>
      </c>
      <c r="V200" s="2">
        <f t="shared" si="33"/>
        <v>36475110.660309874</v>
      </c>
      <c r="W200" s="2">
        <f t="shared" si="20"/>
        <v>434210.28571428359</v>
      </c>
      <c r="X200" s="2">
        <f t="shared" si="6"/>
        <v>15789.714285716414</v>
      </c>
      <c r="Y200" s="2">
        <f t="shared" si="35"/>
        <v>39110503.747706071</v>
      </c>
      <c r="Z200" s="2" t="str">
        <f t="shared" si="8"/>
        <v>HERE</v>
      </c>
      <c r="AA200" s="2">
        <f>IF(Z200="HERE",Y200,AA199+Graph!$G$1*1000)</f>
        <v>39110503.747706071</v>
      </c>
      <c r="AB200" s="2">
        <f t="shared" si="21"/>
        <v>15789.714285716414</v>
      </c>
      <c r="AC200" s="2">
        <f t="shared" si="36"/>
        <v>36475110.660309874</v>
      </c>
      <c r="AD200" s="3">
        <f t="shared" si="10"/>
        <v>39110503.747706071</v>
      </c>
      <c r="AE200" s="2">
        <f>IF(AE198&gt;=52800000,52800000,IF(AB179=Graph!G$1*1000,AE199+Graph!G$1*1000,AC200))</f>
        <v>36475110.660309874</v>
      </c>
      <c r="AF200" s="3">
        <f t="shared" si="11"/>
        <v>36475110.660309874</v>
      </c>
      <c r="AG200" s="3">
        <f t="shared" si="27"/>
        <v>36268862.50595092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127</v>
      </c>
      <c r="C201" s="7"/>
      <c r="D201" s="2" t="e">
        <f t="shared" si="12"/>
        <v>#N/A</v>
      </c>
      <c r="E201" s="2" t="e">
        <f t="shared" si="22"/>
        <v>#N/A</v>
      </c>
      <c r="F201" s="2">
        <v>756610.06146343052</v>
      </c>
      <c r="G201" s="2">
        <f t="shared" si="26"/>
        <v>434210.28571428574</v>
      </c>
      <c r="H201" s="2">
        <f t="shared" si="37"/>
        <v>73382984.946023986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789610.61893297732</v>
      </c>
      <c r="Q201" s="21">
        <f t="shared" si="39"/>
        <v>450000</v>
      </c>
      <c r="R201" s="2">
        <f t="shared" si="38"/>
        <v>76035614.408015832</v>
      </c>
      <c r="S201" s="2">
        <f t="shared" si="17"/>
        <v>434210.28571428359</v>
      </c>
      <c r="T201" s="2">
        <f t="shared" si="18"/>
        <v>15789.714285714086</v>
      </c>
      <c r="U201" s="2">
        <f t="shared" si="19"/>
        <v>450000</v>
      </c>
      <c r="V201" s="2">
        <f t="shared" si="33"/>
        <v>36909320.946024157</v>
      </c>
      <c r="W201" s="2">
        <f t="shared" si="20"/>
        <v>434210.28571428359</v>
      </c>
      <c r="X201" s="2">
        <f t="shared" si="6"/>
        <v>15789.714285716414</v>
      </c>
      <c r="Y201" s="2">
        <f t="shared" si="35"/>
        <v>39126293.461991787</v>
      </c>
      <c r="Z201" s="2" t="str">
        <f t="shared" si="8"/>
        <v>HERE</v>
      </c>
      <c r="AA201" s="2">
        <f>IF(Z201="HERE",Y201,AA200+Graph!$G$1*1000)</f>
        <v>39126293.461991787</v>
      </c>
      <c r="AB201" s="2">
        <f t="shared" si="21"/>
        <v>15789.714285716414</v>
      </c>
      <c r="AC201" s="2">
        <f t="shared" si="36"/>
        <v>36909320.946024157</v>
      </c>
      <c r="AD201" s="3">
        <f t="shared" si="10"/>
        <v>39126293.461991787</v>
      </c>
      <c r="AE201" s="2">
        <f>IF(AE199&gt;=52800000,52800000,IF(AB180=Graph!G$1*1000,AE200+Graph!G$1*1000,AC201))</f>
        <v>36909320.946024157</v>
      </c>
      <c r="AF201" s="3">
        <f t="shared" si="11"/>
        <v>36909320.946024157</v>
      </c>
      <c r="AG201" s="3">
        <f t="shared" si="27"/>
        <v>36304783.763093777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128</v>
      </c>
      <c r="C202" s="7"/>
      <c r="D202" s="2" t="e">
        <f t="shared" si="12"/>
        <v>#N/A</v>
      </c>
      <c r="E202" s="2" t="e">
        <f t="shared" si="22"/>
        <v>#N/A</v>
      </c>
      <c r="F202" s="2">
        <v>759197.28812155128</v>
      </c>
      <c r="G202" s="2">
        <f t="shared" si="26"/>
        <v>434210.28571428574</v>
      </c>
      <c r="H202" s="2">
        <f t="shared" si="37"/>
        <v>73817195.231738269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792391.35400870442</v>
      </c>
      <c r="Q202" s="21">
        <f t="shared" si="39"/>
        <v>450000</v>
      </c>
      <c r="R202" s="2">
        <f t="shared" si="38"/>
        <v>76485614.408015832</v>
      </c>
      <c r="S202" s="2">
        <f t="shared" si="17"/>
        <v>434210.28571428359</v>
      </c>
      <c r="T202" s="2">
        <f t="shared" si="18"/>
        <v>15789.714285714086</v>
      </c>
      <c r="U202" s="2">
        <f t="shared" si="19"/>
        <v>450000</v>
      </c>
      <c r="V202" s="2">
        <f t="shared" si="33"/>
        <v>37343531.231738441</v>
      </c>
      <c r="W202" s="2">
        <f t="shared" si="20"/>
        <v>434210.28571428359</v>
      </c>
      <c r="X202" s="2">
        <f t="shared" si="6"/>
        <v>15789.714285716414</v>
      </c>
      <c r="Y202" s="2">
        <f t="shared" si="35"/>
        <v>39142083.176277503</v>
      </c>
      <c r="Z202" s="2" t="str">
        <f t="shared" si="8"/>
        <v>HERE</v>
      </c>
      <c r="AA202" s="2">
        <f>IF(Z202="HERE",Y202,AA201+Graph!$G$1*1000)</f>
        <v>39142083.176277503</v>
      </c>
      <c r="AB202" s="2">
        <f t="shared" si="21"/>
        <v>15789.714285716414</v>
      </c>
      <c r="AC202" s="2">
        <f t="shared" si="36"/>
        <v>37343531.231738441</v>
      </c>
      <c r="AD202" s="3">
        <f t="shared" si="10"/>
        <v>39142083.176277503</v>
      </c>
      <c r="AE202" s="2">
        <f>IF(AE200&gt;=52800000,52800000,IF(AB181=Graph!G$1*1000,AE201+Graph!G$1*1000,AC202))</f>
        <v>37343531.231738441</v>
      </c>
      <c r="AF202" s="3">
        <f t="shared" si="11"/>
        <v>37343531.231738441</v>
      </c>
      <c r="AG202" s="3">
        <f t="shared" si="27"/>
        <v>36340705.020236634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129</v>
      </c>
      <c r="C203" s="7"/>
      <c r="D203" s="2" t="e">
        <f t="shared" si="12"/>
        <v>#N/A</v>
      </c>
      <c r="E203" s="2" t="e">
        <f t="shared" si="22"/>
        <v>#N/A</v>
      </c>
      <c r="F203" s="2">
        <v>761784.51477967203</v>
      </c>
      <c r="G203" s="2">
        <f t="shared" si="26"/>
        <v>434210.28571428574</v>
      </c>
      <c r="H203" s="2">
        <f t="shared" si="37"/>
        <v>74251405.517452553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795172.08908444643</v>
      </c>
      <c r="Q203" s="21">
        <f t="shared" si="39"/>
        <v>450000</v>
      </c>
      <c r="R203" s="2">
        <f t="shared" si="38"/>
        <v>76935614.408015832</v>
      </c>
      <c r="S203" s="2">
        <f t="shared" si="17"/>
        <v>434210.28571428359</v>
      </c>
      <c r="T203" s="2">
        <f t="shared" si="18"/>
        <v>15789.714285714086</v>
      </c>
      <c r="U203" s="2">
        <f t="shared" si="19"/>
        <v>450000</v>
      </c>
      <c r="V203" s="2">
        <f t="shared" si="33"/>
        <v>37777741.517452724</v>
      </c>
      <c r="W203" s="2">
        <f t="shared" si="20"/>
        <v>434210.28571428359</v>
      </c>
      <c r="X203" s="2">
        <f t="shared" si="6"/>
        <v>15789.714285716414</v>
      </c>
      <c r="Y203" s="2">
        <f t="shared" si="35"/>
        <v>39157872.89056322</v>
      </c>
      <c r="Z203" s="2" t="str">
        <f t="shared" si="8"/>
        <v>HERE</v>
      </c>
      <c r="AA203" s="2">
        <f>IF(Z203="HERE",Y203,AA202+Graph!$G$1*1000)</f>
        <v>39157872.89056322</v>
      </c>
      <c r="AB203" s="2">
        <f t="shared" si="21"/>
        <v>15789.714285716414</v>
      </c>
      <c r="AC203" s="2">
        <f t="shared" si="36"/>
        <v>37777741.517452724</v>
      </c>
      <c r="AD203" s="3">
        <f t="shared" si="10"/>
        <v>39157872.89056322</v>
      </c>
      <c r="AE203" s="2">
        <f>IF(AE201&gt;=52800000,52800000,IF(AB182=Graph!G$1*1000,AE202+Graph!G$1*1000,AC203))</f>
        <v>37777741.517452724</v>
      </c>
      <c r="AF203" s="3">
        <f t="shared" si="11"/>
        <v>37777741.517452724</v>
      </c>
      <c r="AG203" s="3">
        <f t="shared" si="27"/>
        <v>36376626.27737949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130</v>
      </c>
      <c r="C204" s="7"/>
      <c r="D204" s="2" t="e">
        <f t="shared" si="12"/>
        <v>#N/A</v>
      </c>
      <c r="E204" s="2" t="e">
        <f t="shared" si="22"/>
        <v>#N/A</v>
      </c>
      <c r="F204" s="2">
        <v>764371.74143779278</v>
      </c>
      <c r="G204" s="2">
        <f t="shared" si="26"/>
        <v>434210.28571428574</v>
      </c>
      <c r="H204" s="2">
        <f t="shared" si="37"/>
        <v>74685615.803166837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797952.82416017354</v>
      </c>
      <c r="Q204" s="21">
        <f t="shared" si="39"/>
        <v>450000</v>
      </c>
      <c r="R204" s="2">
        <f t="shared" si="38"/>
        <v>77385614.408015832</v>
      </c>
      <c r="S204" s="2">
        <f t="shared" si="17"/>
        <v>434210.28571428359</v>
      </c>
      <c r="T204" s="2">
        <f t="shared" si="18"/>
        <v>15789.714285714086</v>
      </c>
      <c r="U204" s="2">
        <f t="shared" si="19"/>
        <v>450000</v>
      </c>
      <c r="V204" s="2">
        <f t="shared" si="33"/>
        <v>38211951.803167008</v>
      </c>
      <c r="W204" s="2">
        <f t="shared" si="20"/>
        <v>434210.28571428359</v>
      </c>
      <c r="X204" s="2">
        <f t="shared" si="6"/>
        <v>15789.714285716414</v>
      </c>
      <c r="Y204" s="2">
        <f t="shared" si="35"/>
        <v>39173662.604848936</v>
      </c>
      <c r="Z204" s="2" t="str">
        <f t="shared" si="8"/>
        <v>HERE</v>
      </c>
      <c r="AA204" s="2">
        <f>IF(Z204="HERE",Y204,AA203+Graph!$G$1*1000)</f>
        <v>39173662.604848936</v>
      </c>
      <c r="AB204" s="2">
        <f t="shared" si="21"/>
        <v>15789.714285716414</v>
      </c>
      <c r="AC204" s="2">
        <f t="shared" si="36"/>
        <v>38211951.803167008</v>
      </c>
      <c r="AD204" s="3">
        <f t="shared" si="10"/>
        <v>39173662.604848936</v>
      </c>
      <c r="AE204" s="2">
        <f>IF(AE202&gt;=52800000,52800000,IF(AB183=Graph!G$1*1000,AE203+Graph!G$1*1000,AC204))</f>
        <v>38211951.803167008</v>
      </c>
      <c r="AF204" s="3">
        <f t="shared" si="11"/>
        <v>38211951.803167008</v>
      </c>
      <c r="AG204" s="3">
        <f t="shared" si="27"/>
        <v>36412547.534522355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131</v>
      </c>
      <c r="C205" s="7"/>
      <c r="D205" s="2" t="e">
        <f t="shared" si="12"/>
        <v>#N/A</v>
      </c>
      <c r="E205" s="2" t="e">
        <f t="shared" si="22"/>
        <v>#N/A</v>
      </c>
      <c r="F205" s="2">
        <v>766958.96809591353</v>
      </c>
      <c r="G205" s="2">
        <f t="shared" si="26"/>
        <v>434210.28571428574</v>
      </c>
      <c r="H205" s="2">
        <f t="shared" si="37"/>
        <v>75119826.08888112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800733.55923591554</v>
      </c>
      <c r="Q205" s="21">
        <f t="shared" si="39"/>
        <v>450000</v>
      </c>
      <c r="R205" s="2">
        <f t="shared" si="38"/>
        <v>77835614.408015832</v>
      </c>
      <c r="S205" s="2">
        <f t="shared" si="17"/>
        <v>434210.28571428359</v>
      </c>
      <c r="T205" s="2">
        <f t="shared" si="18"/>
        <v>15789.714285714086</v>
      </c>
      <c r="U205" s="2">
        <f t="shared" si="19"/>
        <v>450000</v>
      </c>
      <c r="V205" s="2">
        <f t="shared" si="33"/>
        <v>38646162.088881291</v>
      </c>
      <c r="W205" s="2">
        <f t="shared" si="20"/>
        <v>434210.28571428359</v>
      </c>
      <c r="X205" s="2">
        <f t="shared" si="6"/>
        <v>15789.714285716414</v>
      </c>
      <c r="Y205" s="2">
        <f t="shared" si="35"/>
        <v>39189452.319134653</v>
      </c>
      <c r="Z205" s="2" t="str">
        <f t="shared" si="8"/>
        <v>HERE</v>
      </c>
      <c r="AA205" s="2">
        <f>IF(Z205="HERE",Y205,AA204+Graph!$G$1*1000)</f>
        <v>39189452.319134653</v>
      </c>
      <c r="AB205" s="2">
        <f t="shared" si="21"/>
        <v>15789.714285716414</v>
      </c>
      <c r="AC205" s="2">
        <f t="shared" si="36"/>
        <v>38646162.088881291</v>
      </c>
      <c r="AD205" s="3">
        <f t="shared" si="10"/>
        <v>39189452.319134653</v>
      </c>
      <c r="AE205" s="2">
        <f>IF(AE203&gt;=52800000,52800000,IF(AB184=Graph!G$1*1000,AE204+Graph!G$1*1000,AC205))</f>
        <v>38646162.088881291</v>
      </c>
      <c r="AF205" s="3">
        <f t="shared" si="11"/>
        <v>38646162.088881291</v>
      </c>
      <c r="AG205" s="3">
        <f t="shared" si="27"/>
        <v>36448468.791665219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132</v>
      </c>
      <c r="C206" s="7"/>
      <c r="D206" s="2" t="e">
        <f t="shared" si="12"/>
        <v>#N/A</v>
      </c>
      <c r="E206" s="2" t="e">
        <f t="shared" si="22"/>
        <v>#N/A</v>
      </c>
      <c r="F206" s="2">
        <v>769546.19475403428</v>
      </c>
      <c r="G206" s="2">
        <f t="shared" si="26"/>
        <v>434210.28571428574</v>
      </c>
      <c r="H206" s="2">
        <f t="shared" si="37"/>
        <v>75554036.374595404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803514.29431165755</v>
      </c>
      <c r="Q206" s="21">
        <f t="shared" si="39"/>
        <v>450000</v>
      </c>
      <c r="R206" s="2">
        <f t="shared" si="38"/>
        <v>78285614.408015832</v>
      </c>
      <c r="S206" s="2">
        <f t="shared" si="17"/>
        <v>434210.28571428359</v>
      </c>
      <c r="T206" s="2">
        <f t="shared" si="18"/>
        <v>15789.714285714086</v>
      </c>
      <c r="U206" s="2">
        <f t="shared" si="19"/>
        <v>450000</v>
      </c>
      <c r="V206" s="2">
        <f t="shared" si="33"/>
        <v>39080372.374595575</v>
      </c>
      <c r="W206" s="2">
        <f t="shared" si="20"/>
        <v>434210.28571428359</v>
      </c>
      <c r="X206" s="2">
        <f t="shared" si="6"/>
        <v>15789.714285716414</v>
      </c>
      <c r="Y206" s="2">
        <f t="shared" si="35"/>
        <v>39205242.033420369</v>
      </c>
      <c r="Z206" s="2" t="str">
        <f t="shared" si="8"/>
        <v>HERE</v>
      </c>
      <c r="AA206" s="2">
        <f>IF(Z206="HERE",Y206,AA205+Graph!$G$1*1000)</f>
        <v>39205242.033420369</v>
      </c>
      <c r="AB206" s="2">
        <f t="shared" si="21"/>
        <v>15789.714285716414</v>
      </c>
      <c r="AC206" s="2">
        <f t="shared" si="36"/>
        <v>38646162.088881291</v>
      </c>
      <c r="AD206" s="3">
        <f t="shared" si="10"/>
        <v>39205242.033420369</v>
      </c>
      <c r="AE206" s="2">
        <f>IF(AE204&gt;=52800000,52800000,IF(AB185=Graph!G$1*1000,AE205+Graph!G$1*1000,AC206))</f>
        <v>38646162.088881291</v>
      </c>
      <c r="AF206" s="3">
        <f t="shared" si="11"/>
        <v>38646162.088881291</v>
      </c>
      <c r="AG206" s="3">
        <f t="shared" si="27"/>
        <v>36484390.048808075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133</v>
      </c>
      <c r="C207" s="7"/>
      <c r="D207" s="2" t="e">
        <f t="shared" si="12"/>
        <v>#N/A</v>
      </c>
      <c r="E207" s="2" t="e">
        <f t="shared" si="22"/>
        <v>#N/A</v>
      </c>
      <c r="F207" s="2">
        <v>772133.42141216993</v>
      </c>
      <c r="G207" s="2">
        <f t="shared" si="26"/>
        <v>434210.28571428574</v>
      </c>
      <c r="H207" s="2">
        <f t="shared" si="37"/>
        <v>75988246.660309687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806295.02938738465</v>
      </c>
      <c r="Q207" s="21">
        <f t="shared" si="39"/>
        <v>450000</v>
      </c>
      <c r="R207" s="2">
        <f t="shared" si="38"/>
        <v>78735614.408015832</v>
      </c>
      <c r="S207" s="2">
        <f t="shared" si="17"/>
        <v>434210.28571428359</v>
      </c>
      <c r="T207" s="2">
        <f t="shared" si="18"/>
        <v>15789.714285714086</v>
      </c>
      <c r="U207" s="2">
        <f t="shared" si="19"/>
        <v>450000</v>
      </c>
      <c r="V207" s="2">
        <f t="shared" si="33"/>
        <v>39514582.660309859</v>
      </c>
      <c r="W207" s="2">
        <f t="shared" si="20"/>
        <v>434210.28571428359</v>
      </c>
      <c r="X207" s="2">
        <f t="shared" si="6"/>
        <v>15789.714285716414</v>
      </c>
      <c r="Y207" s="2">
        <f t="shared" si="35"/>
        <v>39221031.747706085</v>
      </c>
      <c r="Z207" s="2" t="str">
        <f t="shared" si="8"/>
        <v>MEEP</v>
      </c>
      <c r="AA207" s="2">
        <f>IF(Z207="HERE",Y207,AA206+Graph!$G$1*1000)</f>
        <v>39625242.033420369</v>
      </c>
      <c r="AB207" s="2">
        <f t="shared" si="21"/>
        <v>420000</v>
      </c>
      <c r="AC207" s="2">
        <f t="shared" si="36"/>
        <v>38646162.088881291</v>
      </c>
      <c r="AD207" s="3">
        <f t="shared" si="10"/>
        <v>39625242.033420369</v>
      </c>
      <c r="AE207" s="2">
        <f>IF(AE205&gt;=52800000,52800000,IF(AB186=Graph!G$1*1000,AE206+Graph!G$1*1000,AC207))</f>
        <v>38646162.088881291</v>
      </c>
      <c r="AF207" s="3">
        <f t="shared" si="11"/>
        <v>38646162.088881291</v>
      </c>
      <c r="AG207" s="3">
        <f t="shared" si="27"/>
        <v>36520311.305950932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134</v>
      </c>
      <c r="C208" s="7"/>
      <c r="D208" s="2" t="e">
        <f t="shared" si="12"/>
        <v>#N/A</v>
      </c>
      <c r="E208" s="2" t="e">
        <f t="shared" si="22"/>
        <v>#N/A</v>
      </c>
      <c r="F208" s="2">
        <v>774720.64807029068</v>
      </c>
      <c r="G208" s="2">
        <f t="shared" si="26"/>
        <v>434210.28571428574</v>
      </c>
      <c r="H208" s="2">
        <f t="shared" si="37"/>
        <v>76422456.946023971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809075.76446312666</v>
      </c>
      <c r="Q208" s="21">
        <f t="shared" si="39"/>
        <v>450000</v>
      </c>
      <c r="R208" s="2">
        <f t="shared" si="38"/>
        <v>79185614.408015832</v>
      </c>
      <c r="S208" s="2">
        <f t="shared" si="17"/>
        <v>434210.28571428359</v>
      </c>
      <c r="T208" s="2">
        <f t="shared" si="18"/>
        <v>15789.714285714086</v>
      </c>
      <c r="U208" s="2">
        <f t="shared" si="19"/>
        <v>450000</v>
      </c>
      <c r="V208" s="2">
        <f t="shared" si="33"/>
        <v>39948792.946024142</v>
      </c>
      <c r="W208" s="2">
        <f t="shared" si="20"/>
        <v>434210.28571428359</v>
      </c>
      <c r="X208" s="2">
        <f t="shared" si="6"/>
        <v>15789.714285716414</v>
      </c>
      <c r="Y208" s="2">
        <f t="shared" si="35"/>
        <v>39236821.461991802</v>
      </c>
      <c r="Z208" s="2" t="str">
        <f t="shared" si="8"/>
        <v>MEEP</v>
      </c>
      <c r="AA208" s="2">
        <f>IF(Z208="HERE",Y208,AA207+Graph!$G$1*1000)</f>
        <v>40045242.033420369</v>
      </c>
      <c r="AB208" s="2">
        <f t="shared" si="21"/>
        <v>420000</v>
      </c>
      <c r="AC208" s="2">
        <f t="shared" si="36"/>
        <v>38646162.088881291</v>
      </c>
      <c r="AD208" s="3">
        <f t="shared" si="10"/>
        <v>40045242.033420369</v>
      </c>
      <c r="AE208" s="2">
        <f>IF(AE206&gt;=52800000,52800000,IF(AB187=Graph!G$1*1000,AE207+Graph!G$1*1000,AC208))</f>
        <v>38646162.088881291</v>
      </c>
      <c r="AF208" s="3">
        <f t="shared" si="11"/>
        <v>38646162.088881291</v>
      </c>
      <c r="AG208" s="3">
        <f t="shared" si="27"/>
        <v>36556232.563093789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135</v>
      </c>
      <c r="C209" s="7"/>
      <c r="D209" s="2" t="e">
        <f t="shared" si="12"/>
        <v>#N/A</v>
      </c>
      <c r="E209" s="2" t="e">
        <f t="shared" si="22"/>
        <v>#N/A</v>
      </c>
      <c r="F209" s="2">
        <v>777307.87472841144</v>
      </c>
      <c r="G209" s="2">
        <f t="shared" si="26"/>
        <v>434210.28571428574</v>
      </c>
      <c r="H209" s="2">
        <f t="shared" si="37"/>
        <v>76856667.231738254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811856.49953885376</v>
      </c>
      <c r="Q209" s="21">
        <f t="shared" si="39"/>
        <v>450000</v>
      </c>
      <c r="R209" s="2">
        <f t="shared" si="38"/>
        <v>79635614.408015832</v>
      </c>
      <c r="S209" s="2">
        <f t="shared" si="17"/>
        <v>434210.28571428359</v>
      </c>
      <c r="T209" s="2">
        <f t="shared" si="18"/>
        <v>15789.714285714086</v>
      </c>
      <c r="U209" s="2">
        <f t="shared" si="19"/>
        <v>450000</v>
      </c>
      <c r="V209" s="2">
        <f t="shared" si="33"/>
        <v>40383003.231738426</v>
      </c>
      <c r="W209" s="2">
        <f t="shared" si="20"/>
        <v>434210.28571428359</v>
      </c>
      <c r="X209" s="2">
        <f t="shared" si="6"/>
        <v>15789.714285716414</v>
      </c>
      <c r="Y209" s="2">
        <f t="shared" si="35"/>
        <v>39252611.176277518</v>
      </c>
      <c r="Z209" s="2" t="str">
        <f t="shared" si="8"/>
        <v>MEEP</v>
      </c>
      <c r="AA209" s="2">
        <f>IF(Z209="HERE",Y209,AA208+Graph!$G$1*1000)</f>
        <v>40465242.033420369</v>
      </c>
      <c r="AB209" s="2">
        <f t="shared" si="21"/>
        <v>420000</v>
      </c>
      <c r="AC209" s="2">
        <f t="shared" si="36"/>
        <v>38646162.088881291</v>
      </c>
      <c r="AD209" s="3">
        <f t="shared" si="10"/>
        <v>40465242.033420369</v>
      </c>
      <c r="AE209" s="2">
        <f>IF(AE207&gt;=52800000,52800000,IF(AB188=Graph!G$1*1000,AE208+Graph!G$1*1000,AC209))</f>
        <v>38646162.088881291</v>
      </c>
      <c r="AF209" s="3">
        <f t="shared" si="11"/>
        <v>38646162.088881291</v>
      </c>
      <c r="AG209" s="3">
        <f t="shared" si="27"/>
        <v>36592153.820236646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136</v>
      </c>
      <c r="C210" s="7"/>
      <c r="D210" s="2" t="e">
        <f t="shared" si="12"/>
        <v>#N/A</v>
      </c>
      <c r="E210" s="2" t="e">
        <f t="shared" si="22"/>
        <v>#N/A</v>
      </c>
      <c r="F210" s="2">
        <v>779895.10138653219</v>
      </c>
      <c r="G210" s="2">
        <f t="shared" si="26"/>
        <v>434210.28571428574</v>
      </c>
      <c r="H210" s="2">
        <f t="shared" si="37"/>
        <v>77290877.517452538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814637.23461459577</v>
      </c>
      <c r="Q210" s="21">
        <f t="shared" si="39"/>
        <v>450000</v>
      </c>
      <c r="R210" s="2">
        <f t="shared" si="38"/>
        <v>80085614.408015832</v>
      </c>
      <c r="S210" s="2">
        <f t="shared" si="17"/>
        <v>434210.28571428359</v>
      </c>
      <c r="T210" s="2">
        <f t="shared" si="18"/>
        <v>15789.714285714086</v>
      </c>
      <c r="U210" s="2">
        <f t="shared" si="19"/>
        <v>450000</v>
      </c>
      <c r="V210" s="2">
        <f t="shared" si="33"/>
        <v>40817213.517452709</v>
      </c>
      <c r="W210" s="2">
        <f t="shared" si="20"/>
        <v>434210.28571428359</v>
      </c>
      <c r="X210" s="2">
        <f t="shared" si="6"/>
        <v>15789.714285716414</v>
      </c>
      <c r="Y210" s="2">
        <f t="shared" si="35"/>
        <v>39268400.890563235</v>
      </c>
      <c r="Z210" s="2" t="str">
        <f t="shared" si="8"/>
        <v>MEEP</v>
      </c>
      <c r="AA210" s="2">
        <f>IF(Z210="HERE",Y210,AA209+Graph!$G$1*1000)</f>
        <v>40885242.033420369</v>
      </c>
      <c r="AB210" s="2">
        <f t="shared" si="21"/>
        <v>420000</v>
      </c>
      <c r="AC210" s="2">
        <f t="shared" si="36"/>
        <v>38646162.088881291</v>
      </c>
      <c r="AD210" s="3">
        <f t="shared" si="10"/>
        <v>40885242.033420369</v>
      </c>
      <c r="AE210" s="2">
        <f>IF(AE208&gt;=52800000,52800000,IF(AB189=Graph!G$1*1000,AE209+Graph!G$1*1000,AC210))</f>
        <v>38646162.088881291</v>
      </c>
      <c r="AF210" s="3">
        <f t="shared" si="11"/>
        <v>38646162.088881291</v>
      </c>
      <c r="AG210" s="3">
        <f t="shared" si="27"/>
        <v>36628075.07737951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137</v>
      </c>
      <c r="C211" s="7"/>
      <c r="D211" s="2" t="e">
        <f t="shared" si="12"/>
        <v>#N/A</v>
      </c>
      <c r="E211" s="2" t="e">
        <f t="shared" si="22"/>
        <v>#N/A</v>
      </c>
      <c r="F211" s="2">
        <v>782482.32804465294</v>
      </c>
      <c r="G211" s="2">
        <f t="shared" si="26"/>
        <v>434210.28571428574</v>
      </c>
      <c r="H211" s="2">
        <f t="shared" si="37"/>
        <v>77725087.803166822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817417.96969032288</v>
      </c>
      <c r="Q211" s="21">
        <f t="shared" si="39"/>
        <v>450000</v>
      </c>
      <c r="R211" s="2">
        <f t="shared" si="38"/>
        <v>80535614.408015832</v>
      </c>
      <c r="S211" s="2">
        <f t="shared" si="17"/>
        <v>434210.28571428359</v>
      </c>
      <c r="T211" s="2">
        <f t="shared" si="18"/>
        <v>15789.714285714086</v>
      </c>
      <c r="U211" s="2">
        <f t="shared" si="19"/>
        <v>450000</v>
      </c>
      <c r="V211" s="2">
        <f t="shared" si="33"/>
        <v>41251423.803166993</v>
      </c>
      <c r="W211" s="2">
        <f t="shared" si="20"/>
        <v>434210.28571428359</v>
      </c>
      <c r="X211" s="2">
        <f t="shared" si="6"/>
        <v>15789.714285716414</v>
      </c>
      <c r="Y211" s="2">
        <f t="shared" si="35"/>
        <v>39284190.604848951</v>
      </c>
      <c r="Z211" s="2" t="str">
        <f t="shared" si="8"/>
        <v>MEEP</v>
      </c>
      <c r="AA211" s="2">
        <f>IF(Z211="HERE",Y211,AA210+Graph!$G$1*1000)</f>
        <v>41305242.033420369</v>
      </c>
      <c r="AB211" s="2">
        <f t="shared" si="21"/>
        <v>420000</v>
      </c>
      <c r="AC211" s="2">
        <f t="shared" si="36"/>
        <v>38646162.088881291</v>
      </c>
      <c r="AD211" s="3">
        <f t="shared" si="10"/>
        <v>41305242.033420369</v>
      </c>
      <c r="AE211" s="2">
        <f>IF(AE209&gt;=52800000,52800000,IF(AB190=Graph!G$1*1000,AE210+Graph!G$1*1000,AC211))</f>
        <v>38646162.088881291</v>
      </c>
      <c r="AF211" s="3">
        <f t="shared" si="11"/>
        <v>38646162.088881291</v>
      </c>
      <c r="AG211" s="3">
        <f t="shared" si="27"/>
        <v>36663996.334522367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138</v>
      </c>
      <c r="C212" s="7"/>
      <c r="D212" s="2" t="e">
        <f t="shared" si="12"/>
        <v>#N/A</v>
      </c>
      <c r="E212" s="2" t="e">
        <f t="shared" si="22"/>
        <v>#N/A</v>
      </c>
      <c r="F212" s="2">
        <v>785069.55470277369</v>
      </c>
      <c r="G212" s="2">
        <f t="shared" si="26"/>
        <v>434210.28571428574</v>
      </c>
      <c r="H212" s="2">
        <f t="shared" si="37"/>
        <v>78159298.088881105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820198.70476606488</v>
      </c>
      <c r="Q212" s="21">
        <f t="shared" si="39"/>
        <v>450000</v>
      </c>
      <c r="R212" s="2">
        <f t="shared" si="38"/>
        <v>80985614.408015832</v>
      </c>
      <c r="S212" s="2">
        <f t="shared" si="17"/>
        <v>434210.28571428359</v>
      </c>
      <c r="T212" s="2">
        <f t="shared" si="18"/>
        <v>15789.714285714086</v>
      </c>
      <c r="U212" s="2">
        <f t="shared" si="19"/>
        <v>450000</v>
      </c>
      <c r="V212" s="2">
        <f t="shared" si="33"/>
        <v>41685634.088881277</v>
      </c>
      <c r="W212" s="2">
        <f t="shared" si="20"/>
        <v>434210.28571428359</v>
      </c>
      <c r="X212" s="2">
        <f t="shared" si="6"/>
        <v>15789.714285716414</v>
      </c>
      <c r="Y212" s="2">
        <f t="shared" si="35"/>
        <v>39299980.319134668</v>
      </c>
      <c r="Z212" s="2" t="str">
        <f t="shared" si="8"/>
        <v>MEEP</v>
      </c>
      <c r="AA212" s="2">
        <f>IF(Z212="HERE",Y212,AA211+Graph!$G$1*1000)</f>
        <v>41725242.033420369</v>
      </c>
      <c r="AB212" s="2">
        <f t="shared" si="21"/>
        <v>420000</v>
      </c>
      <c r="AC212" s="2">
        <f t="shared" si="36"/>
        <v>38646162.088881291</v>
      </c>
      <c r="AD212" s="3">
        <f t="shared" si="10"/>
        <v>41725242.033420369</v>
      </c>
      <c r="AE212" s="2">
        <f>IF(AE210&gt;=52800000,52800000,IF(AB191=Graph!G$1*1000,AE211+Graph!G$1*1000,AC212))</f>
        <v>38646162.088881291</v>
      </c>
      <c r="AF212" s="3">
        <f t="shared" si="11"/>
        <v>38646162.088881291</v>
      </c>
      <c r="AG212" s="3">
        <f t="shared" si="27"/>
        <v>36699917.591665231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139</v>
      </c>
      <c r="C213" s="7"/>
      <c r="D213" s="2" t="e">
        <f t="shared" si="12"/>
        <v>#N/A</v>
      </c>
      <c r="E213" s="2" t="e">
        <f t="shared" si="22"/>
        <v>#N/A</v>
      </c>
      <c r="F213" s="2">
        <v>787656.78136089444</v>
      </c>
      <c r="G213" s="2">
        <f t="shared" si="26"/>
        <v>434210.28571428574</v>
      </c>
      <c r="H213" s="2">
        <f t="shared" si="37"/>
        <v>78593508.374595389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822979.43984179199</v>
      </c>
      <c r="Q213" s="21">
        <f t="shared" si="39"/>
        <v>450000</v>
      </c>
      <c r="R213" s="2">
        <f t="shared" si="38"/>
        <v>81435614.408015832</v>
      </c>
      <c r="S213" s="2">
        <f t="shared" si="17"/>
        <v>434210.28571428359</v>
      </c>
      <c r="T213" s="2">
        <f t="shared" si="18"/>
        <v>15789.714285714086</v>
      </c>
      <c r="U213" s="2">
        <f t="shared" si="19"/>
        <v>450000</v>
      </c>
      <c r="V213" s="2">
        <f t="shared" si="33"/>
        <v>42119844.37459556</v>
      </c>
      <c r="W213" s="2">
        <f t="shared" si="20"/>
        <v>434210.28571428359</v>
      </c>
      <c r="X213" s="2">
        <f t="shared" si="6"/>
        <v>15789.714285716414</v>
      </c>
      <c r="Y213" s="2">
        <f t="shared" si="35"/>
        <v>39315770.033420384</v>
      </c>
      <c r="Z213" s="2" t="str">
        <f t="shared" si="8"/>
        <v>MEEP</v>
      </c>
      <c r="AA213" s="2">
        <f>IF(Z213="HERE",Y213,AA212+Graph!$G$1*1000)</f>
        <v>42145242.033420369</v>
      </c>
      <c r="AB213" s="2">
        <f t="shared" si="21"/>
        <v>420000</v>
      </c>
      <c r="AC213" s="2">
        <f t="shared" si="36"/>
        <v>38646162.088881291</v>
      </c>
      <c r="AD213" s="3">
        <f t="shared" si="10"/>
        <v>42145242.033420369</v>
      </c>
      <c r="AE213" s="2">
        <f>IF(AE211&gt;=52800000,52800000,IF(AB192=Graph!G$1*1000,AE212+Graph!G$1*1000,AC213))</f>
        <v>38646162.088881291</v>
      </c>
      <c r="AF213" s="3">
        <f t="shared" si="11"/>
        <v>38646162.088881291</v>
      </c>
      <c r="AG213" s="3">
        <f t="shared" si="27"/>
        <v>36735838.848808087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140</v>
      </c>
      <c r="C214" s="7"/>
      <c r="D214" s="2" t="e">
        <f t="shared" si="12"/>
        <v>#N/A</v>
      </c>
      <c r="E214" s="2" t="e">
        <f t="shared" si="22"/>
        <v>#N/A</v>
      </c>
      <c r="F214" s="2">
        <v>790244.00801901519</v>
      </c>
      <c r="G214" s="2">
        <f t="shared" si="26"/>
        <v>434210.28571428574</v>
      </c>
      <c r="H214" s="2">
        <f t="shared" si="37"/>
        <v>79027718.660309672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825760.17491753399</v>
      </c>
      <c r="Q214" s="21">
        <f t="shared" si="39"/>
        <v>450000</v>
      </c>
      <c r="R214" s="2">
        <f t="shared" si="38"/>
        <v>81885614.408015832</v>
      </c>
      <c r="S214" s="2">
        <f t="shared" si="17"/>
        <v>434210.28571428359</v>
      </c>
      <c r="T214" s="2">
        <f t="shared" si="18"/>
        <v>15789.714285714086</v>
      </c>
      <c r="U214" s="2">
        <f t="shared" si="19"/>
        <v>450000</v>
      </c>
      <c r="V214" s="2">
        <f t="shared" si="33"/>
        <v>42554054.660309844</v>
      </c>
      <c r="W214" s="2">
        <f t="shared" si="20"/>
        <v>434210.28571428359</v>
      </c>
      <c r="X214" s="2">
        <f t="shared" si="6"/>
        <v>15789.714285716414</v>
      </c>
      <c r="Y214" s="2">
        <f t="shared" si="35"/>
        <v>39331559.7477061</v>
      </c>
      <c r="Z214" s="2" t="str">
        <f t="shared" si="8"/>
        <v>MEEP</v>
      </c>
      <c r="AA214" s="2">
        <f>IF(Z214="HERE",Y214,AA213+Graph!$G$1*1000)</f>
        <v>42565242.033420369</v>
      </c>
      <c r="AB214" s="2">
        <f t="shared" si="21"/>
        <v>420000</v>
      </c>
      <c r="AC214" s="2">
        <f t="shared" si="36"/>
        <v>38646162.088881291</v>
      </c>
      <c r="AD214" s="3">
        <f t="shared" si="10"/>
        <v>42565242.033420369</v>
      </c>
      <c r="AE214" s="2">
        <f>IF(AE212&gt;=52800000,52800000,IF(AB193=Graph!G$1*1000,AE213+Graph!G$1*1000,AC214))</f>
        <v>38646162.088881291</v>
      </c>
      <c r="AF214" s="3">
        <f t="shared" si="11"/>
        <v>38646162.088881291</v>
      </c>
      <c r="AG214" s="3">
        <f t="shared" si="27"/>
        <v>36771760.105950944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141</v>
      </c>
      <c r="C215" s="7"/>
      <c r="D215" s="2" t="e">
        <f t="shared" si="12"/>
        <v>#N/A</v>
      </c>
      <c r="E215" s="2" t="e">
        <f t="shared" si="22"/>
        <v>#N/A</v>
      </c>
      <c r="F215" s="2">
        <v>792831.23467713594</v>
      </c>
      <c r="G215" s="2">
        <f t="shared" si="26"/>
        <v>434210.28571428574</v>
      </c>
      <c r="H215" s="2">
        <f t="shared" si="37"/>
        <v>79461928.946023956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828540.9099932611</v>
      </c>
      <c r="Q215" s="21">
        <f t="shared" si="39"/>
        <v>450000</v>
      </c>
      <c r="R215" s="2">
        <f t="shared" si="38"/>
        <v>82335614.408015832</v>
      </c>
      <c r="S215" s="2">
        <f t="shared" si="17"/>
        <v>434210.28571428359</v>
      </c>
      <c r="T215" s="2">
        <f t="shared" si="18"/>
        <v>15789.714285714086</v>
      </c>
      <c r="U215" s="2">
        <f t="shared" si="19"/>
        <v>450000</v>
      </c>
      <c r="V215" s="2">
        <f t="shared" si="33"/>
        <v>42988264.946024127</v>
      </c>
      <c r="W215" s="2">
        <f t="shared" si="20"/>
        <v>434210.28571428359</v>
      </c>
      <c r="X215" s="2">
        <f t="shared" si="6"/>
        <v>15789.714285716414</v>
      </c>
      <c r="Y215" s="2">
        <f t="shared" si="35"/>
        <v>39347349.461991817</v>
      </c>
      <c r="Z215" s="2" t="str">
        <f t="shared" si="8"/>
        <v>MEEP</v>
      </c>
      <c r="AA215" s="2">
        <f>IF(Z215="HERE",Y215,AA214+Graph!$G$1*1000)</f>
        <v>42985242.033420369</v>
      </c>
      <c r="AB215" s="2">
        <f t="shared" si="21"/>
        <v>420000</v>
      </c>
      <c r="AC215" s="2">
        <f t="shared" si="36"/>
        <v>38646162.088881291</v>
      </c>
      <c r="AD215" s="3">
        <f t="shared" si="10"/>
        <v>42985242.033420369</v>
      </c>
      <c r="AE215" s="2">
        <f>IF(AE213&gt;=52800000,52800000,IF(AB194=Graph!G$1*1000,AE214+Graph!G$1*1000,AC215))</f>
        <v>38646162.088881291</v>
      </c>
      <c r="AF215" s="3">
        <f t="shared" si="11"/>
        <v>38646162.088881291</v>
      </c>
      <c r="AG215" s="3">
        <f t="shared" si="27"/>
        <v>36807681.363093808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142</v>
      </c>
      <c r="C216" s="7"/>
      <c r="D216" s="2" t="e">
        <f t="shared" si="12"/>
        <v>#N/A</v>
      </c>
      <c r="E216" s="2" t="e">
        <f t="shared" si="22"/>
        <v>#N/A</v>
      </c>
      <c r="F216" s="2">
        <v>795418.4613352567</v>
      </c>
      <c r="G216" s="2">
        <f t="shared" si="26"/>
        <v>434210.28571428574</v>
      </c>
      <c r="H216" s="2">
        <f t="shared" si="37"/>
        <v>79896139.23173824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831321.64506900311</v>
      </c>
      <c r="Q216" s="21">
        <f t="shared" si="39"/>
        <v>450000</v>
      </c>
      <c r="R216" s="2">
        <f t="shared" si="38"/>
        <v>82785614.408015832</v>
      </c>
      <c r="S216" s="2">
        <f t="shared" si="17"/>
        <v>434210.28571428359</v>
      </c>
      <c r="T216" s="2">
        <f t="shared" si="18"/>
        <v>15789.714285714086</v>
      </c>
      <c r="U216" s="2">
        <f t="shared" si="19"/>
        <v>450000</v>
      </c>
      <c r="V216" s="2">
        <f t="shared" si="33"/>
        <v>43422475.231738411</v>
      </c>
      <c r="W216" s="2">
        <f t="shared" si="20"/>
        <v>434210.28571428359</v>
      </c>
      <c r="X216" s="2">
        <f t="shared" si="6"/>
        <v>15789.714285716414</v>
      </c>
      <c r="Y216" s="2">
        <f t="shared" si="35"/>
        <v>39363139.176277533</v>
      </c>
      <c r="Z216" s="2" t="str">
        <f t="shared" si="8"/>
        <v>MEEP</v>
      </c>
      <c r="AA216" s="2">
        <f>IF(Z216="HERE",Y216,AA215+Graph!$G$1*1000)</f>
        <v>43405242.033420369</v>
      </c>
      <c r="AB216" s="2">
        <f t="shared" si="21"/>
        <v>420000</v>
      </c>
      <c r="AC216" s="2">
        <f t="shared" si="36"/>
        <v>38646162.088881291</v>
      </c>
      <c r="AD216" s="3">
        <f t="shared" si="10"/>
        <v>43405242.033420369</v>
      </c>
      <c r="AE216" s="2">
        <f>IF(AE214&gt;=52800000,52800000,IF(AB195=Graph!G$1*1000,AE215+Graph!G$1*1000,AC216))</f>
        <v>38646162.088881291</v>
      </c>
      <c r="AF216" s="3">
        <f t="shared" si="11"/>
        <v>38646162.088881291</v>
      </c>
      <c r="AG216" s="3">
        <f t="shared" si="27"/>
        <v>36843602.620236665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143</v>
      </c>
      <c r="C217" s="7"/>
      <c r="D217" s="2" t="e">
        <f t="shared" si="12"/>
        <v>#N/A</v>
      </c>
      <c r="E217" s="2" t="e">
        <f t="shared" si="22"/>
        <v>#N/A</v>
      </c>
      <c r="F217" s="2">
        <v>798005.68799337745</v>
      </c>
      <c r="G217" s="2">
        <f t="shared" si="26"/>
        <v>434210.28571428574</v>
      </c>
      <c r="H217" s="2">
        <f t="shared" si="37"/>
        <v>80330349.517452523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834102.38014473021</v>
      </c>
      <c r="Q217" s="21">
        <f t="shared" si="39"/>
        <v>450000</v>
      </c>
      <c r="R217" s="2">
        <f t="shared" si="38"/>
        <v>83235614.408015832</v>
      </c>
      <c r="S217" s="2">
        <f t="shared" si="17"/>
        <v>434210.28571428359</v>
      </c>
      <c r="T217" s="2">
        <f t="shared" si="18"/>
        <v>15789.714285714086</v>
      </c>
      <c r="U217" s="2">
        <f t="shared" si="19"/>
        <v>450000</v>
      </c>
      <c r="V217" s="2">
        <f t="shared" si="33"/>
        <v>43856685.517452694</v>
      </c>
      <c r="W217" s="2">
        <f t="shared" si="20"/>
        <v>434210.28571428359</v>
      </c>
      <c r="X217" s="2">
        <f t="shared" si="6"/>
        <v>15789.714285716414</v>
      </c>
      <c r="Y217" s="2">
        <f t="shared" si="35"/>
        <v>39378928.89056325</v>
      </c>
      <c r="Z217" s="2" t="str">
        <f t="shared" si="8"/>
        <v>MEEP</v>
      </c>
      <c r="AA217" s="2">
        <f>IF(Z217="HERE",Y217,AA216+Graph!$G$1*1000)</f>
        <v>43825242.033420369</v>
      </c>
      <c r="AB217" s="2">
        <f t="shared" si="21"/>
        <v>420000</v>
      </c>
      <c r="AC217" s="2">
        <f t="shared" si="36"/>
        <v>38646162.088881291</v>
      </c>
      <c r="AD217" s="3">
        <f t="shared" si="10"/>
        <v>43825242.033420369</v>
      </c>
      <c r="AE217" s="2">
        <f>IF(AE215&gt;=52800000,52800000,IF(AB196=Graph!G$1*1000,AE216+Graph!G$1*1000,AC217))</f>
        <v>38646162.088881291</v>
      </c>
      <c r="AF217" s="3">
        <f t="shared" si="11"/>
        <v>38646162.088881291</v>
      </c>
      <c r="AG217" s="3">
        <f t="shared" si="27"/>
        <v>36879523.877379522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144</v>
      </c>
      <c r="C218" s="7"/>
      <c r="D218" s="2" t="e">
        <f t="shared" si="12"/>
        <v>#N/A</v>
      </c>
      <c r="E218" s="2" t="e">
        <f t="shared" si="22"/>
        <v>#N/A</v>
      </c>
      <c r="F218" s="2">
        <v>800592.9146514982</v>
      </c>
      <c r="G218" s="2">
        <f t="shared" si="26"/>
        <v>434210.28571428574</v>
      </c>
      <c r="H218" s="2">
        <f t="shared" si="37"/>
        <v>80764559.803166807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836883.11522047222</v>
      </c>
      <c r="Q218" s="21">
        <f t="shared" si="39"/>
        <v>450000</v>
      </c>
      <c r="R218" s="2">
        <f t="shared" si="38"/>
        <v>83685614.408015832</v>
      </c>
      <c r="S218" s="2">
        <f t="shared" si="17"/>
        <v>434210.28571428359</v>
      </c>
      <c r="T218" s="2">
        <f t="shared" si="18"/>
        <v>15789.714285714086</v>
      </c>
      <c r="U218" s="2">
        <f t="shared" si="19"/>
        <v>450000</v>
      </c>
      <c r="V218" s="2">
        <f t="shared" si="33"/>
        <v>44290895.803166978</v>
      </c>
      <c r="W218" s="2">
        <f t="shared" si="20"/>
        <v>434210.28571428359</v>
      </c>
      <c r="X218" s="2">
        <f t="shared" si="6"/>
        <v>15789.714285716414</v>
      </c>
      <c r="Y218" s="2">
        <f t="shared" si="35"/>
        <v>39394718.604848966</v>
      </c>
      <c r="Z218" s="2" t="str">
        <f t="shared" si="8"/>
        <v>MEEP</v>
      </c>
      <c r="AA218" s="2">
        <f>IF(Z218="HERE",Y218,AA217+Graph!$G$1*1000)</f>
        <v>44245242.033420369</v>
      </c>
      <c r="AB218" s="2">
        <f t="shared" si="21"/>
        <v>420000</v>
      </c>
      <c r="AC218" s="2">
        <f t="shared" si="36"/>
        <v>38646162.088881291</v>
      </c>
      <c r="AD218" s="3">
        <f t="shared" si="10"/>
        <v>44245242.033420369</v>
      </c>
      <c r="AE218" s="2">
        <f>IF(AE216&gt;=52800000,52800000,IF(AB197=Graph!G$1*1000,AE217+Graph!G$1*1000,AC218))</f>
        <v>38646162.088881291</v>
      </c>
      <c r="AF218" s="3">
        <f t="shared" si="11"/>
        <v>38646162.088881291</v>
      </c>
      <c r="AG218" s="3">
        <f t="shared" si="27"/>
        <v>36915445.134522378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145</v>
      </c>
      <c r="C219" s="7"/>
      <c r="D219" s="2" t="e">
        <f t="shared" si="12"/>
        <v>#N/A</v>
      </c>
      <c r="E219" s="2" t="e">
        <f t="shared" si="22"/>
        <v>#N/A</v>
      </c>
      <c r="F219" s="2">
        <v>803180.14130961895</v>
      </c>
      <c r="G219" s="2">
        <f t="shared" si="26"/>
        <v>434210.28571428574</v>
      </c>
      <c r="H219" s="2">
        <f t="shared" si="37"/>
        <v>81198770.08888109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839663.85029619932</v>
      </c>
      <c r="Q219" s="21">
        <f t="shared" si="39"/>
        <v>450000</v>
      </c>
      <c r="R219" s="2">
        <f t="shared" si="38"/>
        <v>84135614.408015832</v>
      </c>
      <c r="S219" s="2">
        <f t="shared" si="17"/>
        <v>434210.28571428359</v>
      </c>
      <c r="T219" s="2">
        <f t="shared" si="18"/>
        <v>15789.714285714086</v>
      </c>
      <c r="U219" s="2">
        <f t="shared" si="19"/>
        <v>450000</v>
      </c>
      <c r="V219" s="2">
        <f t="shared" si="33"/>
        <v>44725106.088881262</v>
      </c>
      <c r="W219" s="2">
        <f t="shared" si="20"/>
        <v>434210.28571428359</v>
      </c>
      <c r="X219" s="2">
        <f t="shared" si="6"/>
        <v>15789.714285716414</v>
      </c>
      <c r="Y219" s="2">
        <f t="shared" si="35"/>
        <v>39410508.319134682</v>
      </c>
      <c r="Z219" s="2" t="str">
        <f t="shared" si="8"/>
        <v>MEEP</v>
      </c>
      <c r="AA219" s="2">
        <f>IF(Z219="HERE",Y219,AA218+Graph!$G$1*1000)</f>
        <v>44665242.033420369</v>
      </c>
      <c r="AB219" s="2">
        <f t="shared" si="21"/>
        <v>420000</v>
      </c>
      <c r="AC219" s="2">
        <f t="shared" si="36"/>
        <v>38646162.088881291</v>
      </c>
      <c r="AD219" s="3">
        <f t="shared" si="10"/>
        <v>44665242.033420369</v>
      </c>
      <c r="AE219" s="2">
        <f>IF(AE217&gt;=52800000,52800000,IF(AB198=Graph!G$1*1000,AE218+Graph!G$1*1000,AC219))</f>
        <v>38646162.088881291</v>
      </c>
      <c r="AF219" s="3">
        <f t="shared" si="11"/>
        <v>38646162.088881291</v>
      </c>
      <c r="AG219" s="3">
        <f t="shared" si="27"/>
        <v>36951366.391665235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146</v>
      </c>
      <c r="C220" s="7"/>
      <c r="D220" s="2" t="e">
        <f t="shared" si="12"/>
        <v>#N/A</v>
      </c>
      <c r="E220" s="2" t="e">
        <f t="shared" si="22"/>
        <v>#N/A</v>
      </c>
      <c r="F220" s="2">
        <v>805767.3679677397</v>
      </c>
      <c r="G220" s="2">
        <f t="shared" si="26"/>
        <v>434210.28571428574</v>
      </c>
      <c r="H220" s="2">
        <f t="shared" si="37"/>
        <v>81632980.374595374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842444.58537194133</v>
      </c>
      <c r="Q220" s="21">
        <f t="shared" si="39"/>
        <v>450000</v>
      </c>
      <c r="R220" s="2">
        <f t="shared" si="38"/>
        <v>84585614.408015832</v>
      </c>
      <c r="S220" s="2">
        <f t="shared" si="17"/>
        <v>434210.28571428359</v>
      </c>
      <c r="T220" s="2">
        <f t="shared" si="18"/>
        <v>15789.714285714086</v>
      </c>
      <c r="U220" s="2">
        <f t="shared" si="19"/>
        <v>450000</v>
      </c>
      <c r="V220" s="2">
        <f t="shared" si="33"/>
        <v>45159316.374595545</v>
      </c>
      <c r="W220" s="2">
        <f t="shared" si="20"/>
        <v>434210.28571428359</v>
      </c>
      <c r="X220" s="2">
        <f t="shared" si="6"/>
        <v>15789.714285716414</v>
      </c>
      <c r="Y220" s="2">
        <f t="shared" si="35"/>
        <v>39426298.033420399</v>
      </c>
      <c r="Z220" s="2" t="str">
        <f t="shared" si="8"/>
        <v>MEEP</v>
      </c>
      <c r="AA220" s="2">
        <f>IF(Z220="HERE",Y220,AA219+Graph!$G$1*1000)</f>
        <v>45085242.033420369</v>
      </c>
      <c r="AB220" s="2">
        <f t="shared" si="21"/>
        <v>420000</v>
      </c>
      <c r="AC220" s="2">
        <f t="shared" si="36"/>
        <v>38646162.088881291</v>
      </c>
      <c r="AD220" s="3">
        <f t="shared" si="10"/>
        <v>45085242.033420369</v>
      </c>
      <c r="AE220" s="2">
        <f>IF(AE218&gt;=52800000,52800000,IF(AB199=Graph!G$1*1000,AE219+Graph!G$1*1000,AC220))</f>
        <v>38646162.088881291</v>
      </c>
      <c r="AF220" s="3">
        <f t="shared" si="11"/>
        <v>38646162.088881291</v>
      </c>
      <c r="AG220" s="3">
        <f t="shared" si="27"/>
        <v>36987287.648808099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147</v>
      </c>
      <c r="C221" s="7"/>
      <c r="D221" s="2" t="e">
        <f t="shared" si="12"/>
        <v>#N/A</v>
      </c>
      <c r="E221" s="2" t="e">
        <f t="shared" si="22"/>
        <v>#N/A</v>
      </c>
      <c r="F221" s="2">
        <v>808354.59462586045</v>
      </c>
      <c r="G221" s="2">
        <f t="shared" si="26"/>
        <v>434210.28571428574</v>
      </c>
      <c r="H221" s="2">
        <f t="shared" si="37"/>
        <v>82067190.660309657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845225.32044768333</v>
      </c>
      <c r="Q221" s="21">
        <f t="shared" si="39"/>
        <v>450000</v>
      </c>
      <c r="R221" s="2">
        <f t="shared" si="38"/>
        <v>85035614.408015832</v>
      </c>
      <c r="S221" s="2">
        <f t="shared" si="17"/>
        <v>434210.28571428359</v>
      </c>
      <c r="T221" s="2">
        <f t="shared" si="18"/>
        <v>15789.714285714086</v>
      </c>
      <c r="U221" s="2">
        <f t="shared" si="19"/>
        <v>450000</v>
      </c>
      <c r="V221" s="2">
        <f t="shared" si="33"/>
        <v>45593526.660309829</v>
      </c>
      <c r="W221" s="2">
        <f t="shared" si="20"/>
        <v>434210.28571428359</v>
      </c>
      <c r="X221" s="2">
        <f t="shared" si="6"/>
        <v>15789.714285716414</v>
      </c>
      <c r="Y221" s="2">
        <f t="shared" si="35"/>
        <v>39442087.747706115</v>
      </c>
      <c r="Z221" s="2" t="str">
        <f t="shared" si="8"/>
        <v>MEEP</v>
      </c>
      <c r="AA221" s="2">
        <f>IF(Z221="HERE",Y221,AA220+Graph!$G$1*1000)</f>
        <v>45505242.033420369</v>
      </c>
      <c r="AB221" s="2">
        <f t="shared" si="21"/>
        <v>420000</v>
      </c>
      <c r="AC221" s="2">
        <f t="shared" si="36"/>
        <v>38646162.088881291</v>
      </c>
      <c r="AD221" s="3">
        <f t="shared" si="10"/>
        <v>45505242.033420369</v>
      </c>
      <c r="AE221" s="2">
        <f>IF(AE219&gt;=52800000,52800000,IF(AB200=Graph!G$1*1000,AE220+Graph!G$1*1000,AC221))</f>
        <v>38646162.088881291</v>
      </c>
      <c r="AF221" s="3">
        <f t="shared" si="11"/>
        <v>38646162.088881291</v>
      </c>
      <c r="AG221" s="3">
        <f t="shared" si="27"/>
        <v>37023208.905950963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148</v>
      </c>
      <c r="C222" s="7"/>
      <c r="D222" s="2" t="e">
        <f t="shared" si="12"/>
        <v>#N/A</v>
      </c>
      <c r="E222" s="2" t="e">
        <f t="shared" si="22"/>
        <v>#N/A</v>
      </c>
      <c r="F222" s="2">
        <v>810941.8212839812</v>
      </c>
      <c r="G222" s="2">
        <f t="shared" si="26"/>
        <v>434210.28571428574</v>
      </c>
      <c r="H222" s="2">
        <f t="shared" si="37"/>
        <v>82501400.946023941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848006.05552341044</v>
      </c>
      <c r="Q222" s="21">
        <f t="shared" si="39"/>
        <v>450000</v>
      </c>
      <c r="R222" s="2">
        <f t="shared" si="38"/>
        <v>85485614.408015832</v>
      </c>
      <c r="S222" s="2">
        <f t="shared" si="17"/>
        <v>434210.28571428359</v>
      </c>
      <c r="T222" s="2">
        <f t="shared" si="18"/>
        <v>15789.714285714086</v>
      </c>
      <c r="U222" s="2">
        <f t="shared" si="19"/>
        <v>450000</v>
      </c>
      <c r="V222" s="2">
        <f t="shared" si="33"/>
        <v>46027736.946024112</v>
      </c>
      <c r="W222" s="2">
        <f t="shared" si="20"/>
        <v>434210.28571428359</v>
      </c>
      <c r="X222" s="2">
        <f t="shared" si="6"/>
        <v>15789.714285716414</v>
      </c>
      <c r="Y222" s="2">
        <f t="shared" si="35"/>
        <v>39457877.461991832</v>
      </c>
      <c r="Z222" s="2" t="str">
        <f t="shared" si="8"/>
        <v>MEEP</v>
      </c>
      <c r="AA222" s="2">
        <f>IF(Z222="HERE",Y222,AA221+Graph!$G$1*1000)</f>
        <v>45925242.033420369</v>
      </c>
      <c r="AB222" s="2">
        <f t="shared" si="21"/>
        <v>420000</v>
      </c>
      <c r="AC222" s="2">
        <f t="shared" si="36"/>
        <v>38646162.088881291</v>
      </c>
      <c r="AD222" s="3">
        <f t="shared" si="10"/>
        <v>45925242.033420369</v>
      </c>
      <c r="AE222" s="2">
        <f>IF(AE220&gt;=52800000,52800000,IF(AB201=Graph!G$1*1000,AE221+Graph!G$1*1000,AC222))</f>
        <v>38646162.088881291</v>
      </c>
      <c r="AF222" s="3">
        <f t="shared" si="11"/>
        <v>38646162.088881291</v>
      </c>
      <c r="AG222" s="3">
        <f t="shared" si="27"/>
        <v>37059130.16309382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149</v>
      </c>
      <c r="C223" s="7"/>
      <c r="D223" s="2" t="e">
        <f t="shared" si="12"/>
        <v>#N/A</v>
      </c>
      <c r="E223" s="2" t="e">
        <f t="shared" si="22"/>
        <v>#N/A</v>
      </c>
      <c r="F223" s="2">
        <v>813529.04794210196</v>
      </c>
      <c r="G223" s="2">
        <f t="shared" si="26"/>
        <v>434210.28571428574</v>
      </c>
      <c r="H223" s="2">
        <f t="shared" si="37"/>
        <v>82935611.231738225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850786.79059915245</v>
      </c>
      <c r="Q223" s="21">
        <f t="shared" si="39"/>
        <v>450000</v>
      </c>
      <c r="R223" s="2">
        <f t="shared" si="38"/>
        <v>85935614.408015832</v>
      </c>
      <c r="S223" s="2">
        <f t="shared" si="17"/>
        <v>434210.28571428359</v>
      </c>
      <c r="T223" s="2">
        <f t="shared" si="18"/>
        <v>15789.714285714086</v>
      </c>
      <c r="U223" s="2">
        <f t="shared" si="19"/>
        <v>450000</v>
      </c>
      <c r="V223" s="2">
        <f t="shared" si="33"/>
        <v>46461947.231738396</v>
      </c>
      <c r="W223" s="2">
        <f t="shared" si="20"/>
        <v>434210.28571428359</v>
      </c>
      <c r="X223" s="2">
        <f t="shared" si="6"/>
        <v>15789.714285716414</v>
      </c>
      <c r="Y223" s="2">
        <f t="shared" ref="Y223:Y286" si="40">IF(COUNT($C224)=0,IF(COUNT($C223)=1,C223,SUM(Y222+X223)),C223)</f>
        <v>39473667.176277548</v>
      </c>
      <c r="Z223" s="2" t="str">
        <f t="shared" si="8"/>
        <v>MEEP</v>
      </c>
      <c r="AA223" s="2">
        <f>IF(Z223="HERE",Y223,AA222+Graph!$G$1*1000)</f>
        <v>46345242.033420369</v>
      </c>
      <c r="AB223" s="2">
        <f t="shared" si="21"/>
        <v>420000</v>
      </c>
      <c r="AC223" s="2">
        <f t="shared" ref="AC223:AC286" si="41">IF(Z224="HERE",V223,AC222)</f>
        <v>38646162.088881291</v>
      </c>
      <c r="AD223" s="3">
        <f t="shared" si="10"/>
        <v>46345242.033420369</v>
      </c>
      <c r="AE223" s="2">
        <f>IF(AE221&gt;=52800000,52800000,IF(AB202=Graph!G$1*1000,AE222+Graph!G$1*1000,AC223))</f>
        <v>38646162.088881291</v>
      </c>
      <c r="AF223" s="3">
        <f t="shared" si="11"/>
        <v>38646162.088881291</v>
      </c>
      <c r="AG223" s="3">
        <f t="shared" si="27"/>
        <v>37095051.420236677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150</v>
      </c>
      <c r="C224" s="7"/>
      <c r="D224" s="2" t="e">
        <f t="shared" si="12"/>
        <v>#N/A</v>
      </c>
      <c r="E224" s="2" t="e">
        <f t="shared" si="22"/>
        <v>#N/A</v>
      </c>
      <c r="F224" s="2">
        <v>816116.27460022271</v>
      </c>
      <c r="G224" s="2">
        <f t="shared" si="26"/>
        <v>434210.28571428574</v>
      </c>
      <c r="H224" s="2">
        <f t="shared" ref="H224:H287" si="42">IF(COUNT($C225)=0,IF(COUNT($C224)=1,C224,SUM(H223+G224)),C224)</f>
        <v>83369821.517452508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853567.52567487955</v>
      </c>
      <c r="Q224" s="21">
        <f t="shared" si="39"/>
        <v>450000</v>
      </c>
      <c r="R224" s="2">
        <f t="shared" ref="R224:R287" si="43">IF(COUNT($C225)=0,IF(COUNT($C224)=1,M224,SUM(R223+Q224)),M224)</f>
        <v>86385614.408015832</v>
      </c>
      <c r="S224" s="2">
        <f t="shared" si="17"/>
        <v>434210.28571428359</v>
      </c>
      <c r="T224" s="2">
        <f t="shared" si="18"/>
        <v>15789.714285714086</v>
      </c>
      <c r="U224" s="2">
        <f t="shared" si="19"/>
        <v>450000</v>
      </c>
      <c r="V224" s="2">
        <f t="shared" si="33"/>
        <v>46896157.51745268</v>
      </c>
      <c r="W224" s="2">
        <f t="shared" si="20"/>
        <v>434210.28571428359</v>
      </c>
      <c r="X224" s="2">
        <f t="shared" si="6"/>
        <v>15789.714285716414</v>
      </c>
      <c r="Y224" s="2">
        <f t="shared" si="40"/>
        <v>39489456.890563264</v>
      </c>
      <c r="Z224" s="2" t="str">
        <f t="shared" si="8"/>
        <v>MEEP</v>
      </c>
      <c r="AA224" s="2">
        <f>IF(Z224="HERE",Y224,AA223+Graph!$G$1*1000)</f>
        <v>46765242.033420369</v>
      </c>
      <c r="AB224" s="2">
        <f t="shared" si="21"/>
        <v>420000</v>
      </c>
      <c r="AC224" s="2">
        <f t="shared" si="41"/>
        <v>38646162.088881291</v>
      </c>
      <c r="AD224" s="3">
        <f t="shared" si="10"/>
        <v>46765242.033420369</v>
      </c>
      <c r="AE224" s="2">
        <f>IF(AE222&gt;=52800000,52800000,IF(AB203=Graph!G$1*1000,AE223+Graph!G$1*1000,AC224))</f>
        <v>38646162.088881291</v>
      </c>
      <c r="AF224" s="3">
        <f t="shared" si="11"/>
        <v>38646162.088881291</v>
      </c>
      <c r="AG224" s="3">
        <f t="shared" si="27"/>
        <v>37130972.677379534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151</v>
      </c>
      <c r="C225" s="7"/>
      <c r="D225" s="2" t="e">
        <f t="shared" si="12"/>
        <v>#N/A</v>
      </c>
      <c r="E225" s="2" t="e">
        <f t="shared" si="22"/>
        <v>#N/A</v>
      </c>
      <c r="F225" s="2">
        <v>818703.50125834346</v>
      </c>
      <c r="G225" s="2">
        <f t="shared" si="26"/>
        <v>434210.28571428574</v>
      </c>
      <c r="H225" s="2">
        <f t="shared" si="42"/>
        <v>83804031.803166792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856348.26075062156</v>
      </c>
      <c r="Q225" s="21">
        <f t="shared" si="39"/>
        <v>450000</v>
      </c>
      <c r="R225" s="2">
        <f t="shared" si="43"/>
        <v>86835614.408015832</v>
      </c>
      <c r="S225" s="2">
        <f t="shared" si="17"/>
        <v>434210.28571428359</v>
      </c>
      <c r="T225" s="2">
        <f t="shared" si="18"/>
        <v>15789.714285714086</v>
      </c>
      <c r="U225" s="2">
        <f t="shared" si="19"/>
        <v>450000</v>
      </c>
      <c r="V225" s="2">
        <f t="shared" si="33"/>
        <v>47330367.803166963</v>
      </c>
      <c r="W225" s="2">
        <f t="shared" si="20"/>
        <v>434210.28571428359</v>
      </c>
      <c r="X225" s="2">
        <f t="shared" si="6"/>
        <v>15789.714285716414</v>
      </c>
      <c r="Y225" s="2">
        <f t="shared" si="40"/>
        <v>39505246.604848981</v>
      </c>
      <c r="Z225" s="2" t="str">
        <f t="shared" si="8"/>
        <v>MEEP</v>
      </c>
      <c r="AA225" s="2">
        <f>IF(Z225="HERE",Y225,AA224+Graph!$G$1*1000)</f>
        <v>47185242.033420369</v>
      </c>
      <c r="AB225" s="2">
        <f t="shared" si="21"/>
        <v>420000</v>
      </c>
      <c r="AC225" s="2">
        <f t="shared" si="41"/>
        <v>38646162.088881291</v>
      </c>
      <c r="AD225" s="3">
        <f t="shared" si="10"/>
        <v>47185242.033420369</v>
      </c>
      <c r="AE225" s="2">
        <f>IF(AE223&gt;=52800000,52800000,IF(AB204=Graph!G$1*1000,AE224+Graph!G$1*1000,AC225))</f>
        <v>38646162.088881291</v>
      </c>
      <c r="AF225" s="3">
        <f t="shared" si="11"/>
        <v>38646162.088881291</v>
      </c>
      <c r="AG225" s="3">
        <f t="shared" si="27"/>
        <v>37166893.934522398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152</v>
      </c>
      <c r="C226" s="7"/>
      <c r="D226" s="2" t="e">
        <f t="shared" si="12"/>
        <v>#N/A</v>
      </c>
      <c r="E226" s="2" t="e">
        <f t="shared" si="22"/>
        <v>#N/A</v>
      </c>
      <c r="F226" s="2">
        <v>821290.72791646421</v>
      </c>
      <c r="G226" s="2">
        <f t="shared" si="26"/>
        <v>434210.28571428574</v>
      </c>
      <c r="H226" s="2">
        <f t="shared" si="42"/>
        <v>84238242.088881075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859128.99582634866</v>
      </c>
      <c r="Q226" s="21">
        <f t="shared" si="39"/>
        <v>450000</v>
      </c>
      <c r="R226" s="2">
        <f t="shared" si="43"/>
        <v>87285614.408015832</v>
      </c>
      <c r="S226" s="2">
        <f t="shared" si="17"/>
        <v>434210.28571428359</v>
      </c>
      <c r="T226" s="2">
        <f t="shared" si="18"/>
        <v>15789.714285714086</v>
      </c>
      <c r="U226" s="2">
        <f t="shared" si="19"/>
        <v>450000</v>
      </c>
      <c r="V226" s="2">
        <f t="shared" si="33"/>
        <v>47764578.088881247</v>
      </c>
      <c r="W226" s="2">
        <f t="shared" si="20"/>
        <v>434210.28571428359</v>
      </c>
      <c r="X226" s="2">
        <f t="shared" si="6"/>
        <v>15789.714285716414</v>
      </c>
      <c r="Y226" s="2">
        <f t="shared" si="40"/>
        <v>39521036.319134697</v>
      </c>
      <c r="Z226" s="2" t="str">
        <f t="shared" si="8"/>
        <v>MEEP</v>
      </c>
      <c r="AA226" s="2">
        <f>IF(Z226="HERE",Y226,AA225+Graph!$G$1*1000)</f>
        <v>47605242.033420369</v>
      </c>
      <c r="AB226" s="2">
        <f t="shared" si="21"/>
        <v>420000</v>
      </c>
      <c r="AC226" s="2">
        <f t="shared" si="41"/>
        <v>38646162.088881291</v>
      </c>
      <c r="AD226" s="3">
        <f t="shared" si="10"/>
        <v>47605242.033420369</v>
      </c>
      <c r="AE226" s="2">
        <f>IF(AE224&gt;=52800000,52800000,IF(AB205=Graph!G$1*1000,AE225+Graph!G$1*1000,AC226))</f>
        <v>38646162.088881291</v>
      </c>
      <c r="AF226" s="3">
        <f t="shared" si="11"/>
        <v>38646162.088881291</v>
      </c>
      <c r="AG226" s="3">
        <f t="shared" si="27"/>
        <v>37202815.191665255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153</v>
      </c>
      <c r="C227" s="7"/>
      <c r="D227" s="2" t="e">
        <f t="shared" si="12"/>
        <v>#N/A</v>
      </c>
      <c r="E227" s="2" t="e">
        <f t="shared" si="22"/>
        <v>#N/A</v>
      </c>
      <c r="F227" s="2">
        <v>823877.95457458496</v>
      </c>
      <c r="G227" s="2">
        <f t="shared" si="26"/>
        <v>434210.28571428574</v>
      </c>
      <c r="H227" s="2">
        <f t="shared" si="42"/>
        <v>84672452.374595359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861909.73090209067</v>
      </c>
      <c r="Q227" s="21">
        <f t="shared" si="39"/>
        <v>450000</v>
      </c>
      <c r="R227" s="2">
        <f t="shared" si="43"/>
        <v>87735614.408015832</v>
      </c>
      <c r="S227" s="2">
        <f t="shared" si="17"/>
        <v>434210.28571428359</v>
      </c>
      <c r="T227" s="2">
        <f t="shared" si="18"/>
        <v>15789.714285714086</v>
      </c>
      <c r="U227" s="2">
        <f t="shared" si="19"/>
        <v>450000</v>
      </c>
      <c r="V227" s="2">
        <f t="shared" si="33"/>
        <v>48198788.37459553</v>
      </c>
      <c r="W227" s="2">
        <f t="shared" si="20"/>
        <v>434210.28571428359</v>
      </c>
      <c r="X227" s="2">
        <f t="shared" si="6"/>
        <v>15789.714285716414</v>
      </c>
      <c r="Y227" s="2">
        <f t="shared" si="40"/>
        <v>39536826.033420414</v>
      </c>
      <c r="Z227" s="2" t="str">
        <f t="shared" si="8"/>
        <v>MEEP</v>
      </c>
      <c r="AA227" s="2">
        <f>IF(Z227="HERE",Y227,AA226+Graph!$G$1*1000)</f>
        <v>48025242.033420369</v>
      </c>
      <c r="AB227" s="2">
        <f t="shared" si="21"/>
        <v>420000</v>
      </c>
      <c r="AC227" s="2">
        <f t="shared" si="41"/>
        <v>38646162.088881291</v>
      </c>
      <c r="AD227" s="3">
        <f t="shared" si="10"/>
        <v>48025242.033420369</v>
      </c>
      <c r="AE227" s="2">
        <f>IF(AE225&gt;=52800000,52800000,IF(AB206=Graph!G$1*1000,AE226+Graph!G$1*1000,AC227))</f>
        <v>38646162.088881291</v>
      </c>
      <c r="AF227" s="3">
        <f t="shared" si="11"/>
        <v>38646162.088881291</v>
      </c>
      <c r="AG227" s="3">
        <f t="shared" si="27"/>
        <v>37217025.934522398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154</v>
      </c>
      <c r="C228" s="7"/>
      <c r="D228" s="2" t="e">
        <f t="shared" si="12"/>
        <v>#N/A</v>
      </c>
      <c r="E228" s="2" t="e">
        <f t="shared" si="22"/>
        <v>#N/A</v>
      </c>
      <c r="F228" s="2">
        <v>826465.18123270571</v>
      </c>
      <c r="G228" s="2">
        <f t="shared" si="26"/>
        <v>434210.28571428574</v>
      </c>
      <c r="H228" s="2">
        <f t="shared" si="42"/>
        <v>85106662.660309643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864690.46597781777</v>
      </c>
      <c r="Q228" s="21">
        <f t="shared" si="39"/>
        <v>450000</v>
      </c>
      <c r="R228" s="2">
        <f t="shared" si="43"/>
        <v>88185614.408015832</v>
      </c>
      <c r="S228" s="2">
        <f t="shared" si="17"/>
        <v>434210.28571428359</v>
      </c>
      <c r="T228" s="2">
        <f t="shared" si="18"/>
        <v>15789.714285714086</v>
      </c>
      <c r="U228" s="2">
        <f t="shared" si="19"/>
        <v>450000</v>
      </c>
      <c r="V228" s="2">
        <f t="shared" si="33"/>
        <v>48632998.660309814</v>
      </c>
      <c r="W228" s="2">
        <f t="shared" si="20"/>
        <v>434210.28571428359</v>
      </c>
      <c r="X228" s="2">
        <f t="shared" si="6"/>
        <v>15789.714285716414</v>
      </c>
      <c r="Y228" s="2">
        <f t="shared" si="40"/>
        <v>39552615.74770613</v>
      </c>
      <c r="Z228" s="2" t="str">
        <f t="shared" si="8"/>
        <v>MEEP</v>
      </c>
      <c r="AA228" s="2">
        <f>IF(Z228="HERE",Y228,AA227+Graph!$G$1*1000)</f>
        <v>48445242.033420369</v>
      </c>
      <c r="AB228" s="2">
        <f t="shared" si="21"/>
        <v>420000</v>
      </c>
      <c r="AC228" s="2">
        <f t="shared" si="41"/>
        <v>38646162.088881291</v>
      </c>
      <c r="AD228" s="3">
        <f t="shared" si="10"/>
        <v>48445242.033420369</v>
      </c>
      <c r="AE228" s="2">
        <f>IF(AE226&gt;=52800000,52800000,IF(AB207=Graph!G$1*1000,AE227+Graph!G$1*1000,AC228))</f>
        <v>39066162.088881291</v>
      </c>
      <c r="AF228" s="3">
        <f t="shared" si="11"/>
        <v>39066162.088881291</v>
      </c>
      <c r="AG228" s="3">
        <f t="shared" si="27"/>
        <v>37595025.934522398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155</v>
      </c>
      <c r="C229" s="7"/>
      <c r="D229" s="2" t="e">
        <f t="shared" si="12"/>
        <v>#N/A</v>
      </c>
      <c r="E229" s="2" t="e">
        <f t="shared" si="22"/>
        <v>#N/A</v>
      </c>
      <c r="F229" s="2">
        <v>829052.40789082646</v>
      </c>
      <c r="G229" s="2">
        <f t="shared" si="26"/>
        <v>434210.28571428574</v>
      </c>
      <c r="H229" s="2">
        <f t="shared" si="42"/>
        <v>85540872.946023926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867471.20105355978</v>
      </c>
      <c r="Q229" s="21">
        <f t="shared" si="39"/>
        <v>450000</v>
      </c>
      <c r="R229" s="2">
        <f t="shared" si="43"/>
        <v>88635614.408015832</v>
      </c>
      <c r="S229" s="2">
        <f t="shared" si="17"/>
        <v>434210.28571428359</v>
      </c>
      <c r="T229" s="2">
        <f t="shared" si="18"/>
        <v>15789.714285714086</v>
      </c>
      <c r="U229" s="2">
        <f t="shared" si="19"/>
        <v>450000</v>
      </c>
      <c r="V229" s="2">
        <f t="shared" si="33"/>
        <v>49067208.946024098</v>
      </c>
      <c r="W229" s="2">
        <f t="shared" si="20"/>
        <v>434210.28571428359</v>
      </c>
      <c r="X229" s="2">
        <f t="shared" si="6"/>
        <v>15789.714285716414</v>
      </c>
      <c r="Y229" s="2">
        <f t="shared" si="40"/>
        <v>39568405.461991847</v>
      </c>
      <c r="Z229" s="2" t="str">
        <f t="shared" si="8"/>
        <v>MEEP</v>
      </c>
      <c r="AA229" s="2">
        <f>IF(Z229="HERE",Y229,AA228+Graph!$G$1*1000)</f>
        <v>48865242.033420369</v>
      </c>
      <c r="AB229" s="2">
        <f t="shared" si="21"/>
        <v>420000</v>
      </c>
      <c r="AC229" s="2">
        <f t="shared" si="41"/>
        <v>38646162.088881291</v>
      </c>
      <c r="AD229" s="3">
        <f t="shared" si="10"/>
        <v>48865242.033420369</v>
      </c>
      <c r="AE229" s="2">
        <f>IF(AE227&gt;=52800000,52800000,IF(AB208=Graph!G$1*1000,AE228+Graph!G$1*1000,AC229))</f>
        <v>39486162.088881291</v>
      </c>
      <c r="AF229" s="3">
        <f t="shared" si="11"/>
        <v>39486162.088881291</v>
      </c>
      <c r="AG229" s="3">
        <f t="shared" si="27"/>
        <v>37973025.934522398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156</v>
      </c>
      <c r="C230" s="7"/>
      <c r="D230" s="2" t="e">
        <f t="shared" si="12"/>
        <v>#N/A</v>
      </c>
      <c r="E230" s="2" t="e">
        <f t="shared" si="22"/>
        <v>#N/A</v>
      </c>
      <c r="F230" s="2">
        <v>831639.63454894722</v>
      </c>
      <c r="G230" s="2">
        <f t="shared" si="26"/>
        <v>434210.28571428574</v>
      </c>
      <c r="H230" s="2">
        <f t="shared" si="42"/>
        <v>85975083.23173821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870251.93612928689</v>
      </c>
      <c r="Q230" s="21">
        <f t="shared" ref="Q230:Q293" si="44">IF(P230&gt;450000,450000,P230)</f>
        <v>450000</v>
      </c>
      <c r="R230" s="2">
        <f t="shared" si="43"/>
        <v>89085614.408015832</v>
      </c>
      <c r="S230" s="2">
        <f t="shared" si="17"/>
        <v>434210.28571428359</v>
      </c>
      <c r="T230" s="2">
        <f t="shared" si="18"/>
        <v>15789.714285714086</v>
      </c>
      <c r="U230" s="2">
        <f t="shared" si="19"/>
        <v>450000</v>
      </c>
      <c r="V230" s="2">
        <f t="shared" si="33"/>
        <v>49501419.231738381</v>
      </c>
      <c r="W230" s="2">
        <f t="shared" si="20"/>
        <v>434210.28571428359</v>
      </c>
      <c r="X230" s="2">
        <f t="shared" si="6"/>
        <v>15789.714285716414</v>
      </c>
      <c r="Y230" s="2">
        <f t="shared" si="40"/>
        <v>39584195.176277563</v>
      </c>
      <c r="Z230" s="2" t="str">
        <f t="shared" si="8"/>
        <v>MEEP</v>
      </c>
      <c r="AA230" s="2">
        <f>IF(Z230="HERE",Y230,AA229+Graph!$G$1*1000)</f>
        <v>49285242.033420369</v>
      </c>
      <c r="AB230" s="2">
        <f t="shared" si="21"/>
        <v>420000</v>
      </c>
      <c r="AC230" s="2">
        <f t="shared" si="41"/>
        <v>38646162.088881291</v>
      </c>
      <c r="AD230" s="3">
        <f t="shared" si="10"/>
        <v>49285242.033420369</v>
      </c>
      <c r="AE230" s="2">
        <f>IF(AE228&gt;=52800000,52800000,IF(AB209=Graph!G$1*1000,AE229+Graph!G$1*1000,AC230))</f>
        <v>39906162.088881291</v>
      </c>
      <c r="AF230" s="3">
        <f t="shared" si="11"/>
        <v>39906162.088881291</v>
      </c>
      <c r="AG230" s="3">
        <f t="shared" si="27"/>
        <v>38351025.934522398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157</v>
      </c>
      <c r="C231" s="7"/>
      <c r="D231" s="2" t="e">
        <f t="shared" si="12"/>
        <v>#N/A</v>
      </c>
      <c r="E231" s="2" t="e">
        <f t="shared" si="22"/>
        <v>#N/A</v>
      </c>
      <c r="F231" s="2">
        <v>834226.86120708287</v>
      </c>
      <c r="G231" s="2">
        <f t="shared" si="26"/>
        <v>434210.28571428574</v>
      </c>
      <c r="H231" s="2">
        <f t="shared" si="42"/>
        <v>86409293.517452493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873032.67120502889</v>
      </c>
      <c r="Q231" s="21">
        <f t="shared" si="44"/>
        <v>450000</v>
      </c>
      <c r="R231" s="2">
        <f t="shared" si="43"/>
        <v>89535614.408015832</v>
      </c>
      <c r="S231" s="2">
        <f t="shared" si="17"/>
        <v>434210.28571428359</v>
      </c>
      <c r="T231" s="2">
        <f t="shared" si="18"/>
        <v>15789.714285714086</v>
      </c>
      <c r="U231" s="2">
        <f t="shared" si="19"/>
        <v>450000</v>
      </c>
      <c r="V231" s="2">
        <f t="shared" si="33"/>
        <v>49935629.517452665</v>
      </c>
      <c r="W231" s="2">
        <f t="shared" si="20"/>
        <v>434210.28571428359</v>
      </c>
      <c r="X231" s="2">
        <f t="shared" si="6"/>
        <v>15789.714285716414</v>
      </c>
      <c r="Y231" s="2">
        <f t="shared" si="40"/>
        <v>39599984.890563279</v>
      </c>
      <c r="Z231" s="2" t="str">
        <f t="shared" si="8"/>
        <v>MEEP</v>
      </c>
      <c r="AA231" s="2">
        <f>IF(Z231="HERE",Y231,AA230+Graph!$G$1*1000)</f>
        <v>49705242.033420369</v>
      </c>
      <c r="AB231" s="2">
        <f t="shared" si="21"/>
        <v>420000</v>
      </c>
      <c r="AC231" s="2">
        <f t="shared" si="41"/>
        <v>38646162.088881291</v>
      </c>
      <c r="AD231" s="3">
        <f t="shared" si="10"/>
        <v>49705242.033420369</v>
      </c>
      <c r="AE231" s="2">
        <f>IF(AE229&gt;=52800000,52800000,IF(AB210=Graph!G$1*1000,AE230+Graph!G$1*1000,AC231))</f>
        <v>40326162.088881291</v>
      </c>
      <c r="AF231" s="3">
        <f t="shared" si="11"/>
        <v>40326162.088881291</v>
      </c>
      <c r="AG231" s="3">
        <f t="shared" si="27"/>
        <v>38729025.934522398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158</v>
      </c>
      <c r="C232" s="7"/>
      <c r="D232" s="2" t="e">
        <f t="shared" si="12"/>
        <v>#N/A</v>
      </c>
      <c r="E232" s="2" t="e">
        <f t="shared" si="22"/>
        <v>#N/A</v>
      </c>
      <c r="F232" s="2">
        <v>836814.08786520362</v>
      </c>
      <c r="G232" s="2">
        <f t="shared" si="26"/>
        <v>434210.28571428574</v>
      </c>
      <c r="H232" s="2">
        <f t="shared" si="42"/>
        <v>86843503.803166777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875813.406280756</v>
      </c>
      <c r="Q232" s="21">
        <f t="shared" si="44"/>
        <v>450000</v>
      </c>
      <c r="R232" s="2">
        <f t="shared" si="43"/>
        <v>89985614.408015832</v>
      </c>
      <c r="S232" s="2">
        <f t="shared" si="17"/>
        <v>434210.28571428359</v>
      </c>
      <c r="T232" s="2">
        <f t="shared" si="18"/>
        <v>15789.714285714086</v>
      </c>
      <c r="U232" s="2">
        <f t="shared" si="19"/>
        <v>450000</v>
      </c>
      <c r="V232" s="2">
        <f t="shared" si="33"/>
        <v>50369839.803166948</v>
      </c>
      <c r="W232" s="2">
        <f t="shared" si="20"/>
        <v>434210.28571428359</v>
      </c>
      <c r="X232" s="2">
        <f t="shared" si="6"/>
        <v>15789.714285716414</v>
      </c>
      <c r="Y232" s="2">
        <f t="shared" si="40"/>
        <v>39615774.604848996</v>
      </c>
      <c r="Z232" s="2" t="str">
        <f t="shared" si="8"/>
        <v>MEEP</v>
      </c>
      <c r="AA232" s="2">
        <f>IF(Z232="HERE",Y232,AA231+Graph!$G$1*1000)</f>
        <v>50125242.033420369</v>
      </c>
      <c r="AB232" s="2">
        <f t="shared" si="21"/>
        <v>420000</v>
      </c>
      <c r="AC232" s="2">
        <f t="shared" si="41"/>
        <v>38646162.088881291</v>
      </c>
      <c r="AD232" s="3">
        <f t="shared" si="10"/>
        <v>50125242.033420369</v>
      </c>
      <c r="AE232" s="2">
        <f>IF(AE230&gt;=52800000,52800000,IF(AB211=Graph!G$1*1000,AE231+Graph!G$1*1000,AC232))</f>
        <v>40746162.088881291</v>
      </c>
      <c r="AF232" s="3">
        <f t="shared" si="11"/>
        <v>40746162.088881291</v>
      </c>
      <c r="AG232" s="3">
        <f t="shared" si="27"/>
        <v>39107025.934522398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159</v>
      </c>
      <c r="C233" s="7"/>
      <c r="D233" s="2" t="e">
        <f t="shared" si="12"/>
        <v>#N/A</v>
      </c>
      <c r="E233" s="2" t="e">
        <f t="shared" si="22"/>
        <v>#N/A</v>
      </c>
      <c r="F233" s="2">
        <v>839401.31452332437</v>
      </c>
      <c r="G233" s="2">
        <f t="shared" si="26"/>
        <v>434210.28571428574</v>
      </c>
      <c r="H233" s="2">
        <f t="shared" si="42"/>
        <v>87277714.08888106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878594.141356498</v>
      </c>
      <c r="Q233" s="21">
        <f t="shared" si="44"/>
        <v>450000</v>
      </c>
      <c r="R233" s="2">
        <f t="shared" si="43"/>
        <v>90435614.408015832</v>
      </c>
      <c r="S233" s="2">
        <f t="shared" si="17"/>
        <v>434210.28571428359</v>
      </c>
      <c r="T233" s="2">
        <f t="shared" si="18"/>
        <v>15789.714285714086</v>
      </c>
      <c r="U233" s="2">
        <f t="shared" si="19"/>
        <v>450000</v>
      </c>
      <c r="V233" s="2">
        <f t="shared" si="33"/>
        <v>50804050.088881232</v>
      </c>
      <c r="W233" s="2">
        <f t="shared" si="20"/>
        <v>434210.28571428359</v>
      </c>
      <c r="X233" s="2">
        <f t="shared" si="6"/>
        <v>15789.714285716414</v>
      </c>
      <c r="Y233" s="2">
        <f t="shared" si="40"/>
        <v>39631564.319134712</v>
      </c>
      <c r="Z233" s="2" t="str">
        <f t="shared" si="8"/>
        <v>MEEP</v>
      </c>
      <c r="AA233" s="2">
        <f>IF(Z233="HERE",Y233,AA232+Graph!$G$1*1000)</f>
        <v>50545242.033420369</v>
      </c>
      <c r="AB233" s="2">
        <f t="shared" si="21"/>
        <v>420000</v>
      </c>
      <c r="AC233" s="2">
        <f t="shared" si="41"/>
        <v>38646162.088881291</v>
      </c>
      <c r="AD233" s="3">
        <f t="shared" si="10"/>
        <v>50545242.033420369</v>
      </c>
      <c r="AE233" s="2">
        <f>IF(AE231&gt;=52800000,52800000,IF(AB212=Graph!G$1*1000,AE232+Graph!G$1*1000,AC233))</f>
        <v>41166162.088881291</v>
      </c>
      <c r="AF233" s="3">
        <f t="shared" si="11"/>
        <v>41166162.088881291</v>
      </c>
      <c r="AG233" s="3">
        <f t="shared" si="27"/>
        <v>39485025.934522398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160</v>
      </c>
      <c r="C234" s="7"/>
      <c r="D234" s="2" t="e">
        <f t="shared" si="12"/>
        <v>#N/A</v>
      </c>
      <c r="E234" s="2" t="e">
        <f t="shared" si="22"/>
        <v>#N/A</v>
      </c>
      <c r="F234" s="2">
        <v>841988.54118144512</v>
      </c>
      <c r="G234" s="2">
        <f t="shared" si="26"/>
        <v>434210.28571428574</v>
      </c>
      <c r="H234" s="2">
        <f t="shared" si="42"/>
        <v>87711924.374595344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881374.87643224001</v>
      </c>
      <c r="Q234" s="21">
        <f t="shared" si="44"/>
        <v>450000</v>
      </c>
      <c r="R234" s="2">
        <f t="shared" si="43"/>
        <v>90885614.408015832</v>
      </c>
      <c r="S234" s="2">
        <f t="shared" si="17"/>
        <v>434210.28571428359</v>
      </c>
      <c r="T234" s="2">
        <f t="shared" si="18"/>
        <v>15789.714285714086</v>
      </c>
      <c r="U234" s="2">
        <f t="shared" si="19"/>
        <v>450000</v>
      </c>
      <c r="V234" s="2">
        <f t="shared" si="33"/>
        <v>51238260.374595515</v>
      </c>
      <c r="W234" s="2">
        <f t="shared" si="20"/>
        <v>434210.28571428359</v>
      </c>
      <c r="X234" s="2">
        <f t="shared" si="6"/>
        <v>15789.714285716414</v>
      </c>
      <c r="Y234" s="2">
        <f t="shared" si="40"/>
        <v>39647354.033420429</v>
      </c>
      <c r="Z234" s="2" t="str">
        <f t="shared" si="8"/>
        <v>MEEP</v>
      </c>
      <c r="AA234" s="2">
        <f>IF(Z234="HERE",Y234,AA233+Graph!$G$1*1000)</f>
        <v>50965242.033420369</v>
      </c>
      <c r="AB234" s="2">
        <f t="shared" si="21"/>
        <v>420000</v>
      </c>
      <c r="AC234" s="2">
        <f t="shared" si="41"/>
        <v>38646162.088881291</v>
      </c>
      <c r="AD234" s="3">
        <f t="shared" si="10"/>
        <v>50965242.033420369</v>
      </c>
      <c r="AE234" s="2">
        <f>IF(AE232&gt;=52800000,52800000,IF(AB213=Graph!G$1*1000,AE233+Graph!G$1*1000,AC234))</f>
        <v>41586162.088881291</v>
      </c>
      <c r="AF234" s="3">
        <f t="shared" si="11"/>
        <v>41586162.088881291</v>
      </c>
      <c r="AG234" s="3">
        <f t="shared" si="27"/>
        <v>39863025.934522398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161</v>
      </c>
      <c r="C235" s="7"/>
      <c r="D235" s="2" t="e">
        <f t="shared" si="12"/>
        <v>#N/A</v>
      </c>
      <c r="E235" s="2" t="e">
        <f t="shared" si="22"/>
        <v>#N/A</v>
      </c>
      <c r="F235" s="2">
        <v>844575.76783956587</v>
      </c>
      <c r="G235" s="2">
        <f t="shared" si="26"/>
        <v>434210.28571428574</v>
      </c>
      <c r="H235" s="2">
        <f t="shared" si="42"/>
        <v>88146134.660309628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884155.61150796711</v>
      </c>
      <c r="Q235" s="21">
        <f t="shared" si="44"/>
        <v>450000</v>
      </c>
      <c r="R235" s="2">
        <f t="shared" si="43"/>
        <v>91335614.408015832</v>
      </c>
      <c r="S235" s="2">
        <f t="shared" si="17"/>
        <v>434210.28571428359</v>
      </c>
      <c r="T235" s="2">
        <f t="shared" si="18"/>
        <v>15789.714285714086</v>
      </c>
      <c r="U235" s="2">
        <f t="shared" si="19"/>
        <v>450000</v>
      </c>
      <c r="V235" s="2">
        <f t="shared" si="33"/>
        <v>51672470.660309799</v>
      </c>
      <c r="W235" s="2">
        <f t="shared" si="20"/>
        <v>434210.28571428359</v>
      </c>
      <c r="X235" s="2">
        <f t="shared" si="6"/>
        <v>15789.714285716414</v>
      </c>
      <c r="Y235" s="2">
        <f t="shared" si="40"/>
        <v>39663143.747706145</v>
      </c>
      <c r="Z235" s="2" t="str">
        <f t="shared" si="8"/>
        <v>MEEP</v>
      </c>
      <c r="AA235" s="2">
        <f>IF(Z235="HERE",Y235,AA234+Graph!$G$1*1000)</f>
        <v>51385242.033420369</v>
      </c>
      <c r="AB235" s="2">
        <f t="shared" si="21"/>
        <v>420000</v>
      </c>
      <c r="AC235" s="2">
        <f t="shared" si="41"/>
        <v>38646162.088881291</v>
      </c>
      <c r="AD235" s="3">
        <f t="shared" si="10"/>
        <v>51385242.033420369</v>
      </c>
      <c r="AE235" s="2">
        <f>IF(AE233&gt;=52800000,52800000,IF(AB214=Graph!G$1*1000,AE234+Graph!G$1*1000,AC235))</f>
        <v>42006162.088881291</v>
      </c>
      <c r="AF235" s="3">
        <f t="shared" si="11"/>
        <v>42006162.088881291</v>
      </c>
      <c r="AG235" s="3">
        <f t="shared" si="27"/>
        <v>40241025.934522398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162</v>
      </c>
      <c r="C236" s="7"/>
      <c r="D236" s="2" t="e">
        <f t="shared" si="12"/>
        <v>#N/A</v>
      </c>
      <c r="E236" s="2" t="e">
        <f t="shared" si="22"/>
        <v>#N/A</v>
      </c>
      <c r="F236" s="2">
        <v>847162.99449768662</v>
      </c>
      <c r="G236" s="2">
        <f t="shared" si="26"/>
        <v>434210.28571428574</v>
      </c>
      <c r="H236" s="2">
        <f t="shared" si="42"/>
        <v>88580344.946023911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886936.34658370912</v>
      </c>
      <c r="Q236" s="21">
        <f t="shared" si="44"/>
        <v>450000</v>
      </c>
      <c r="R236" s="2">
        <f t="shared" si="43"/>
        <v>91785614.408015832</v>
      </c>
      <c r="S236" s="2">
        <f t="shared" si="17"/>
        <v>434210.28571428359</v>
      </c>
      <c r="T236" s="2">
        <f t="shared" si="18"/>
        <v>15789.714285714086</v>
      </c>
      <c r="U236" s="2">
        <f t="shared" si="19"/>
        <v>450000</v>
      </c>
      <c r="V236" s="2">
        <f t="shared" si="33"/>
        <v>52106680.946024083</v>
      </c>
      <c r="W236" s="2">
        <f t="shared" si="20"/>
        <v>434210.28571428359</v>
      </c>
      <c r="X236" s="2">
        <f t="shared" si="6"/>
        <v>15789.714285716414</v>
      </c>
      <c r="Y236" s="2">
        <f t="shared" si="40"/>
        <v>39678933.461991861</v>
      </c>
      <c r="Z236" s="2" t="str">
        <f t="shared" si="8"/>
        <v>MEEP</v>
      </c>
      <c r="AA236" s="2">
        <f>IF(Z236="HERE",Y236,AA235+Graph!$G$1*1000)</f>
        <v>51805242.033420369</v>
      </c>
      <c r="AB236" s="2">
        <f t="shared" si="21"/>
        <v>420000</v>
      </c>
      <c r="AC236" s="2">
        <f t="shared" si="41"/>
        <v>38646162.088881291</v>
      </c>
      <c r="AD236" s="3">
        <f t="shared" si="10"/>
        <v>51805242.033420369</v>
      </c>
      <c r="AE236" s="2">
        <f>IF(AE234&gt;=52800000,52800000,IF(AB215=Graph!G$1*1000,AE235+Graph!G$1*1000,AC236))</f>
        <v>42426162.088881291</v>
      </c>
      <c r="AF236" s="3">
        <f t="shared" si="11"/>
        <v>42426162.088881291</v>
      </c>
      <c r="AG236" s="3">
        <f t="shared" si="27"/>
        <v>40619025.934522398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163</v>
      </c>
      <c r="C237" s="7"/>
      <c r="D237" s="2" t="e">
        <f t="shared" si="12"/>
        <v>#N/A</v>
      </c>
      <c r="E237" s="2" t="e">
        <f t="shared" si="22"/>
        <v>#N/A</v>
      </c>
      <c r="F237" s="2">
        <v>849750.22115580738</v>
      </c>
      <c r="G237" s="2">
        <f t="shared" si="26"/>
        <v>434210.28571428574</v>
      </c>
      <c r="H237" s="2">
        <f t="shared" si="42"/>
        <v>89014555.231738195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889717.08165943623</v>
      </c>
      <c r="Q237" s="21">
        <f t="shared" si="44"/>
        <v>450000</v>
      </c>
      <c r="R237" s="2">
        <f t="shared" si="43"/>
        <v>92235614.408015832</v>
      </c>
      <c r="S237" s="2">
        <f t="shared" si="17"/>
        <v>434210.28571428359</v>
      </c>
      <c r="T237" s="2">
        <f t="shared" si="18"/>
        <v>15789.714285714086</v>
      </c>
      <c r="U237" s="2">
        <f t="shared" si="19"/>
        <v>450000</v>
      </c>
      <c r="V237" s="2">
        <f t="shared" si="33"/>
        <v>52540891.231738366</v>
      </c>
      <c r="W237" s="2">
        <f t="shared" si="20"/>
        <v>434210.28571428359</v>
      </c>
      <c r="X237" s="2">
        <f t="shared" si="6"/>
        <v>15789.714285716414</v>
      </c>
      <c r="Y237" s="2">
        <f t="shared" si="40"/>
        <v>39694723.176277578</v>
      </c>
      <c r="Z237" s="2" t="str">
        <f t="shared" si="8"/>
        <v>MEEP</v>
      </c>
      <c r="AA237" s="2">
        <f>IF(Z237="HERE",Y237,AA236+Graph!$G$1*1000)</f>
        <v>52225242.033420369</v>
      </c>
      <c r="AB237" s="2">
        <f t="shared" si="21"/>
        <v>420000</v>
      </c>
      <c r="AC237" s="2">
        <f t="shared" si="41"/>
        <v>38646162.088881291</v>
      </c>
      <c r="AD237" s="3">
        <f t="shared" si="10"/>
        <v>52225242.033420369</v>
      </c>
      <c r="AE237" s="2">
        <f>IF(AE235&gt;=52800000,52800000,IF(AB216=Graph!G$1*1000,AE236+Graph!G$1*1000,AC237))</f>
        <v>42846162.088881291</v>
      </c>
      <c r="AF237" s="3">
        <f t="shared" si="11"/>
        <v>42846162.088881291</v>
      </c>
      <c r="AG237" s="3">
        <f t="shared" si="27"/>
        <v>40997025.934522398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164</v>
      </c>
      <c r="C238" s="7"/>
      <c r="D238" s="2" t="e">
        <f t="shared" si="12"/>
        <v>#N/A</v>
      </c>
      <c r="E238" s="2" t="e">
        <f t="shared" si="22"/>
        <v>#N/A</v>
      </c>
      <c r="F238" s="2">
        <v>852337.44781392813</v>
      </c>
      <c r="G238" s="2">
        <f t="shared" si="26"/>
        <v>434210.28571428574</v>
      </c>
      <c r="H238" s="2">
        <f t="shared" si="42"/>
        <v>89448765.517452478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892497.81673517823</v>
      </c>
      <c r="Q238" s="21">
        <f t="shared" si="44"/>
        <v>450000</v>
      </c>
      <c r="R238" s="2">
        <f t="shared" si="43"/>
        <v>92685614.408015832</v>
      </c>
      <c r="S238" s="2">
        <f t="shared" si="17"/>
        <v>434210.28571428359</v>
      </c>
      <c r="T238" s="2">
        <f t="shared" si="18"/>
        <v>15789.714285714086</v>
      </c>
      <c r="U238" s="2">
        <f t="shared" si="19"/>
        <v>450000</v>
      </c>
      <c r="V238" s="2">
        <f t="shared" si="33"/>
        <v>52975101.51745265</v>
      </c>
      <c r="W238" s="2">
        <f t="shared" si="20"/>
        <v>434210.28571428359</v>
      </c>
      <c r="X238" s="2">
        <f t="shared" si="6"/>
        <v>15789.714285716414</v>
      </c>
      <c r="Y238" s="2">
        <f t="shared" si="40"/>
        <v>39710512.890563294</v>
      </c>
      <c r="Z238" s="2" t="str">
        <f t="shared" si="8"/>
        <v>MEEP</v>
      </c>
      <c r="AA238" s="2">
        <f>IF(Z238="HERE",Y238,AA237+Graph!$G$1*1000)</f>
        <v>52645242.033420369</v>
      </c>
      <c r="AB238" s="2">
        <f t="shared" si="21"/>
        <v>420000</v>
      </c>
      <c r="AC238" s="2">
        <f t="shared" si="41"/>
        <v>38646162.088881291</v>
      </c>
      <c r="AD238" s="3">
        <f t="shared" si="10"/>
        <v>52645242.033420369</v>
      </c>
      <c r="AE238" s="2">
        <f>IF(AE236&gt;=52800000,52800000,IF(AB217=Graph!G$1*1000,AE237+Graph!G$1*1000,AC238))</f>
        <v>43266162.088881291</v>
      </c>
      <c r="AF238" s="3">
        <f t="shared" si="11"/>
        <v>43266162.088881291</v>
      </c>
      <c r="AG238" s="3">
        <f t="shared" si="27"/>
        <v>41375025.934522398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165</v>
      </c>
      <c r="C239" s="7"/>
      <c r="D239" s="2" t="e">
        <f t="shared" si="12"/>
        <v>#N/A</v>
      </c>
      <c r="E239" s="2" t="e">
        <f t="shared" si="22"/>
        <v>#N/A</v>
      </c>
      <c r="F239" s="2">
        <v>854924.67447204888</v>
      </c>
      <c r="G239" s="2">
        <f t="shared" si="26"/>
        <v>434210.28571428574</v>
      </c>
      <c r="H239" s="2">
        <f t="shared" si="42"/>
        <v>89882975.803166762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895278.55181090534</v>
      </c>
      <c r="Q239" s="21">
        <f t="shared" si="44"/>
        <v>450000</v>
      </c>
      <c r="R239" s="2">
        <f t="shared" si="43"/>
        <v>93135614.408015832</v>
      </c>
      <c r="S239" s="2">
        <f t="shared" si="17"/>
        <v>434210.28571428359</v>
      </c>
      <c r="T239" s="2">
        <f t="shared" si="18"/>
        <v>15789.714285714086</v>
      </c>
      <c r="U239" s="2">
        <f t="shared" si="19"/>
        <v>450000</v>
      </c>
      <c r="V239" s="2">
        <f t="shared" si="33"/>
        <v>53409311.803166933</v>
      </c>
      <c r="W239" s="2">
        <f t="shared" si="20"/>
        <v>434210.28571428359</v>
      </c>
      <c r="X239" s="2">
        <f t="shared" si="6"/>
        <v>15789.714285716414</v>
      </c>
      <c r="Y239" s="2">
        <f t="shared" si="40"/>
        <v>39726302.604849011</v>
      </c>
      <c r="Z239" s="2" t="str">
        <f t="shared" si="8"/>
        <v>MEEP</v>
      </c>
      <c r="AA239" s="2">
        <f>IF(Z239="HERE",Y239,AA238+Graph!$G$1*1000)</f>
        <v>53065242.033420369</v>
      </c>
      <c r="AB239" s="2">
        <f t="shared" si="21"/>
        <v>420000</v>
      </c>
      <c r="AC239" s="2">
        <f t="shared" si="41"/>
        <v>38646162.088881291</v>
      </c>
      <c r="AD239" s="3">
        <f t="shared" si="10"/>
        <v>52800000</v>
      </c>
      <c r="AE239" s="2">
        <f>IF(AE237&gt;=52800000,52800000,IF(AB218=Graph!G$1*1000,AE238+Graph!G$1*1000,AC239))</f>
        <v>43686162.088881291</v>
      </c>
      <c r="AF239" s="3">
        <f t="shared" si="11"/>
        <v>43686162.088881291</v>
      </c>
      <c r="AG239" s="3">
        <f t="shared" si="27"/>
        <v>41753025.934522398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166</v>
      </c>
      <c r="C240" s="7"/>
      <c r="D240" s="2" t="e">
        <f t="shared" si="12"/>
        <v>#N/A</v>
      </c>
      <c r="E240" s="2" t="e">
        <f t="shared" si="22"/>
        <v>#N/A</v>
      </c>
      <c r="F240" s="2">
        <v>857511.90113016963</v>
      </c>
      <c r="G240" s="2">
        <f t="shared" si="26"/>
        <v>434210.28571428574</v>
      </c>
      <c r="H240" s="2">
        <f t="shared" si="42"/>
        <v>90317186.088881046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898059.28688664734</v>
      </c>
      <c r="Q240" s="21">
        <f t="shared" si="44"/>
        <v>450000</v>
      </c>
      <c r="R240" s="2">
        <f t="shared" si="43"/>
        <v>93585614.408015832</v>
      </c>
      <c r="S240" s="2">
        <f t="shared" si="17"/>
        <v>434210.28571428359</v>
      </c>
      <c r="T240" s="2">
        <f t="shared" si="18"/>
        <v>15789.714285714086</v>
      </c>
      <c r="U240" s="2">
        <f t="shared" si="19"/>
        <v>450000</v>
      </c>
      <c r="V240" s="2">
        <f t="shared" si="33"/>
        <v>53843522.088881217</v>
      </c>
      <c r="W240" s="2">
        <f t="shared" si="20"/>
        <v>434210.28571428359</v>
      </c>
      <c r="X240" s="2">
        <f t="shared" si="6"/>
        <v>15789.714285716414</v>
      </c>
      <c r="Y240" s="2">
        <f t="shared" si="40"/>
        <v>39742092.319134727</v>
      </c>
      <c r="Z240" s="2" t="str">
        <f t="shared" si="8"/>
        <v>MEEP</v>
      </c>
      <c r="AA240" s="2">
        <f>IF(Z240="HERE",Y240,AA239+Graph!$G$1*1000)</f>
        <v>53485242.033420369</v>
      </c>
      <c r="AB240" s="2">
        <f t="shared" si="21"/>
        <v>420000</v>
      </c>
      <c r="AC240" s="2">
        <f t="shared" si="41"/>
        <v>38646162.088881291</v>
      </c>
      <c r="AD240" s="3">
        <f t="shared" si="10"/>
        <v>52800000</v>
      </c>
      <c r="AE240" s="2">
        <f>IF(AE238&gt;=52800000,52800000,IF(AB219=Graph!G$1*1000,AE239+Graph!G$1*1000,AC240))</f>
        <v>44106162.088881291</v>
      </c>
      <c r="AF240" s="3">
        <f t="shared" si="11"/>
        <v>44106162.088881291</v>
      </c>
      <c r="AG240" s="3">
        <f t="shared" si="27"/>
        <v>42131025.934522398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167</v>
      </c>
      <c r="C241" s="7"/>
      <c r="D241" s="2" t="e">
        <f t="shared" si="12"/>
        <v>#N/A</v>
      </c>
      <c r="E241" s="2" t="e">
        <f t="shared" si="22"/>
        <v>#N/A</v>
      </c>
      <c r="F241" s="2">
        <v>860099.12778829038</v>
      </c>
      <c r="G241" s="2">
        <f t="shared" si="26"/>
        <v>434210.28571428574</v>
      </c>
      <c r="H241" s="2">
        <f t="shared" si="42"/>
        <v>90751396.374595329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900840.02196237445</v>
      </c>
      <c r="Q241" s="21">
        <f t="shared" si="44"/>
        <v>450000</v>
      </c>
      <c r="R241" s="2">
        <f t="shared" si="43"/>
        <v>94035614.408015832</v>
      </c>
      <c r="S241" s="2">
        <f t="shared" si="17"/>
        <v>434210.28571428359</v>
      </c>
      <c r="T241" s="2">
        <f t="shared" si="18"/>
        <v>15789.714285714086</v>
      </c>
      <c r="U241" s="2">
        <f t="shared" si="19"/>
        <v>450000</v>
      </c>
      <c r="V241" s="2">
        <f t="shared" si="33"/>
        <v>54277732.374595501</v>
      </c>
      <c r="W241" s="2">
        <f t="shared" si="20"/>
        <v>434210.28571428359</v>
      </c>
      <c r="X241" s="2">
        <f t="shared" si="6"/>
        <v>15789.714285716414</v>
      </c>
      <c r="Y241" s="2">
        <f t="shared" si="40"/>
        <v>39757882.033420444</v>
      </c>
      <c r="Z241" s="2" t="str">
        <f t="shared" si="8"/>
        <v>MEEP</v>
      </c>
      <c r="AA241" s="2">
        <f>IF(Z241="HERE",Y241,AA240+Graph!$G$1*1000)</f>
        <v>53905242.033420369</v>
      </c>
      <c r="AB241" s="2">
        <f t="shared" si="21"/>
        <v>420000</v>
      </c>
      <c r="AC241" s="2">
        <f t="shared" si="41"/>
        <v>38646162.088881291</v>
      </c>
      <c r="AD241" s="3">
        <f t="shared" si="10"/>
        <v>52800000</v>
      </c>
      <c r="AE241" s="2">
        <f>IF(AE239&gt;=52800000,52800000,IF(AB220=Graph!G$1*1000,AE240+Graph!G$1*1000,AC241))</f>
        <v>44526162.088881291</v>
      </c>
      <c r="AF241" s="3">
        <f t="shared" si="11"/>
        <v>44526162.088881291</v>
      </c>
      <c r="AG241" s="3">
        <f t="shared" si="27"/>
        <v>42509025.934522398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168</v>
      </c>
      <c r="C242" s="7"/>
      <c r="D242" s="2" t="e">
        <f t="shared" si="12"/>
        <v>#N/A</v>
      </c>
      <c r="E242" s="2" t="e">
        <f t="shared" si="22"/>
        <v>#N/A</v>
      </c>
      <c r="F242" s="2">
        <v>862686.35444641113</v>
      </c>
      <c r="G242" s="2">
        <f t="shared" si="26"/>
        <v>434210.28571428574</v>
      </c>
      <c r="H242" s="2">
        <f t="shared" si="42"/>
        <v>91185606.660309613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903620.75703811646</v>
      </c>
      <c r="Q242" s="21">
        <f t="shared" si="44"/>
        <v>450000</v>
      </c>
      <c r="R242" s="2">
        <f t="shared" si="43"/>
        <v>94485614.408015832</v>
      </c>
      <c r="S242" s="2">
        <f t="shared" si="17"/>
        <v>434210.28571428359</v>
      </c>
      <c r="T242" s="2">
        <f t="shared" si="18"/>
        <v>15789.714285714086</v>
      </c>
      <c r="U242" s="2">
        <f t="shared" si="19"/>
        <v>450000</v>
      </c>
      <c r="V242" s="2">
        <f t="shared" si="33"/>
        <v>54711942.660309784</v>
      </c>
      <c r="W242" s="2">
        <f t="shared" si="20"/>
        <v>434210.28571428359</v>
      </c>
      <c r="X242" s="2">
        <f t="shared" si="6"/>
        <v>15789.714285716414</v>
      </c>
      <c r="Y242" s="2">
        <f t="shared" si="40"/>
        <v>39773671.74770616</v>
      </c>
      <c r="Z242" s="2" t="str">
        <f t="shared" si="8"/>
        <v>MEEP</v>
      </c>
      <c r="AA242" s="2">
        <f>IF(Z242="HERE",Y242,AA241+Graph!$G$1*1000)</f>
        <v>54325242.033420369</v>
      </c>
      <c r="AB242" s="2">
        <f t="shared" si="21"/>
        <v>420000</v>
      </c>
      <c r="AC242" s="2">
        <f t="shared" si="41"/>
        <v>38646162.088881291</v>
      </c>
      <c r="AD242" s="3">
        <f t="shared" si="10"/>
        <v>52800000</v>
      </c>
      <c r="AE242" s="2">
        <f>IF(AE240&gt;=52800000,52800000,IF(AB221=Graph!G$1*1000,AE241+Graph!G$1*1000,AC242))</f>
        <v>44946162.088881291</v>
      </c>
      <c r="AF242" s="3">
        <f t="shared" si="11"/>
        <v>44946162.088881291</v>
      </c>
      <c r="AG242" s="3">
        <f t="shared" si="27"/>
        <v>42887025.934522398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169</v>
      </c>
      <c r="C243" s="7"/>
      <c r="D243" s="2" t="e">
        <f t="shared" si="12"/>
        <v>#N/A</v>
      </c>
      <c r="E243" s="2" t="e">
        <f t="shared" si="22"/>
        <v>#N/A</v>
      </c>
      <c r="F243" s="2">
        <v>865273.58110453188</v>
      </c>
      <c r="G243" s="2">
        <f t="shared" si="26"/>
        <v>434210.28571428574</v>
      </c>
      <c r="H243" s="2">
        <f t="shared" si="42"/>
        <v>91619816.946023896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906401.49211384356</v>
      </c>
      <c r="Q243" s="21">
        <f t="shared" si="44"/>
        <v>450000</v>
      </c>
      <c r="R243" s="2">
        <f t="shared" si="43"/>
        <v>94935614.408015832</v>
      </c>
      <c r="S243" s="2">
        <f t="shared" si="17"/>
        <v>434210.28571428359</v>
      </c>
      <c r="T243" s="2">
        <f t="shared" si="18"/>
        <v>15789.714285714086</v>
      </c>
      <c r="U243" s="2">
        <f t="shared" si="19"/>
        <v>450000</v>
      </c>
      <c r="V243" s="2">
        <f t="shared" si="33"/>
        <v>55146152.946024068</v>
      </c>
      <c r="W243" s="2">
        <f t="shared" si="20"/>
        <v>434210.28571428359</v>
      </c>
      <c r="X243" s="2">
        <f t="shared" si="6"/>
        <v>15789.714285716414</v>
      </c>
      <c r="Y243" s="2">
        <f t="shared" si="40"/>
        <v>39789461.461991876</v>
      </c>
      <c r="Z243" s="2" t="str">
        <f t="shared" si="8"/>
        <v>MEEP</v>
      </c>
      <c r="AA243" s="2">
        <f>IF(Z243="HERE",Y243,AA242+Graph!$G$1*1000)</f>
        <v>54745242.033420369</v>
      </c>
      <c r="AB243" s="2">
        <f t="shared" si="21"/>
        <v>420000</v>
      </c>
      <c r="AC243" s="2">
        <f t="shared" si="41"/>
        <v>38646162.088881291</v>
      </c>
      <c r="AD243" s="3">
        <f t="shared" si="10"/>
        <v>52800000</v>
      </c>
      <c r="AE243" s="2">
        <f>IF(AE241&gt;=52800000,52800000,IF(AB222=Graph!G$1*1000,AE242+Graph!G$1*1000,AC243))</f>
        <v>45366162.088881291</v>
      </c>
      <c r="AF243" s="3">
        <f t="shared" si="11"/>
        <v>45366162.088881291</v>
      </c>
      <c r="AG243" s="3">
        <f t="shared" si="27"/>
        <v>43265025.934522398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170</v>
      </c>
      <c r="C244" s="7"/>
      <c r="D244" s="2" t="e">
        <f t="shared" si="12"/>
        <v>#N/A</v>
      </c>
      <c r="E244" s="2" t="e">
        <f t="shared" si="22"/>
        <v>#N/A</v>
      </c>
      <c r="F244" s="2">
        <v>867860.80776265264</v>
      </c>
      <c r="G244" s="2">
        <f t="shared" si="26"/>
        <v>434210.28571428574</v>
      </c>
      <c r="H244" s="2">
        <f t="shared" si="42"/>
        <v>92054027.23173818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909182.22718958557</v>
      </c>
      <c r="Q244" s="21">
        <f t="shared" si="44"/>
        <v>450000</v>
      </c>
      <c r="R244" s="2">
        <f t="shared" si="43"/>
        <v>95385614.408015832</v>
      </c>
      <c r="S244" s="2">
        <f t="shared" si="17"/>
        <v>434210.28571428359</v>
      </c>
      <c r="T244" s="2">
        <f t="shared" si="18"/>
        <v>15789.714285714086</v>
      </c>
      <c r="U244" s="2">
        <f t="shared" si="19"/>
        <v>450000</v>
      </c>
      <c r="V244" s="2">
        <f t="shared" si="33"/>
        <v>55580363.231738351</v>
      </c>
      <c r="W244" s="2">
        <f t="shared" si="20"/>
        <v>434210.28571428359</v>
      </c>
      <c r="X244" s="2">
        <f t="shared" si="6"/>
        <v>15789.714285716414</v>
      </c>
      <c r="Y244" s="2">
        <f t="shared" si="40"/>
        <v>39805251.176277593</v>
      </c>
      <c r="Z244" s="2" t="str">
        <f t="shared" si="8"/>
        <v>MEEP</v>
      </c>
      <c r="AA244" s="2">
        <f>IF(Z244="HERE",Y244,AA243+Graph!$G$1*1000)</f>
        <v>55165242.033420369</v>
      </c>
      <c r="AB244" s="2">
        <f t="shared" si="21"/>
        <v>420000</v>
      </c>
      <c r="AC244" s="2">
        <f t="shared" si="41"/>
        <v>38646162.088881291</v>
      </c>
      <c r="AD244" s="3">
        <f t="shared" si="10"/>
        <v>52800000</v>
      </c>
      <c r="AE244" s="2">
        <f>IF(AE242&gt;=52800000,52800000,IF(AB223=Graph!G$1*1000,AE243+Graph!G$1*1000,AC244))</f>
        <v>45786162.088881291</v>
      </c>
      <c r="AF244" s="3">
        <f t="shared" si="11"/>
        <v>45786162.088881291</v>
      </c>
      <c r="AG244" s="3">
        <f t="shared" si="27"/>
        <v>43643025.934522398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171</v>
      </c>
      <c r="C245" s="7"/>
      <c r="D245" s="2" t="e">
        <f t="shared" si="12"/>
        <v>#N/A</v>
      </c>
      <c r="E245" s="2" t="e">
        <f t="shared" si="22"/>
        <v>#N/A</v>
      </c>
      <c r="F245" s="2">
        <v>870448.03442077339</v>
      </c>
      <c r="G245" s="2">
        <f t="shared" si="26"/>
        <v>434210.28571428574</v>
      </c>
      <c r="H245" s="2">
        <f t="shared" si="42"/>
        <v>92488237.517452464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911962.96226531267</v>
      </c>
      <c r="Q245" s="21">
        <f t="shared" si="44"/>
        <v>450000</v>
      </c>
      <c r="R245" s="2">
        <f t="shared" si="43"/>
        <v>95835614.408015832</v>
      </c>
      <c r="S245" s="2">
        <f t="shared" si="17"/>
        <v>434210.28571428359</v>
      </c>
      <c r="T245" s="2">
        <f t="shared" si="18"/>
        <v>15789.714285714086</v>
      </c>
      <c r="U245" s="2">
        <f t="shared" si="19"/>
        <v>450000</v>
      </c>
      <c r="V245" s="2">
        <f t="shared" si="33"/>
        <v>56014573.517452635</v>
      </c>
      <c r="W245" s="2">
        <f t="shared" si="20"/>
        <v>434210.28571428359</v>
      </c>
      <c r="X245" s="2">
        <f t="shared" si="6"/>
        <v>15789.714285716414</v>
      </c>
      <c r="Y245" s="2">
        <f t="shared" si="40"/>
        <v>39821040.890563309</v>
      </c>
      <c r="Z245" s="2" t="str">
        <f t="shared" si="8"/>
        <v>MEEP</v>
      </c>
      <c r="AA245" s="2">
        <f>IF(Z245="HERE",Y245,AA244+Graph!$G$1*1000)</f>
        <v>55585242.033420369</v>
      </c>
      <c r="AB245" s="2">
        <f t="shared" si="21"/>
        <v>420000</v>
      </c>
      <c r="AC245" s="2">
        <f t="shared" si="41"/>
        <v>38646162.088881291</v>
      </c>
      <c r="AD245" s="3">
        <f t="shared" si="10"/>
        <v>52800000</v>
      </c>
      <c r="AE245" s="2">
        <f>IF(AE243&gt;=52800000,52800000,IF(AB224=Graph!G$1*1000,AE244+Graph!G$1*1000,AC245))</f>
        <v>46206162.088881291</v>
      </c>
      <c r="AF245" s="3">
        <f t="shared" si="11"/>
        <v>46206162.088881291</v>
      </c>
      <c r="AG245" s="3">
        <f t="shared" si="27"/>
        <v>44021025.934522398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172</v>
      </c>
      <c r="C246" s="7"/>
      <c r="D246" s="2" t="e">
        <f t="shared" si="12"/>
        <v>#N/A</v>
      </c>
      <c r="E246" s="2" t="e">
        <f t="shared" si="22"/>
        <v>#N/A</v>
      </c>
      <c r="F246" s="2">
        <v>873035.26107889414</v>
      </c>
      <c r="G246" s="2">
        <f t="shared" si="26"/>
        <v>434210.28571428574</v>
      </c>
      <c r="H246" s="2">
        <f t="shared" si="42"/>
        <v>92922447.803166747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914743.69734105468</v>
      </c>
      <c r="Q246" s="21">
        <f t="shared" si="44"/>
        <v>450000</v>
      </c>
      <c r="R246" s="2">
        <f t="shared" si="43"/>
        <v>96285614.408015832</v>
      </c>
      <c r="S246" s="2">
        <f t="shared" si="17"/>
        <v>434210.28571428359</v>
      </c>
      <c r="T246" s="2">
        <f t="shared" si="18"/>
        <v>15789.714285714086</v>
      </c>
      <c r="U246" s="2">
        <f t="shared" si="19"/>
        <v>450000</v>
      </c>
      <c r="V246" s="2">
        <f t="shared" si="33"/>
        <v>56448783.803166918</v>
      </c>
      <c r="W246" s="2">
        <f t="shared" si="20"/>
        <v>434210.28571428359</v>
      </c>
      <c r="X246" s="2">
        <f t="shared" si="6"/>
        <v>15789.714285716414</v>
      </c>
      <c r="Y246" s="2">
        <f t="shared" si="40"/>
        <v>39836830.604849026</v>
      </c>
      <c r="Z246" s="2" t="str">
        <f t="shared" si="8"/>
        <v>MEEP</v>
      </c>
      <c r="AA246" s="2">
        <f>IF(Z246="HERE",Y246,AA245+Graph!$G$1*1000)</f>
        <v>56005242.033420369</v>
      </c>
      <c r="AB246" s="2">
        <f t="shared" si="21"/>
        <v>420000</v>
      </c>
      <c r="AC246" s="2">
        <f t="shared" si="41"/>
        <v>38646162.088881291</v>
      </c>
      <c r="AD246" s="3">
        <f t="shared" si="10"/>
        <v>52800000</v>
      </c>
      <c r="AE246" s="2">
        <f>IF(AE244&gt;=52800000,52800000,IF(AB225=Graph!G$1*1000,AE245+Graph!G$1*1000,AC246))</f>
        <v>46626162.088881291</v>
      </c>
      <c r="AF246" s="3">
        <f t="shared" si="11"/>
        <v>46626162.088881291</v>
      </c>
      <c r="AG246" s="3">
        <f t="shared" si="27"/>
        <v>44399025.934522398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173</v>
      </c>
      <c r="C247" s="7"/>
      <c r="D247" s="2" t="e">
        <f t="shared" si="12"/>
        <v>#N/A</v>
      </c>
      <c r="E247" s="2" t="e">
        <f t="shared" si="22"/>
        <v>#N/A</v>
      </c>
      <c r="F247" s="2">
        <v>875622.48773701489</v>
      </c>
      <c r="G247" s="2">
        <f t="shared" si="26"/>
        <v>434210.28571428574</v>
      </c>
      <c r="H247" s="2">
        <f t="shared" si="42"/>
        <v>93356658.088881031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917524.43241678178</v>
      </c>
      <c r="Q247" s="21">
        <f t="shared" si="44"/>
        <v>450000</v>
      </c>
      <c r="R247" s="2">
        <f t="shared" si="43"/>
        <v>96735614.408015832</v>
      </c>
      <c r="S247" s="2">
        <f t="shared" si="17"/>
        <v>434210.28571428359</v>
      </c>
      <c r="T247" s="2">
        <f t="shared" si="18"/>
        <v>15789.714285714086</v>
      </c>
      <c r="U247" s="2">
        <f t="shared" si="19"/>
        <v>450000</v>
      </c>
      <c r="V247" s="2">
        <f t="shared" si="33"/>
        <v>56882994.088881202</v>
      </c>
      <c r="W247" s="2">
        <f t="shared" si="20"/>
        <v>434210.28571428359</v>
      </c>
      <c r="X247" s="2">
        <f t="shared" si="6"/>
        <v>15789.714285716414</v>
      </c>
      <c r="Y247" s="2">
        <f t="shared" si="40"/>
        <v>39852620.319134742</v>
      </c>
      <c r="Z247" s="2" t="str">
        <f t="shared" si="8"/>
        <v>MEEP</v>
      </c>
      <c r="AA247" s="2">
        <f>IF(Z247="HERE",Y247,AA246+Graph!$G$1*1000)</f>
        <v>56425242.033420369</v>
      </c>
      <c r="AB247" s="2">
        <f t="shared" si="21"/>
        <v>420000</v>
      </c>
      <c r="AC247" s="2">
        <f t="shared" si="41"/>
        <v>38646162.088881291</v>
      </c>
      <c r="AD247" s="3">
        <f t="shared" si="10"/>
        <v>52800000</v>
      </c>
      <c r="AE247" s="2">
        <f>IF(AE245&gt;=52800000,52800000,IF(AB226=Graph!G$1*1000,AE246+Graph!G$1*1000,AC247))</f>
        <v>47046162.088881291</v>
      </c>
      <c r="AF247" s="3">
        <f t="shared" si="11"/>
        <v>47046162.088881291</v>
      </c>
      <c r="AG247" s="3">
        <f t="shared" si="27"/>
        <v>44777025.934522398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174</v>
      </c>
      <c r="C248" s="7"/>
      <c r="D248" s="2" t="e">
        <f t="shared" si="12"/>
        <v>#N/A</v>
      </c>
      <c r="E248" s="2" t="e">
        <f t="shared" si="22"/>
        <v>#N/A</v>
      </c>
      <c r="F248" s="2">
        <v>878209.71439513564</v>
      </c>
      <c r="G248" s="2">
        <f t="shared" si="26"/>
        <v>434210.28571428574</v>
      </c>
      <c r="H248" s="2">
        <f t="shared" si="42"/>
        <v>93790868.374595314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920305.16749252379</v>
      </c>
      <c r="Q248" s="21">
        <f t="shared" si="44"/>
        <v>450000</v>
      </c>
      <c r="R248" s="2">
        <f t="shared" si="43"/>
        <v>97185614.408015832</v>
      </c>
      <c r="S248" s="2">
        <f t="shared" si="17"/>
        <v>434210.28571428359</v>
      </c>
      <c r="T248" s="2">
        <f t="shared" si="18"/>
        <v>15789.714285714086</v>
      </c>
      <c r="U248" s="2">
        <f t="shared" si="19"/>
        <v>450000</v>
      </c>
      <c r="V248" s="2">
        <f t="shared" si="33"/>
        <v>57317204.374595486</v>
      </c>
      <c r="W248" s="2">
        <f t="shared" si="20"/>
        <v>434210.28571428359</v>
      </c>
      <c r="X248" s="2">
        <f t="shared" si="6"/>
        <v>15789.714285716414</v>
      </c>
      <c r="Y248" s="2">
        <f t="shared" si="40"/>
        <v>39868410.033420458</v>
      </c>
      <c r="Z248" s="2" t="str">
        <f t="shared" si="8"/>
        <v>MEEP</v>
      </c>
      <c r="AA248" s="2">
        <f>IF(Z248="HERE",Y248,AA247+Graph!$G$1*1000)</f>
        <v>56845242.033420369</v>
      </c>
      <c r="AB248" s="2">
        <f t="shared" si="21"/>
        <v>420000</v>
      </c>
      <c r="AC248" s="2">
        <f t="shared" si="41"/>
        <v>38646162.088881291</v>
      </c>
      <c r="AD248" s="3">
        <f t="shared" si="10"/>
        <v>52800000</v>
      </c>
      <c r="AE248" s="2">
        <f>IF(AE246&gt;=52800000,52800000,IF(AB227=Graph!G$1*1000,AE247+Graph!G$1*1000,AC248))</f>
        <v>47466162.088881291</v>
      </c>
      <c r="AF248" s="3">
        <f t="shared" si="11"/>
        <v>47466162.088881291</v>
      </c>
      <c r="AG248" s="3">
        <f t="shared" si="27"/>
        <v>45155025.934522398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175</v>
      </c>
      <c r="C249" s="7"/>
      <c r="D249" s="2" t="e">
        <f t="shared" si="12"/>
        <v>#N/A</v>
      </c>
      <c r="E249" s="2" t="e">
        <f t="shared" si="22"/>
        <v>#N/A</v>
      </c>
      <c r="F249" s="2">
        <v>880796.94105325639</v>
      </c>
      <c r="G249" s="2">
        <f t="shared" si="26"/>
        <v>434210.28571428574</v>
      </c>
      <c r="H249" s="2">
        <f t="shared" si="42"/>
        <v>94225078.660309598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923085.9025682658</v>
      </c>
      <c r="Q249" s="21">
        <f t="shared" si="44"/>
        <v>450000</v>
      </c>
      <c r="R249" s="2">
        <f t="shared" si="43"/>
        <v>97635614.408015832</v>
      </c>
      <c r="S249" s="2">
        <f t="shared" si="17"/>
        <v>434210.28571428359</v>
      </c>
      <c r="T249" s="2">
        <f t="shared" si="18"/>
        <v>15789.714285714086</v>
      </c>
      <c r="U249" s="2">
        <f t="shared" si="19"/>
        <v>450000</v>
      </c>
      <c r="V249" s="2">
        <f t="shared" si="33"/>
        <v>57751414.660309769</v>
      </c>
      <c r="W249" s="2">
        <f t="shared" si="20"/>
        <v>434210.28571428359</v>
      </c>
      <c r="X249" s="2">
        <f t="shared" si="6"/>
        <v>15789.714285716414</v>
      </c>
      <c r="Y249" s="2">
        <f t="shared" si="40"/>
        <v>39884199.747706175</v>
      </c>
      <c r="Z249" s="2" t="str">
        <f t="shared" si="8"/>
        <v>MEEP</v>
      </c>
      <c r="AA249" s="2">
        <f>IF(Z249="HERE",Y249,AA248+Graph!$G$1*1000)</f>
        <v>57265242.033420369</v>
      </c>
      <c r="AB249" s="2">
        <f t="shared" si="21"/>
        <v>420000</v>
      </c>
      <c r="AC249" s="2">
        <f t="shared" si="41"/>
        <v>38646162.088881291</v>
      </c>
      <c r="AD249" s="3">
        <f t="shared" si="10"/>
        <v>52800000</v>
      </c>
      <c r="AE249" s="2">
        <f>IF(AE247&gt;=52800000,52800000,IF(AB228=Graph!G$1*1000,AE248+Graph!G$1*1000,AC249))</f>
        <v>47886162.088881291</v>
      </c>
      <c r="AF249" s="3">
        <f t="shared" si="11"/>
        <v>47886162.088881291</v>
      </c>
      <c r="AG249" s="3">
        <f t="shared" si="27"/>
        <v>45554025.934522398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176</v>
      </c>
      <c r="C250" s="7"/>
      <c r="D250" s="2" t="e">
        <f t="shared" si="12"/>
        <v>#N/A</v>
      </c>
      <c r="E250" s="2" t="e">
        <f t="shared" si="22"/>
        <v>#N/A</v>
      </c>
      <c r="F250" s="2">
        <v>883384.16771137714</v>
      </c>
      <c r="G250" s="2">
        <f t="shared" si="26"/>
        <v>434210.28571428574</v>
      </c>
      <c r="H250" s="2">
        <f t="shared" si="42"/>
        <v>94659288.946023881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925866.6376439929</v>
      </c>
      <c r="Q250" s="21">
        <f t="shared" si="44"/>
        <v>450000</v>
      </c>
      <c r="R250" s="2">
        <f t="shared" si="43"/>
        <v>98085614.408015832</v>
      </c>
      <c r="S250" s="2">
        <f t="shared" si="17"/>
        <v>434210.28571428359</v>
      </c>
      <c r="T250" s="2">
        <f t="shared" si="18"/>
        <v>15789.714285714086</v>
      </c>
      <c r="U250" s="2">
        <f t="shared" si="19"/>
        <v>450000</v>
      </c>
      <c r="V250" s="2">
        <f t="shared" si="33"/>
        <v>58185624.946024053</v>
      </c>
      <c r="W250" s="2">
        <f t="shared" si="20"/>
        <v>434210.28571428359</v>
      </c>
      <c r="X250" s="2">
        <f t="shared" si="6"/>
        <v>15789.714285716414</v>
      </c>
      <c r="Y250" s="2">
        <f t="shared" si="40"/>
        <v>39899989.461991891</v>
      </c>
      <c r="Z250" s="2" t="str">
        <f t="shared" si="8"/>
        <v>MEEP</v>
      </c>
      <c r="AA250" s="2">
        <f>IF(Z250="HERE",Y250,AA249+Graph!$G$1*1000)</f>
        <v>57685242.033420369</v>
      </c>
      <c r="AB250" s="2">
        <f t="shared" si="21"/>
        <v>420000</v>
      </c>
      <c r="AC250" s="2">
        <f t="shared" si="41"/>
        <v>38646162.088881291</v>
      </c>
      <c r="AD250" s="3">
        <f t="shared" si="10"/>
        <v>52800000</v>
      </c>
      <c r="AE250" s="2">
        <f>IF(AE248&gt;=52800000,52800000,IF(AB229=Graph!G$1*1000,AE249+Graph!G$1*1000,AC250))</f>
        <v>48306162.088881291</v>
      </c>
      <c r="AF250" s="3">
        <f t="shared" si="11"/>
        <v>48306162.088881291</v>
      </c>
      <c r="AG250" s="3">
        <f t="shared" si="27"/>
        <v>45953025.934522398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177</v>
      </c>
      <c r="C251" s="7"/>
      <c r="D251" s="2" t="e">
        <f t="shared" si="12"/>
        <v>#N/A</v>
      </c>
      <c r="E251" s="2" t="e">
        <f t="shared" si="22"/>
        <v>#N/A</v>
      </c>
      <c r="F251" s="2">
        <v>885971.3943694979</v>
      </c>
      <c r="G251" s="2">
        <f t="shared" si="26"/>
        <v>434210.28571428574</v>
      </c>
      <c r="H251" s="2">
        <f t="shared" si="42"/>
        <v>95093499.231738165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928647.37271973491</v>
      </c>
      <c r="Q251" s="21">
        <f t="shared" si="44"/>
        <v>450000</v>
      </c>
      <c r="R251" s="2">
        <f t="shared" si="43"/>
        <v>98535614.408015832</v>
      </c>
      <c r="S251" s="2">
        <f t="shared" si="17"/>
        <v>434210.28571428359</v>
      </c>
      <c r="T251" s="2">
        <f t="shared" si="18"/>
        <v>15789.714285714086</v>
      </c>
      <c r="U251" s="2">
        <f t="shared" si="19"/>
        <v>450000</v>
      </c>
      <c r="V251" s="2">
        <f t="shared" si="33"/>
        <v>58619835.231738336</v>
      </c>
      <c r="W251" s="2">
        <f t="shared" si="20"/>
        <v>434210.28571428359</v>
      </c>
      <c r="X251" s="2">
        <f t="shared" si="6"/>
        <v>15789.714285716414</v>
      </c>
      <c r="Y251" s="2">
        <f t="shared" si="40"/>
        <v>39915779.176277608</v>
      </c>
      <c r="Z251" s="2" t="str">
        <f t="shared" si="8"/>
        <v>MEEP</v>
      </c>
      <c r="AA251" s="2">
        <f>IF(Z251="HERE",Y251,AA250+Graph!$G$1*1000)</f>
        <v>58105242.033420369</v>
      </c>
      <c r="AB251" s="2">
        <f t="shared" si="21"/>
        <v>420000</v>
      </c>
      <c r="AC251" s="2">
        <f t="shared" si="41"/>
        <v>38646162.088881291</v>
      </c>
      <c r="AD251" s="3">
        <f t="shared" si="10"/>
        <v>52800000</v>
      </c>
      <c r="AE251" s="2">
        <f>IF(AE249&gt;=52800000,52800000,IF(AB230=Graph!G$1*1000,AE250+Graph!G$1*1000,AC251))</f>
        <v>48726162.088881291</v>
      </c>
      <c r="AF251" s="3">
        <f t="shared" si="11"/>
        <v>48726162.088881291</v>
      </c>
      <c r="AG251" s="3">
        <f t="shared" si="27"/>
        <v>46352025.934522398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178</v>
      </c>
      <c r="C252" s="7"/>
      <c r="D252" s="2" t="e">
        <f t="shared" si="12"/>
        <v>#N/A</v>
      </c>
      <c r="E252" s="2" t="e">
        <f t="shared" si="22"/>
        <v>#N/A</v>
      </c>
      <c r="F252" s="2">
        <v>888558.62102761865</v>
      </c>
      <c r="G252" s="2">
        <f t="shared" si="26"/>
        <v>434210.28571428574</v>
      </c>
      <c r="H252" s="2">
        <f t="shared" si="42"/>
        <v>95527709.517452449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931428.10779546201</v>
      </c>
      <c r="Q252" s="21">
        <f t="shared" si="44"/>
        <v>450000</v>
      </c>
      <c r="R252" s="2">
        <f t="shared" si="43"/>
        <v>98985614.408015832</v>
      </c>
      <c r="S252" s="2">
        <f t="shared" si="17"/>
        <v>434210.28571428359</v>
      </c>
      <c r="T252" s="2">
        <f t="shared" si="18"/>
        <v>15789.714285714086</v>
      </c>
      <c r="U252" s="2">
        <f t="shared" si="19"/>
        <v>450000</v>
      </c>
      <c r="V252" s="2">
        <f t="shared" si="33"/>
        <v>59054045.51745262</v>
      </c>
      <c r="W252" s="2">
        <f t="shared" si="20"/>
        <v>434210.28571428359</v>
      </c>
      <c r="X252" s="2">
        <f t="shared" si="6"/>
        <v>15789.714285716414</v>
      </c>
      <c r="Y252" s="2">
        <f t="shared" si="40"/>
        <v>39931568.890563324</v>
      </c>
      <c r="Z252" s="2" t="str">
        <f t="shared" si="8"/>
        <v>MEEP</v>
      </c>
      <c r="AA252" s="2">
        <f>IF(Z252="HERE",Y252,AA251+Graph!$G$1*1000)</f>
        <v>58525242.033420369</v>
      </c>
      <c r="AB252" s="2">
        <f t="shared" si="21"/>
        <v>420000</v>
      </c>
      <c r="AC252" s="2">
        <f t="shared" si="41"/>
        <v>38646162.088881291</v>
      </c>
      <c r="AD252" s="3">
        <f t="shared" si="10"/>
        <v>52800000</v>
      </c>
      <c r="AE252" s="2">
        <f>IF(AE250&gt;=52800000,52800000,IF(AB231=Graph!G$1*1000,AE251+Graph!G$1*1000,AC252))</f>
        <v>49146162.088881291</v>
      </c>
      <c r="AF252" s="3">
        <f t="shared" si="11"/>
        <v>49146162.088881291</v>
      </c>
      <c r="AG252" s="3">
        <f t="shared" si="27"/>
        <v>46751025.934522398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179</v>
      </c>
      <c r="C253" s="7"/>
      <c r="D253" s="2" t="e">
        <f t="shared" si="12"/>
        <v>#N/A</v>
      </c>
      <c r="E253" s="2" t="e">
        <f t="shared" si="22"/>
        <v>#N/A</v>
      </c>
      <c r="F253" s="2">
        <v>891145.8476857394</v>
      </c>
      <c r="G253" s="2">
        <f t="shared" si="26"/>
        <v>434210.28571428574</v>
      </c>
      <c r="H253" s="2">
        <f t="shared" si="42"/>
        <v>95961919.803166732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934208.84287120402</v>
      </c>
      <c r="Q253" s="21">
        <f t="shared" si="44"/>
        <v>450000</v>
      </c>
      <c r="R253" s="2">
        <f t="shared" si="43"/>
        <v>99435614.408015832</v>
      </c>
      <c r="S253" s="2">
        <f t="shared" si="17"/>
        <v>434210.28571428359</v>
      </c>
      <c r="T253" s="2">
        <f t="shared" si="18"/>
        <v>15789.714285714086</v>
      </c>
      <c r="U253" s="2">
        <f t="shared" si="19"/>
        <v>450000</v>
      </c>
      <c r="V253" s="2">
        <f t="shared" si="33"/>
        <v>59488255.803166904</v>
      </c>
      <c r="W253" s="2">
        <f t="shared" si="20"/>
        <v>434210.28571428359</v>
      </c>
      <c r="X253" s="2">
        <f t="shared" si="6"/>
        <v>15789.714285716414</v>
      </c>
      <c r="Y253" s="2">
        <f t="shared" si="40"/>
        <v>39947358.604849041</v>
      </c>
      <c r="Z253" s="2" t="str">
        <f t="shared" si="8"/>
        <v>MEEP</v>
      </c>
      <c r="AA253" s="2">
        <f>IF(Z253="HERE",Y253,AA252+Graph!$G$1*1000)</f>
        <v>58945242.033420369</v>
      </c>
      <c r="AB253" s="2">
        <f t="shared" si="21"/>
        <v>420000</v>
      </c>
      <c r="AC253" s="2">
        <f t="shared" si="41"/>
        <v>38646162.088881291</v>
      </c>
      <c r="AD253" s="3">
        <f t="shared" si="10"/>
        <v>52800000</v>
      </c>
      <c r="AE253" s="2">
        <f>IF(AE251&gt;=52800000,52800000,IF(AB232=Graph!G$1*1000,AE252+Graph!G$1*1000,AC253))</f>
        <v>49566162.088881291</v>
      </c>
      <c r="AF253" s="3">
        <f t="shared" si="11"/>
        <v>49566162.088881291</v>
      </c>
      <c r="AG253" s="3">
        <f t="shared" si="27"/>
        <v>47150025.934522398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180</v>
      </c>
      <c r="C254" s="7"/>
      <c r="D254" s="2" t="e">
        <f t="shared" si="12"/>
        <v>#N/A</v>
      </c>
      <c r="E254" s="2" t="e">
        <f t="shared" si="22"/>
        <v>#N/A</v>
      </c>
      <c r="F254" s="2">
        <v>893733.07434387505</v>
      </c>
      <c r="G254" s="2">
        <f t="shared" si="26"/>
        <v>434210.28571428574</v>
      </c>
      <c r="H254" s="2">
        <f t="shared" si="42"/>
        <v>96396130.088881016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936989.57794693112</v>
      </c>
      <c r="Q254" s="21">
        <f t="shared" si="44"/>
        <v>450000</v>
      </c>
      <c r="R254" s="2">
        <f t="shared" si="43"/>
        <v>99885614.408015832</v>
      </c>
      <c r="S254" s="2">
        <f t="shared" si="17"/>
        <v>434210.28571428359</v>
      </c>
      <c r="T254" s="2">
        <f t="shared" si="18"/>
        <v>15789.714285714086</v>
      </c>
      <c r="U254" s="2">
        <f t="shared" si="19"/>
        <v>450000</v>
      </c>
      <c r="V254" s="2">
        <f t="shared" si="33"/>
        <v>59922466.088881187</v>
      </c>
      <c r="W254" s="2">
        <f t="shared" si="20"/>
        <v>434210.28571428359</v>
      </c>
      <c r="X254" s="2">
        <f t="shared" si="6"/>
        <v>15789.714285716414</v>
      </c>
      <c r="Y254" s="2">
        <f t="shared" si="40"/>
        <v>39963148.319134757</v>
      </c>
      <c r="Z254" s="2" t="str">
        <f t="shared" si="8"/>
        <v>MEEP</v>
      </c>
      <c r="AA254" s="2">
        <f>IF(Z254="HERE",Y254,AA253+Graph!$G$1*1000)</f>
        <v>59365242.033420369</v>
      </c>
      <c r="AB254" s="2">
        <f t="shared" si="21"/>
        <v>420000</v>
      </c>
      <c r="AC254" s="2">
        <f t="shared" si="41"/>
        <v>38646162.088881291</v>
      </c>
      <c r="AD254" s="3">
        <f t="shared" si="10"/>
        <v>52800000</v>
      </c>
      <c r="AE254" s="2">
        <f>IF(AE252&gt;=52800000,52800000,IF(AB233=Graph!G$1*1000,AE253+Graph!G$1*1000,AC254))</f>
        <v>49986162.088881291</v>
      </c>
      <c r="AF254" s="3">
        <f t="shared" si="11"/>
        <v>49986162.088881291</v>
      </c>
      <c r="AG254" s="3">
        <f t="shared" si="27"/>
        <v>47549025.934522398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181</v>
      </c>
      <c r="C255" s="7"/>
      <c r="D255" s="2" t="e">
        <f t="shared" si="12"/>
        <v>#N/A</v>
      </c>
      <c r="E255" s="2" t="e">
        <f t="shared" si="22"/>
        <v>#N/A</v>
      </c>
      <c r="F255" s="2">
        <v>896320.3010019958</v>
      </c>
      <c r="G255" s="2">
        <f t="shared" si="26"/>
        <v>434210.28571428574</v>
      </c>
      <c r="H255" s="2">
        <f t="shared" si="42"/>
        <v>96830340.374595299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939770.31302267313</v>
      </c>
      <c r="Q255" s="21">
        <f t="shared" si="44"/>
        <v>450000</v>
      </c>
      <c r="R255" s="2">
        <f t="shared" si="43"/>
        <v>100335614.40801583</v>
      </c>
      <c r="S255" s="2">
        <f t="shared" si="17"/>
        <v>434210.28571428359</v>
      </c>
      <c r="T255" s="2">
        <f t="shared" si="18"/>
        <v>15789.714285714086</v>
      </c>
      <c r="U255" s="2">
        <f t="shared" si="19"/>
        <v>450000</v>
      </c>
      <c r="V255" s="2">
        <f t="shared" si="33"/>
        <v>60356676.374595471</v>
      </c>
      <c r="W255" s="2">
        <f t="shared" si="20"/>
        <v>434210.28571428359</v>
      </c>
      <c r="X255" s="2">
        <f t="shared" si="6"/>
        <v>15789.714285716414</v>
      </c>
      <c r="Y255" s="2">
        <f t="shared" si="40"/>
        <v>39978938.033420473</v>
      </c>
      <c r="Z255" s="2" t="str">
        <f t="shared" si="8"/>
        <v>MEEP</v>
      </c>
      <c r="AA255" s="2">
        <f>IF(Z255="HERE",Y255,AA254+Graph!$G$1*1000)</f>
        <v>59785242.033420369</v>
      </c>
      <c r="AB255" s="2">
        <f t="shared" si="21"/>
        <v>420000</v>
      </c>
      <c r="AC255" s="2">
        <f t="shared" si="41"/>
        <v>38646162.088881291</v>
      </c>
      <c r="AD255" s="3">
        <f t="shared" si="10"/>
        <v>52800000</v>
      </c>
      <c r="AE255" s="2">
        <f>IF(AE253&gt;=52800000,52800000,IF(AB234=Graph!G$1*1000,AE254+Graph!G$1*1000,AC255))</f>
        <v>50406162.088881291</v>
      </c>
      <c r="AF255" s="3">
        <f t="shared" si="11"/>
        <v>50406162.088881291</v>
      </c>
      <c r="AG255" s="3">
        <f t="shared" si="27"/>
        <v>47948025.934522398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182</v>
      </c>
      <c r="C256" s="7"/>
      <c r="D256" s="2" t="e">
        <f t="shared" si="12"/>
        <v>#N/A</v>
      </c>
      <c r="E256" s="2" t="e">
        <f t="shared" si="22"/>
        <v>#N/A</v>
      </c>
      <c r="F256" s="2">
        <v>898907.52766011655</v>
      </c>
      <c r="G256" s="2">
        <f t="shared" si="26"/>
        <v>434210.28571428574</v>
      </c>
      <c r="H256" s="2">
        <f t="shared" si="42"/>
        <v>97264550.660309583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942551.04809840024</v>
      </c>
      <c r="Q256" s="21">
        <f t="shared" si="44"/>
        <v>450000</v>
      </c>
      <c r="R256" s="2">
        <f t="shared" si="43"/>
        <v>100785614.40801583</v>
      </c>
      <c r="S256" s="2">
        <f t="shared" si="17"/>
        <v>434210.28571428359</v>
      </c>
      <c r="T256" s="2">
        <f t="shared" si="18"/>
        <v>15789.714285714086</v>
      </c>
      <c r="U256" s="2">
        <f t="shared" si="19"/>
        <v>450000</v>
      </c>
      <c r="V256" s="2">
        <f t="shared" si="33"/>
        <v>60790886.660309754</v>
      </c>
      <c r="W256" s="2">
        <f t="shared" si="20"/>
        <v>434210.28571428359</v>
      </c>
      <c r="X256" s="2">
        <f t="shared" si="6"/>
        <v>15789.714285716414</v>
      </c>
      <c r="Y256" s="2">
        <f t="shared" si="40"/>
        <v>39994727.74770619</v>
      </c>
      <c r="Z256" s="2" t="str">
        <f t="shared" si="8"/>
        <v>MEEP</v>
      </c>
      <c r="AA256" s="2">
        <f>IF(Z256="HERE",Y256,AA255+Graph!$G$1*1000)</f>
        <v>60205242.033420369</v>
      </c>
      <c r="AB256" s="2">
        <f t="shared" si="21"/>
        <v>420000</v>
      </c>
      <c r="AC256" s="2">
        <f t="shared" si="41"/>
        <v>38646162.088881291</v>
      </c>
      <c r="AD256" s="3">
        <f t="shared" si="10"/>
        <v>52800000</v>
      </c>
      <c r="AE256" s="2">
        <f>IF(AE254&gt;=52800000,52800000,IF(AB235=Graph!G$1*1000,AE255+Graph!G$1*1000,AC256))</f>
        <v>50826162.088881291</v>
      </c>
      <c r="AF256" s="3">
        <f t="shared" si="11"/>
        <v>50826162.088881291</v>
      </c>
      <c r="AG256" s="3">
        <f t="shared" si="27"/>
        <v>48347025.934522398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183</v>
      </c>
      <c r="C257" s="7"/>
      <c r="D257" s="2" t="e">
        <f t="shared" si="12"/>
        <v>#N/A</v>
      </c>
      <c r="E257" s="2" t="e">
        <f t="shared" si="22"/>
        <v>#N/A</v>
      </c>
      <c r="F257" s="2">
        <v>901494.7543182373</v>
      </c>
      <c r="G257" s="2">
        <f t="shared" si="26"/>
        <v>434210.28571428574</v>
      </c>
      <c r="H257" s="2">
        <f t="shared" si="42"/>
        <v>97698760.946023867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945331.78317414224</v>
      </c>
      <c r="Q257" s="21">
        <f t="shared" si="44"/>
        <v>450000</v>
      </c>
      <c r="R257" s="2">
        <f t="shared" si="43"/>
        <v>101235614.40801583</v>
      </c>
      <c r="S257" s="2">
        <f t="shared" si="17"/>
        <v>434210.28571428359</v>
      </c>
      <c r="T257" s="2">
        <f t="shared" si="18"/>
        <v>15789.714285714086</v>
      </c>
      <c r="U257" s="2">
        <f t="shared" si="19"/>
        <v>450000</v>
      </c>
      <c r="V257" s="2">
        <f t="shared" si="33"/>
        <v>61225096.946024038</v>
      </c>
      <c r="W257" s="2">
        <f t="shared" si="20"/>
        <v>434210.28571428359</v>
      </c>
      <c r="X257" s="2">
        <f t="shared" si="6"/>
        <v>15789.714285716414</v>
      </c>
      <c r="Y257" s="2">
        <f t="shared" si="40"/>
        <v>40010517.461991906</v>
      </c>
      <c r="Z257" s="2" t="str">
        <f t="shared" si="8"/>
        <v>MEEP</v>
      </c>
      <c r="AA257" s="2">
        <f>IF(Z257="HERE",Y257,AA256+Graph!$G$1*1000)</f>
        <v>60625242.033420369</v>
      </c>
      <c r="AB257" s="2">
        <f t="shared" si="21"/>
        <v>420000</v>
      </c>
      <c r="AC257" s="2">
        <f t="shared" si="41"/>
        <v>38646162.088881291</v>
      </c>
      <c r="AD257" s="3">
        <f t="shared" si="10"/>
        <v>52800000</v>
      </c>
      <c r="AE257" s="2">
        <f>IF(AE255&gt;=52800000,52800000,IF(AB236=Graph!G$1*1000,AE256+Graph!G$1*1000,AC257))</f>
        <v>51246162.088881291</v>
      </c>
      <c r="AF257" s="3">
        <f t="shared" si="11"/>
        <v>51246162.088881291</v>
      </c>
      <c r="AG257" s="3">
        <f t="shared" si="27"/>
        <v>48746025.934522398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184</v>
      </c>
      <c r="C258" s="7"/>
      <c r="D258" s="2" t="e">
        <f t="shared" si="12"/>
        <v>#N/A</v>
      </c>
      <c r="E258" s="2" t="e">
        <f t="shared" si="22"/>
        <v>#N/A</v>
      </c>
      <c r="F258" s="2">
        <v>904081.98097635806</v>
      </c>
      <c r="G258" s="2">
        <f t="shared" si="26"/>
        <v>434210.28571428574</v>
      </c>
      <c r="H258" s="2">
        <f t="shared" si="42"/>
        <v>98132971.23173815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948112.51824986935</v>
      </c>
      <c r="Q258" s="21">
        <f t="shared" si="44"/>
        <v>450000</v>
      </c>
      <c r="R258" s="2">
        <f t="shared" si="43"/>
        <v>101685614.40801583</v>
      </c>
      <c r="S258" s="2">
        <f t="shared" si="17"/>
        <v>434210.28571428359</v>
      </c>
      <c r="T258" s="2">
        <f t="shared" si="18"/>
        <v>15789.714285714086</v>
      </c>
      <c r="U258" s="2">
        <f t="shared" si="19"/>
        <v>450000</v>
      </c>
      <c r="V258" s="2">
        <f t="shared" si="33"/>
        <v>61659307.231738321</v>
      </c>
      <c r="W258" s="2">
        <f t="shared" si="20"/>
        <v>434210.28571428359</v>
      </c>
      <c r="X258" s="2">
        <f t="shared" si="6"/>
        <v>15789.714285716414</v>
      </c>
      <c r="Y258" s="2">
        <f t="shared" si="40"/>
        <v>40026307.176277623</v>
      </c>
      <c r="Z258" s="2" t="str">
        <f t="shared" si="8"/>
        <v>MEEP</v>
      </c>
      <c r="AA258" s="2">
        <f>IF(Z258="HERE",Y258,AA257+Graph!$G$1*1000)</f>
        <v>61045242.033420369</v>
      </c>
      <c r="AB258" s="2">
        <f t="shared" si="21"/>
        <v>420000</v>
      </c>
      <c r="AC258" s="2">
        <f t="shared" si="41"/>
        <v>38646162.088881291</v>
      </c>
      <c r="AD258" s="3">
        <f t="shared" si="10"/>
        <v>52800000</v>
      </c>
      <c r="AE258" s="2">
        <f>IF(AE256&gt;=52800000,52800000,IF(AB237=Graph!G$1*1000,AE257+Graph!G$1*1000,AC258))</f>
        <v>51666162.088881291</v>
      </c>
      <c r="AF258" s="3">
        <f t="shared" si="11"/>
        <v>51666162.088881291</v>
      </c>
      <c r="AG258" s="3">
        <f t="shared" si="27"/>
        <v>49145025.934522398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185</v>
      </c>
      <c r="C259" s="7"/>
      <c r="D259" s="2" t="e">
        <f t="shared" si="12"/>
        <v>#N/A</v>
      </c>
      <c r="E259" s="2" t="e">
        <f t="shared" si="22"/>
        <v>#N/A</v>
      </c>
      <c r="F259" s="2">
        <v>906669.20763447881</v>
      </c>
      <c r="G259" s="2">
        <f t="shared" si="26"/>
        <v>434210.28571428574</v>
      </c>
      <c r="H259" s="2">
        <f t="shared" si="42"/>
        <v>98567181.517452434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950893.25332561135</v>
      </c>
      <c r="Q259" s="21">
        <f t="shared" si="44"/>
        <v>450000</v>
      </c>
      <c r="R259" s="2">
        <f t="shared" si="43"/>
        <v>102135614.40801583</v>
      </c>
      <c r="S259" s="2">
        <f t="shared" si="17"/>
        <v>434210.28571428359</v>
      </c>
      <c r="T259" s="2">
        <f t="shared" si="18"/>
        <v>15789.714285714086</v>
      </c>
      <c r="U259" s="2">
        <f t="shared" si="19"/>
        <v>450000</v>
      </c>
      <c r="V259" s="2">
        <f t="shared" si="33"/>
        <v>62093517.517452605</v>
      </c>
      <c r="W259" s="2">
        <f t="shared" si="20"/>
        <v>434210.28571428359</v>
      </c>
      <c r="X259" s="2">
        <f t="shared" si="6"/>
        <v>15789.714285716414</v>
      </c>
      <c r="Y259" s="2">
        <f t="shared" si="40"/>
        <v>40042096.890563339</v>
      </c>
      <c r="Z259" s="2" t="str">
        <f t="shared" si="8"/>
        <v>MEEP</v>
      </c>
      <c r="AA259" s="2">
        <f>IF(Z259="HERE",Y259,AA258+Graph!$G$1*1000)</f>
        <v>61465242.033420369</v>
      </c>
      <c r="AB259" s="2">
        <f t="shared" si="21"/>
        <v>420000</v>
      </c>
      <c r="AC259" s="2">
        <f t="shared" si="41"/>
        <v>38646162.088881291</v>
      </c>
      <c r="AD259" s="3">
        <f t="shared" si="10"/>
        <v>52800000</v>
      </c>
      <c r="AE259" s="2">
        <f>IF(AE257&gt;=52800000,52800000,IF(AB238=Graph!G$1*1000,AE258+Graph!G$1*1000,AC259))</f>
        <v>52086162.088881291</v>
      </c>
      <c r="AF259" s="3">
        <f t="shared" si="11"/>
        <v>52086162.088881291</v>
      </c>
      <c r="AG259" s="3">
        <f t="shared" si="27"/>
        <v>49544025.934522398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186</v>
      </c>
      <c r="C260" s="7"/>
      <c r="D260" s="2" t="e">
        <f t="shared" si="12"/>
        <v>#N/A</v>
      </c>
      <c r="E260" s="2" t="e">
        <f t="shared" si="22"/>
        <v>#N/A</v>
      </c>
      <c r="F260" s="2">
        <v>909256.43429259956</v>
      </c>
      <c r="G260" s="2">
        <f t="shared" si="26"/>
        <v>434210.28571428574</v>
      </c>
      <c r="H260" s="2">
        <f t="shared" si="42"/>
        <v>99001391.803166717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953673.98840133846</v>
      </c>
      <c r="Q260" s="21">
        <f t="shared" si="44"/>
        <v>450000</v>
      </c>
      <c r="R260" s="2">
        <f t="shared" si="43"/>
        <v>102585614.40801583</v>
      </c>
      <c r="S260" s="2">
        <f t="shared" si="17"/>
        <v>434210.28571428359</v>
      </c>
      <c r="T260" s="2">
        <f t="shared" si="18"/>
        <v>15789.714285714086</v>
      </c>
      <c r="U260" s="2">
        <f t="shared" si="19"/>
        <v>450000</v>
      </c>
      <c r="V260" s="2">
        <f t="shared" si="33"/>
        <v>62527727.803166889</v>
      </c>
      <c r="W260" s="2">
        <f t="shared" si="20"/>
        <v>434210.28571428359</v>
      </c>
      <c r="X260" s="2">
        <f t="shared" si="6"/>
        <v>15789.714285716414</v>
      </c>
      <c r="Y260" s="2">
        <f t="shared" si="40"/>
        <v>40057886.604849055</v>
      </c>
      <c r="Z260" s="2" t="str">
        <f t="shared" si="8"/>
        <v>MEEP</v>
      </c>
      <c r="AA260" s="2">
        <f>IF(Z260="HERE",Y260,AA259+Graph!$G$1*1000)</f>
        <v>61885242.033420369</v>
      </c>
      <c r="AB260" s="2">
        <f t="shared" si="21"/>
        <v>420000</v>
      </c>
      <c r="AC260" s="2">
        <f t="shared" si="41"/>
        <v>38646162.088881291</v>
      </c>
      <c r="AD260" s="3">
        <f t="shared" si="10"/>
        <v>52800000</v>
      </c>
      <c r="AE260" s="2">
        <f>IF(AE258&gt;=52800000,52800000,IF(AB239=Graph!G$1*1000,AE259+Graph!G$1*1000,AC260))</f>
        <v>52506162.088881291</v>
      </c>
      <c r="AF260" s="3">
        <f t="shared" si="11"/>
        <v>52506162.088881291</v>
      </c>
      <c r="AG260" s="3">
        <f t="shared" si="27"/>
        <v>49704308.104444064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187</v>
      </c>
      <c r="C261" s="7"/>
      <c r="D261" s="2" t="e">
        <f t="shared" si="12"/>
        <v>#N/A</v>
      </c>
      <c r="E261" s="2" t="e">
        <f t="shared" si="22"/>
        <v>#N/A</v>
      </c>
      <c r="F261" s="2">
        <v>911843.66095072031</v>
      </c>
      <c r="G261" s="2">
        <f t="shared" si="26"/>
        <v>434210.28571428574</v>
      </c>
      <c r="H261" s="2">
        <f t="shared" si="42"/>
        <v>99435602.088881001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956454.72347708046</v>
      </c>
      <c r="Q261" s="21">
        <f t="shared" si="44"/>
        <v>450000</v>
      </c>
      <c r="R261" s="2">
        <f t="shared" si="43"/>
        <v>103035614.40801583</v>
      </c>
      <c r="S261" s="2">
        <f t="shared" si="17"/>
        <v>434210.28571428359</v>
      </c>
      <c r="T261" s="2">
        <f t="shared" si="18"/>
        <v>15789.714285714086</v>
      </c>
      <c r="U261" s="2">
        <f t="shared" si="19"/>
        <v>450000</v>
      </c>
      <c r="V261" s="2">
        <f t="shared" si="33"/>
        <v>62961938.088881172</v>
      </c>
      <c r="W261" s="2">
        <f t="shared" si="20"/>
        <v>434210.28571428359</v>
      </c>
      <c r="X261" s="2">
        <f t="shared" si="6"/>
        <v>15789.714285716414</v>
      </c>
      <c r="Y261" s="2">
        <f t="shared" si="40"/>
        <v>40073676.319134772</v>
      </c>
      <c r="Z261" s="2" t="str">
        <f t="shared" si="8"/>
        <v>MEEP</v>
      </c>
      <c r="AA261" s="2">
        <f>IF(Z261="HERE",Y261,AA260+Graph!$G$1*1000)</f>
        <v>62305242.033420369</v>
      </c>
      <c r="AB261" s="2">
        <f t="shared" si="21"/>
        <v>420000</v>
      </c>
      <c r="AC261" s="2">
        <f t="shared" si="41"/>
        <v>38646162.088881291</v>
      </c>
      <c r="AD261" s="3">
        <f t="shared" si="10"/>
        <v>52800000</v>
      </c>
      <c r="AE261" s="2">
        <f>IF(AE259&gt;=52800000,52800000,IF(AB240=Graph!G$1*1000,AE260+Graph!G$1*1000,AC261))</f>
        <v>52926162.088881291</v>
      </c>
      <c r="AF261" s="3">
        <f t="shared" si="11"/>
        <v>52800000</v>
      </c>
      <c r="AG261" s="3">
        <f t="shared" si="27"/>
        <v>49725308.104444064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188</v>
      </c>
      <c r="C262" s="7"/>
      <c r="D262" s="2" t="e">
        <f t="shared" si="12"/>
        <v>#N/A</v>
      </c>
      <c r="E262" s="2" t="e">
        <f t="shared" si="22"/>
        <v>#N/A</v>
      </c>
      <c r="F262" s="2">
        <v>914430.88760884106</v>
      </c>
      <c r="G262" s="2">
        <f t="shared" si="26"/>
        <v>434210.28571428574</v>
      </c>
      <c r="H262" s="2">
        <f t="shared" si="42"/>
        <v>99869812.374595284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959235.45855280757</v>
      </c>
      <c r="Q262" s="21">
        <f t="shared" si="44"/>
        <v>450000</v>
      </c>
      <c r="R262" s="2">
        <f t="shared" si="43"/>
        <v>103485614.40801583</v>
      </c>
      <c r="S262" s="2">
        <f t="shared" si="17"/>
        <v>434210.28571428359</v>
      </c>
      <c r="T262" s="2">
        <f t="shared" si="18"/>
        <v>15789.714285714086</v>
      </c>
      <c r="U262" s="2">
        <f t="shared" si="19"/>
        <v>450000</v>
      </c>
      <c r="V262" s="2">
        <f t="shared" si="33"/>
        <v>63396148.374595456</v>
      </c>
      <c r="W262" s="2">
        <f t="shared" si="20"/>
        <v>434210.28571428359</v>
      </c>
      <c r="X262" s="2">
        <f t="shared" si="6"/>
        <v>15789.714285716414</v>
      </c>
      <c r="Y262" s="2">
        <f t="shared" si="40"/>
        <v>40089466.033420488</v>
      </c>
      <c r="Z262" s="2" t="str">
        <f t="shared" si="8"/>
        <v>MEEP</v>
      </c>
      <c r="AA262" s="2">
        <f>IF(Z262="HERE",Y262,AA261+Graph!$G$1*1000)</f>
        <v>62725242.033420369</v>
      </c>
      <c r="AB262" s="2">
        <f t="shared" si="21"/>
        <v>420000</v>
      </c>
      <c r="AC262" s="2">
        <f t="shared" si="41"/>
        <v>38646162.088881291</v>
      </c>
      <c r="AD262" s="3">
        <f t="shared" si="10"/>
        <v>52800000</v>
      </c>
      <c r="AE262" s="2">
        <f>IF(AE260&gt;=52800000,52800000,IF(AB241=Graph!G$1*1000,AE261+Graph!G$1*1000,AC262))</f>
        <v>53346162.088881291</v>
      </c>
      <c r="AF262" s="3">
        <f t="shared" si="11"/>
        <v>52800000</v>
      </c>
      <c r="AG262" s="3">
        <f t="shared" si="27"/>
        <v>49746308.104444064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189</v>
      </c>
      <c r="C263" s="7"/>
      <c r="D263" s="2" t="e">
        <f t="shared" si="12"/>
        <v>#N/A</v>
      </c>
      <c r="E263" s="2" t="e">
        <f t="shared" si="22"/>
        <v>#N/A</v>
      </c>
      <c r="F263" s="2">
        <v>917018.11426696181</v>
      </c>
      <c r="G263" s="2">
        <f t="shared" si="26"/>
        <v>434210.28571428574</v>
      </c>
      <c r="H263" s="2">
        <f t="shared" si="42"/>
        <v>100304022.66030957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962016.19362854958</v>
      </c>
      <c r="Q263" s="21">
        <f t="shared" si="44"/>
        <v>450000</v>
      </c>
      <c r="R263" s="2">
        <f t="shared" si="43"/>
        <v>103935614.40801583</v>
      </c>
      <c r="S263" s="2">
        <f t="shared" si="17"/>
        <v>434210.28571428359</v>
      </c>
      <c r="T263" s="2">
        <f t="shared" si="18"/>
        <v>15789.714285714086</v>
      </c>
      <c r="U263" s="2">
        <f t="shared" si="19"/>
        <v>450000</v>
      </c>
      <c r="V263" s="2">
        <f t="shared" si="33"/>
        <v>63830358.660309739</v>
      </c>
      <c r="W263" s="2">
        <f t="shared" si="20"/>
        <v>434210.28571428359</v>
      </c>
      <c r="X263" s="2">
        <f t="shared" si="6"/>
        <v>15789.714285716414</v>
      </c>
      <c r="Y263" s="2">
        <f t="shared" si="40"/>
        <v>40105255.747706205</v>
      </c>
      <c r="Z263" s="2" t="str">
        <f t="shared" si="8"/>
        <v>MEEP</v>
      </c>
      <c r="AA263" s="2">
        <f>IF(Z263="HERE",Y263,AA262+Graph!$G$1*1000)</f>
        <v>63145242.033420369</v>
      </c>
      <c r="AB263" s="2">
        <f t="shared" si="21"/>
        <v>420000</v>
      </c>
      <c r="AC263" s="2">
        <f t="shared" si="41"/>
        <v>38646162.088881291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49767308.104444064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190</v>
      </c>
      <c r="C264" s="7"/>
      <c r="D264" s="2" t="e">
        <f t="shared" si="12"/>
        <v>#N/A</v>
      </c>
      <c r="E264" s="2" t="e">
        <f t="shared" si="22"/>
        <v>#N/A</v>
      </c>
      <c r="F264" s="2">
        <v>919605.34092508256</v>
      </c>
      <c r="G264" s="2">
        <f t="shared" si="26"/>
        <v>434210.28571428574</v>
      </c>
      <c r="H264" s="2">
        <f t="shared" si="42"/>
        <v>100738232.94602385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964796.92870429158</v>
      </c>
      <c r="Q264" s="21">
        <f t="shared" si="44"/>
        <v>450000</v>
      </c>
      <c r="R264" s="2">
        <f t="shared" si="43"/>
        <v>104385614.40801583</v>
      </c>
      <c r="S264" s="2">
        <f t="shared" si="17"/>
        <v>434210.28571428359</v>
      </c>
      <c r="T264" s="2">
        <f t="shared" si="18"/>
        <v>15789.714285714086</v>
      </c>
      <c r="U264" s="2">
        <f t="shared" si="19"/>
        <v>450000</v>
      </c>
      <c r="V264" s="2">
        <f t="shared" si="33"/>
        <v>64264568.946024023</v>
      </c>
      <c r="W264" s="2">
        <f t="shared" si="20"/>
        <v>434210.28571428359</v>
      </c>
      <c r="X264" s="2">
        <f t="shared" si="6"/>
        <v>15789.714285716414</v>
      </c>
      <c r="Y264" s="2">
        <f t="shared" si="40"/>
        <v>40121045.461991921</v>
      </c>
      <c r="Z264" s="2" t="str">
        <f t="shared" si="8"/>
        <v>MEEP</v>
      </c>
      <c r="AA264" s="2">
        <f>IF(Z264="HERE",Y264,AA263+Graph!$G$1*1000)</f>
        <v>63565242.033420369</v>
      </c>
      <c r="AB264" s="2">
        <f t="shared" si="21"/>
        <v>420000</v>
      </c>
      <c r="AC264" s="2">
        <f t="shared" si="41"/>
        <v>38646162.088881291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49788308.104444064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191</v>
      </c>
      <c r="C265" s="7"/>
      <c r="D265" s="2" t="e">
        <f t="shared" si="12"/>
        <v>#N/A</v>
      </c>
      <c r="E265" s="2" t="e">
        <f t="shared" si="22"/>
        <v>#N/A</v>
      </c>
      <c r="F265" s="2">
        <v>922192.56758320332</v>
      </c>
      <c r="G265" s="2">
        <f t="shared" si="26"/>
        <v>434210.28571428574</v>
      </c>
      <c r="H265" s="2">
        <f t="shared" si="42"/>
        <v>101172443.23173814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967577.66378001869</v>
      </c>
      <c r="Q265" s="21">
        <f t="shared" si="44"/>
        <v>450000</v>
      </c>
      <c r="R265" s="2">
        <f t="shared" si="43"/>
        <v>104835614.40801583</v>
      </c>
      <c r="S265" s="2">
        <f t="shared" si="17"/>
        <v>434210.28571428359</v>
      </c>
      <c r="T265" s="2">
        <f t="shared" si="18"/>
        <v>15789.714285714086</v>
      </c>
      <c r="U265" s="2">
        <f t="shared" si="19"/>
        <v>450000</v>
      </c>
      <c r="V265" s="2">
        <f t="shared" si="33"/>
        <v>64698779.231738307</v>
      </c>
      <c r="W265" s="2">
        <f t="shared" si="20"/>
        <v>434210.28571428359</v>
      </c>
      <c r="X265" s="2">
        <f t="shared" si="6"/>
        <v>15789.714285716414</v>
      </c>
      <c r="Y265" s="2">
        <f t="shared" si="40"/>
        <v>40136835.176277637</v>
      </c>
      <c r="Z265" s="2" t="str">
        <f t="shared" si="8"/>
        <v>MEEP</v>
      </c>
      <c r="AA265" s="2">
        <f>IF(Z265="HERE",Y265,AA264+Graph!$G$1*1000)</f>
        <v>63985242.033420369</v>
      </c>
      <c r="AB265" s="2">
        <f t="shared" si="21"/>
        <v>420000</v>
      </c>
      <c r="AC265" s="2">
        <f t="shared" si="41"/>
        <v>38646162.088881291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49809308.104444064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192</v>
      </c>
      <c r="C266" s="7"/>
      <c r="D266" s="2" t="e">
        <f t="shared" si="12"/>
        <v>#N/A</v>
      </c>
      <c r="E266" s="2" t="e">
        <f t="shared" si="22"/>
        <v>#N/A</v>
      </c>
      <c r="F266" s="2">
        <v>924779.79424132407</v>
      </c>
      <c r="G266" s="2">
        <f t="shared" si="26"/>
        <v>434210.28571428574</v>
      </c>
      <c r="H266" s="2">
        <f t="shared" si="42"/>
        <v>101606653.51745242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970358.39885576069</v>
      </c>
      <c r="Q266" s="21">
        <f t="shared" si="44"/>
        <v>450000</v>
      </c>
      <c r="R266" s="2">
        <f t="shared" si="43"/>
        <v>105285614.40801583</v>
      </c>
      <c r="S266" s="2">
        <f t="shared" si="17"/>
        <v>434210.28571428359</v>
      </c>
      <c r="T266" s="2">
        <f t="shared" si="18"/>
        <v>15789.714285714086</v>
      </c>
      <c r="U266" s="2">
        <f t="shared" si="19"/>
        <v>450000</v>
      </c>
      <c r="V266" s="2">
        <f t="shared" si="33"/>
        <v>65132989.51745259</v>
      </c>
      <c r="W266" s="2">
        <f t="shared" si="20"/>
        <v>434210.28571428359</v>
      </c>
      <c r="X266" s="2">
        <f t="shared" si="6"/>
        <v>15789.714285716414</v>
      </c>
      <c r="Y266" s="2">
        <f t="shared" si="40"/>
        <v>40152624.890563354</v>
      </c>
      <c r="Z266" s="2" t="str">
        <f t="shared" si="8"/>
        <v>MEEP</v>
      </c>
      <c r="AA266" s="2">
        <f>IF(Z266="HERE",Y266,AA265+Graph!$G$1*1000)</f>
        <v>64405242.033420369</v>
      </c>
      <c r="AB266" s="2">
        <f t="shared" si="21"/>
        <v>420000</v>
      </c>
      <c r="AC266" s="2">
        <f t="shared" si="41"/>
        <v>38646162.088881291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49830308.104444064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193</v>
      </c>
      <c r="C267" s="7"/>
      <c r="D267" s="2" t="e">
        <f t="shared" si="12"/>
        <v>#N/A</v>
      </c>
      <c r="E267" s="2" t="e">
        <f t="shared" si="22"/>
        <v>#N/A</v>
      </c>
      <c r="F267" s="2">
        <v>927367.02089944482</v>
      </c>
      <c r="G267" s="2">
        <f t="shared" si="26"/>
        <v>434210.28571428574</v>
      </c>
      <c r="H267" s="2">
        <f t="shared" si="42"/>
        <v>102040863.8031667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973139.1339314878</v>
      </c>
      <c r="Q267" s="21">
        <f t="shared" si="44"/>
        <v>450000</v>
      </c>
      <c r="R267" s="2">
        <f t="shared" si="43"/>
        <v>105735614.40801583</v>
      </c>
      <c r="S267" s="2">
        <f t="shared" si="17"/>
        <v>434210.28571428359</v>
      </c>
      <c r="T267" s="2">
        <f t="shared" si="18"/>
        <v>15789.714285714086</v>
      </c>
      <c r="U267" s="2">
        <f t="shared" si="19"/>
        <v>450000</v>
      </c>
      <c r="V267" s="2">
        <f t="shared" si="33"/>
        <v>65567199.803166874</v>
      </c>
      <c r="W267" s="2">
        <f t="shared" si="20"/>
        <v>434210.28571428359</v>
      </c>
      <c r="X267" s="2">
        <f t="shared" si="6"/>
        <v>15789.714285716414</v>
      </c>
      <c r="Y267" s="2">
        <f t="shared" si="40"/>
        <v>40168414.60484907</v>
      </c>
      <c r="Z267" s="2" t="str">
        <f t="shared" si="8"/>
        <v>MEEP</v>
      </c>
      <c r="AA267" s="2">
        <f>IF(Z267="HERE",Y267,AA266+Graph!$G$1*1000)</f>
        <v>64825242.033420369</v>
      </c>
      <c r="AB267" s="2">
        <f t="shared" si="21"/>
        <v>420000</v>
      </c>
      <c r="AC267" s="2">
        <f t="shared" si="41"/>
        <v>38646162.088881291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49851308.104444064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194</v>
      </c>
      <c r="C268" s="7"/>
      <c r="D268" s="2" t="e">
        <f t="shared" si="12"/>
        <v>#N/A</v>
      </c>
      <c r="E268" s="2" t="e">
        <f t="shared" si="22"/>
        <v>#N/A</v>
      </c>
      <c r="F268" s="2">
        <v>929954.24755756557</v>
      </c>
      <c r="G268" s="2">
        <f t="shared" si="26"/>
        <v>434210.28571428574</v>
      </c>
      <c r="H268" s="2">
        <f t="shared" si="42"/>
        <v>102475074.08888099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975919.8690072298</v>
      </c>
      <c r="Q268" s="21">
        <f t="shared" si="44"/>
        <v>450000</v>
      </c>
      <c r="R268" s="2">
        <f t="shared" si="43"/>
        <v>106185614.40801583</v>
      </c>
      <c r="S268" s="2">
        <f t="shared" si="17"/>
        <v>434210.28571428359</v>
      </c>
      <c r="T268" s="2">
        <f t="shared" si="18"/>
        <v>15789.714285714086</v>
      </c>
      <c r="U268" s="2">
        <f t="shared" si="19"/>
        <v>450000</v>
      </c>
      <c r="V268" s="2">
        <f t="shared" si="33"/>
        <v>66001410.088881157</v>
      </c>
      <c r="W268" s="2">
        <f t="shared" si="20"/>
        <v>434210.28571428359</v>
      </c>
      <c r="X268" s="2">
        <f t="shared" si="6"/>
        <v>15789.714285716414</v>
      </c>
      <c r="Y268" s="2">
        <f t="shared" si="40"/>
        <v>40184204.319134787</v>
      </c>
      <c r="Z268" s="2" t="str">
        <f t="shared" si="8"/>
        <v>MEEP</v>
      </c>
      <c r="AA268" s="2">
        <f>IF(Z268="HERE",Y268,AA267+Graph!$G$1*1000)</f>
        <v>65245242.033420369</v>
      </c>
      <c r="AB268" s="2">
        <f t="shared" si="21"/>
        <v>420000</v>
      </c>
      <c r="AC268" s="2">
        <f t="shared" si="41"/>
        <v>38646162.088881291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49872308.104444064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195</v>
      </c>
      <c r="C269" s="7"/>
      <c r="D269" s="2" t="e">
        <f t="shared" si="12"/>
        <v>#N/A</v>
      </c>
      <c r="E269" s="2" t="e">
        <f t="shared" si="22"/>
        <v>#N/A</v>
      </c>
      <c r="F269" s="2">
        <v>932541.47421568632</v>
      </c>
      <c r="G269" s="2">
        <f t="shared" si="26"/>
        <v>434210.28571428574</v>
      </c>
      <c r="H269" s="2">
        <f t="shared" si="42"/>
        <v>102909284.37459527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978700.60408295691</v>
      </c>
      <c r="Q269" s="21">
        <f t="shared" si="44"/>
        <v>450000</v>
      </c>
      <c r="R269" s="2">
        <f t="shared" si="43"/>
        <v>106635614.40801583</v>
      </c>
      <c r="S269" s="2">
        <f t="shared" si="17"/>
        <v>434210.28571428359</v>
      </c>
      <c r="T269" s="2">
        <f t="shared" si="18"/>
        <v>15789.714285714086</v>
      </c>
      <c r="U269" s="2">
        <f t="shared" si="19"/>
        <v>450000</v>
      </c>
      <c r="V269" s="2">
        <f t="shared" si="33"/>
        <v>66435620.374595441</v>
      </c>
      <c r="W269" s="2">
        <f t="shared" si="20"/>
        <v>434210.28571428359</v>
      </c>
      <c r="X269" s="2">
        <f t="shared" si="6"/>
        <v>15789.714285716414</v>
      </c>
      <c r="Y269" s="2">
        <f t="shared" si="40"/>
        <v>40199994.033420503</v>
      </c>
      <c r="Z269" s="2" t="str">
        <f t="shared" si="8"/>
        <v>MEEP</v>
      </c>
      <c r="AA269" s="2">
        <f>IF(Z269="HERE",Y269,AA268+Graph!$G$1*1000)</f>
        <v>65665242.033420369</v>
      </c>
      <c r="AB269" s="2">
        <f t="shared" si="21"/>
        <v>420000</v>
      </c>
      <c r="AC269" s="2">
        <f t="shared" si="41"/>
        <v>38646162.088881291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49893308.104444064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196</v>
      </c>
      <c r="C270" s="7"/>
      <c r="D270" s="2" t="e">
        <f t="shared" si="12"/>
        <v>#N/A</v>
      </c>
      <c r="E270" s="2" t="e">
        <f t="shared" si="22"/>
        <v>#N/A</v>
      </c>
      <c r="F270" s="2">
        <v>935128.70087380707</v>
      </c>
      <c r="G270" s="2">
        <f t="shared" si="26"/>
        <v>434210.28571428574</v>
      </c>
      <c r="H270" s="2">
        <f t="shared" si="42"/>
        <v>103343494.66030955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981481.33915869892</v>
      </c>
      <c r="Q270" s="21">
        <f t="shared" si="44"/>
        <v>450000</v>
      </c>
      <c r="R270" s="2">
        <f t="shared" si="43"/>
        <v>107085614.40801583</v>
      </c>
      <c r="S270" s="2">
        <f t="shared" si="17"/>
        <v>434210.28571428359</v>
      </c>
      <c r="T270" s="2">
        <f t="shared" si="18"/>
        <v>15789.714285714086</v>
      </c>
      <c r="U270" s="2">
        <f t="shared" si="19"/>
        <v>450000</v>
      </c>
      <c r="V270" s="2">
        <f t="shared" si="33"/>
        <v>66869830.660309725</v>
      </c>
      <c r="W270" s="2">
        <f t="shared" si="20"/>
        <v>434210.28571428359</v>
      </c>
      <c r="X270" s="2">
        <f t="shared" si="6"/>
        <v>15789.714285716414</v>
      </c>
      <c r="Y270" s="2">
        <f t="shared" si="40"/>
        <v>40215783.74770622</v>
      </c>
      <c r="Z270" s="2" t="str">
        <f t="shared" si="8"/>
        <v>MEEP</v>
      </c>
      <c r="AA270" s="2">
        <f>IF(Z270="HERE",Y270,AA269+Graph!$G$1*1000)</f>
        <v>66085242.033420369</v>
      </c>
      <c r="AB270" s="2">
        <f t="shared" si="21"/>
        <v>420000</v>
      </c>
      <c r="AC270" s="2">
        <f t="shared" si="41"/>
        <v>38646162.088881291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49914308.104444064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197</v>
      </c>
      <c r="C271" s="7"/>
      <c r="D271" s="2" t="e">
        <f t="shared" si="12"/>
        <v>#N/A</v>
      </c>
      <c r="E271" s="2" t="e">
        <f t="shared" si="22"/>
        <v>#N/A</v>
      </c>
      <c r="F271" s="2">
        <v>937715.92753192782</v>
      </c>
      <c r="G271" s="2">
        <f t="shared" si="26"/>
        <v>434210.28571428574</v>
      </c>
      <c r="H271" s="2">
        <f t="shared" si="42"/>
        <v>103777704.94602384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984262.07423442602</v>
      </c>
      <c r="Q271" s="21">
        <f t="shared" si="44"/>
        <v>450000</v>
      </c>
      <c r="R271" s="2">
        <f t="shared" si="43"/>
        <v>107535614.40801583</v>
      </c>
      <c r="S271" s="2">
        <f t="shared" si="17"/>
        <v>434210.28571428359</v>
      </c>
      <c r="T271" s="2">
        <f t="shared" si="18"/>
        <v>15789.714285714086</v>
      </c>
      <c r="U271" s="2">
        <f t="shared" si="19"/>
        <v>450000</v>
      </c>
      <c r="V271" s="2">
        <f t="shared" si="33"/>
        <v>67304040.946024016</v>
      </c>
      <c r="W271" s="2">
        <f t="shared" si="20"/>
        <v>434210.28571429104</v>
      </c>
      <c r="X271" s="2">
        <f t="shared" si="6"/>
        <v>15789.714285708964</v>
      </c>
      <c r="Y271" s="2">
        <f t="shared" si="40"/>
        <v>40231573.461991929</v>
      </c>
      <c r="Z271" s="2" t="str">
        <f t="shared" si="8"/>
        <v>MEEP</v>
      </c>
      <c r="AA271" s="2">
        <f>IF(Z271="HERE",Y271,AA270+Graph!$G$1*1000)</f>
        <v>66505242.033420369</v>
      </c>
      <c r="AB271" s="2">
        <f t="shared" si="21"/>
        <v>420000</v>
      </c>
      <c r="AC271" s="2">
        <f t="shared" si="41"/>
        <v>38646162.088881291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49935308.104444064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198</v>
      </c>
      <c r="C272" s="7"/>
      <c r="D272" s="2" t="e">
        <f t="shared" si="12"/>
        <v>#N/A</v>
      </c>
      <c r="E272" s="2" t="e">
        <f t="shared" si="22"/>
        <v>#N/A</v>
      </c>
      <c r="F272" s="2">
        <v>940303.15419004858</v>
      </c>
      <c r="G272" s="2">
        <f t="shared" si="26"/>
        <v>434210.28571428574</v>
      </c>
      <c r="H272" s="2">
        <f t="shared" si="42"/>
        <v>104211915.23173812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987042.80931016803</v>
      </c>
      <c r="Q272" s="21">
        <f t="shared" si="44"/>
        <v>450000</v>
      </c>
      <c r="R272" s="2">
        <f t="shared" si="43"/>
        <v>107985614.40801583</v>
      </c>
      <c r="S272" s="2">
        <f t="shared" si="17"/>
        <v>434210.28571428359</v>
      </c>
      <c r="T272" s="2">
        <f t="shared" si="18"/>
        <v>15789.714285714086</v>
      </c>
      <c r="U272" s="2">
        <f t="shared" si="19"/>
        <v>450000</v>
      </c>
      <c r="V272" s="2">
        <f t="shared" si="33"/>
        <v>67738251.231738299</v>
      </c>
      <c r="W272" s="2">
        <f t="shared" si="20"/>
        <v>434210.28571428359</v>
      </c>
      <c r="X272" s="2">
        <f t="shared" si="6"/>
        <v>15789.714285716414</v>
      </c>
      <c r="Y272" s="2">
        <f t="shared" si="40"/>
        <v>40247363.176277645</v>
      </c>
      <c r="Z272" s="2" t="str">
        <f t="shared" si="8"/>
        <v>MEEP</v>
      </c>
      <c r="AA272" s="2">
        <f>IF(Z272="HERE",Y272,AA271+Graph!$G$1*1000)</f>
        <v>66925242.033420369</v>
      </c>
      <c r="AB272" s="2">
        <f t="shared" si="21"/>
        <v>420000</v>
      </c>
      <c r="AC272" s="2">
        <f t="shared" si="41"/>
        <v>38646162.088881291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49956308.104444064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199</v>
      </c>
      <c r="C273" s="7"/>
      <c r="D273" s="2" t="e">
        <f t="shared" si="12"/>
        <v>#N/A</v>
      </c>
      <c r="E273" s="2" t="e">
        <f t="shared" si="22"/>
        <v>#N/A</v>
      </c>
      <c r="F273" s="2">
        <v>942890.38084816933</v>
      </c>
      <c r="G273" s="2">
        <f t="shared" si="26"/>
        <v>434210.28571428574</v>
      </c>
      <c r="H273" s="2">
        <f t="shared" si="42"/>
        <v>104646125.5174524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989823.54438589513</v>
      </c>
      <c r="Q273" s="21">
        <f t="shared" si="44"/>
        <v>450000</v>
      </c>
      <c r="R273" s="2">
        <f t="shared" si="43"/>
        <v>108435614.40801583</v>
      </c>
      <c r="S273" s="2">
        <f t="shared" si="17"/>
        <v>434210.28571428359</v>
      </c>
      <c r="T273" s="2">
        <f t="shared" si="18"/>
        <v>15789.714285714086</v>
      </c>
      <c r="U273" s="2">
        <f t="shared" si="19"/>
        <v>450000</v>
      </c>
      <c r="V273" s="2">
        <f t="shared" si="33"/>
        <v>68172461.517452583</v>
      </c>
      <c r="W273" s="2">
        <f t="shared" si="20"/>
        <v>434210.28571428359</v>
      </c>
      <c r="X273" s="2">
        <f t="shared" si="6"/>
        <v>15789.714285716414</v>
      </c>
      <c r="Y273" s="2">
        <f t="shared" si="40"/>
        <v>40263152.890563361</v>
      </c>
      <c r="Z273" s="2" t="str">
        <f t="shared" si="8"/>
        <v>MEEP</v>
      </c>
      <c r="AA273" s="2">
        <f>IF(Z273="HERE",Y273,AA272+Graph!$G$1*1000)</f>
        <v>67345242.033420369</v>
      </c>
      <c r="AB273" s="2">
        <f t="shared" si="21"/>
        <v>420000</v>
      </c>
      <c r="AC273" s="2">
        <f t="shared" si="41"/>
        <v>38646162.088881291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49977308.104444064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200</v>
      </c>
      <c r="C274" s="7"/>
      <c r="D274" s="2" t="e">
        <f t="shared" si="12"/>
        <v>#N/A</v>
      </c>
      <c r="E274" s="2" t="e">
        <f t="shared" si="22"/>
        <v>#N/A</v>
      </c>
      <c r="F274" s="2">
        <v>945477.60750629008</v>
      </c>
      <c r="G274" s="2">
        <f t="shared" si="26"/>
        <v>434210.28571428574</v>
      </c>
      <c r="H274" s="2">
        <f t="shared" si="42"/>
        <v>105080335.80316669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992604.27946163714</v>
      </c>
      <c r="Q274" s="21">
        <f t="shared" si="44"/>
        <v>450000</v>
      </c>
      <c r="R274" s="2">
        <f t="shared" si="43"/>
        <v>108885614.40801583</v>
      </c>
      <c r="S274" s="2">
        <f t="shared" si="17"/>
        <v>434210.28571428359</v>
      </c>
      <c r="T274" s="2">
        <f t="shared" si="18"/>
        <v>15789.714285714086</v>
      </c>
      <c r="U274" s="2">
        <f t="shared" si="19"/>
        <v>450000</v>
      </c>
      <c r="V274" s="2">
        <f t="shared" si="33"/>
        <v>68606671.803166866</v>
      </c>
      <c r="W274" s="2">
        <f t="shared" si="20"/>
        <v>434210.28571428359</v>
      </c>
      <c r="X274" s="2">
        <f t="shared" si="6"/>
        <v>15789.714285716414</v>
      </c>
      <c r="Y274" s="2">
        <f t="shared" si="40"/>
        <v>40278942.604849078</v>
      </c>
      <c r="Z274" s="2" t="str">
        <f t="shared" si="8"/>
        <v>MEEP</v>
      </c>
      <c r="AA274" s="2">
        <f>IF(Z274="HERE",Y274,AA273+Graph!$G$1*1000)</f>
        <v>67765242.033420369</v>
      </c>
      <c r="AB274" s="2">
        <f t="shared" si="21"/>
        <v>420000</v>
      </c>
      <c r="AC274" s="2">
        <f t="shared" si="41"/>
        <v>38646162.088881291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49998308.104444064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201</v>
      </c>
      <c r="C275" s="7"/>
      <c r="D275" s="2" t="e">
        <f t="shared" si="12"/>
        <v>#N/A</v>
      </c>
      <c r="E275" s="2" t="e">
        <f t="shared" si="22"/>
        <v>#N/A</v>
      </c>
      <c r="F275" s="2">
        <v>948064.83416441083</v>
      </c>
      <c r="G275" s="2">
        <f t="shared" si="26"/>
        <v>434210.28571428574</v>
      </c>
      <c r="H275" s="2">
        <f t="shared" si="42"/>
        <v>105514546.08888097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995385.01453736424</v>
      </c>
      <c r="Q275" s="21">
        <f t="shared" si="44"/>
        <v>450000</v>
      </c>
      <c r="R275" s="2">
        <f t="shared" si="43"/>
        <v>109335614.40801583</v>
      </c>
      <c r="S275" s="2">
        <f t="shared" si="17"/>
        <v>434210.28571428359</v>
      </c>
      <c r="T275" s="2">
        <f t="shared" si="18"/>
        <v>15789.714285714086</v>
      </c>
      <c r="U275" s="2">
        <f t="shared" si="19"/>
        <v>450000</v>
      </c>
      <c r="V275" s="2">
        <f t="shared" si="33"/>
        <v>69040882.08888115</v>
      </c>
      <c r="W275" s="2">
        <f t="shared" si="20"/>
        <v>434210.28571428359</v>
      </c>
      <c r="X275" s="2">
        <f t="shared" si="6"/>
        <v>15789.714285716414</v>
      </c>
      <c r="Y275" s="2">
        <f t="shared" si="40"/>
        <v>40294732.319134794</v>
      </c>
      <c r="Z275" s="2" t="str">
        <f t="shared" si="8"/>
        <v>MEEP</v>
      </c>
      <c r="AA275" s="2">
        <f>IF(Z275="HERE",Y275,AA274+Graph!$G$1*1000)</f>
        <v>68185242.033420369</v>
      </c>
      <c r="AB275" s="2">
        <f t="shared" si="21"/>
        <v>420000</v>
      </c>
      <c r="AC275" s="2">
        <f t="shared" si="41"/>
        <v>38646162.088881291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50019308.104444064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202</v>
      </c>
      <c r="C276" s="7"/>
      <c r="D276" s="2" t="e">
        <f t="shared" si="12"/>
        <v>#N/A</v>
      </c>
      <c r="E276" s="2" t="e">
        <f t="shared" si="22"/>
        <v>#N/A</v>
      </c>
      <c r="F276" s="2">
        <v>950652.06082253158</v>
      </c>
      <c r="G276" s="2">
        <f t="shared" si="26"/>
        <v>434210.28571428574</v>
      </c>
      <c r="H276" s="2">
        <f t="shared" si="42"/>
        <v>105948756.37459525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998165.74961310625</v>
      </c>
      <c r="Q276" s="21">
        <f t="shared" si="44"/>
        <v>450000</v>
      </c>
      <c r="R276" s="2">
        <f t="shared" si="43"/>
        <v>109785614.40801583</v>
      </c>
      <c r="S276" s="2">
        <f t="shared" si="17"/>
        <v>434210.28571428359</v>
      </c>
      <c r="T276" s="2">
        <f t="shared" si="18"/>
        <v>15789.714285714086</v>
      </c>
      <c r="U276" s="2">
        <f t="shared" si="19"/>
        <v>450000</v>
      </c>
      <c r="V276" s="2">
        <f t="shared" si="33"/>
        <v>69475092.374595433</v>
      </c>
      <c r="W276" s="2">
        <f t="shared" si="20"/>
        <v>434210.28571428359</v>
      </c>
      <c r="X276" s="2">
        <f t="shared" si="6"/>
        <v>15789.714285716414</v>
      </c>
      <c r="Y276" s="2">
        <f t="shared" si="40"/>
        <v>40310522.033420511</v>
      </c>
      <c r="Z276" s="2" t="str">
        <f t="shared" si="8"/>
        <v>MEEP</v>
      </c>
      <c r="AA276" s="2">
        <f>IF(Z276="HERE",Y276,AA275+Graph!$G$1*1000)</f>
        <v>68605242.033420369</v>
      </c>
      <c r="AB276" s="2">
        <f t="shared" si="21"/>
        <v>420000</v>
      </c>
      <c r="AC276" s="2">
        <f t="shared" si="41"/>
        <v>38646162.088881291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50040308.104444064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203</v>
      </c>
      <c r="C277" s="7"/>
      <c r="D277" s="2" t="e">
        <f t="shared" si="12"/>
        <v>#N/A</v>
      </c>
      <c r="E277" s="2" t="e">
        <f t="shared" si="22"/>
        <v>#N/A</v>
      </c>
      <c r="F277" s="2">
        <v>953239.28748066723</v>
      </c>
      <c r="G277" s="2">
        <f t="shared" si="26"/>
        <v>434210.28571428574</v>
      </c>
      <c r="H277" s="2">
        <f t="shared" si="42"/>
        <v>106382966.66030954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1000946.4846888483</v>
      </c>
      <c r="Q277" s="21">
        <f t="shared" si="44"/>
        <v>450000</v>
      </c>
      <c r="R277" s="2">
        <f t="shared" si="43"/>
        <v>110235614.40801583</v>
      </c>
      <c r="S277" s="2">
        <f t="shared" si="17"/>
        <v>434210.28571428359</v>
      </c>
      <c r="T277" s="2">
        <f t="shared" si="18"/>
        <v>15789.714285714086</v>
      </c>
      <c r="U277" s="2">
        <f t="shared" si="19"/>
        <v>450000</v>
      </c>
      <c r="V277" s="2">
        <f t="shared" si="33"/>
        <v>69909302.660309717</v>
      </c>
      <c r="W277" s="2">
        <f t="shared" si="20"/>
        <v>434210.28571428359</v>
      </c>
      <c r="X277" s="2">
        <f t="shared" si="6"/>
        <v>15789.714285716414</v>
      </c>
      <c r="Y277" s="2">
        <f t="shared" si="40"/>
        <v>40326311.747706227</v>
      </c>
      <c r="Z277" s="2" t="str">
        <f t="shared" si="8"/>
        <v>MEEP</v>
      </c>
      <c r="AA277" s="2">
        <f>IF(Z277="HERE",Y277,AA276+Graph!$G$1*1000)</f>
        <v>69025242.033420369</v>
      </c>
      <c r="AB277" s="2">
        <f t="shared" si="21"/>
        <v>420000</v>
      </c>
      <c r="AC277" s="2">
        <f t="shared" si="41"/>
        <v>38646162.088881291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50061308.104444064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204</v>
      </c>
      <c r="C278" s="7"/>
      <c r="D278" s="2" t="e">
        <f t="shared" si="12"/>
        <v>#N/A</v>
      </c>
      <c r="E278" s="2" t="e">
        <f t="shared" si="22"/>
        <v>#N/A</v>
      </c>
      <c r="F278" s="2">
        <v>955826.51413878798</v>
      </c>
      <c r="G278" s="2">
        <f t="shared" si="26"/>
        <v>434210.28571428574</v>
      </c>
      <c r="H278" s="2">
        <f t="shared" si="42"/>
        <v>106817176.94602382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1003727.2197645754</v>
      </c>
      <c r="Q278" s="21">
        <f t="shared" si="44"/>
        <v>450000</v>
      </c>
      <c r="R278" s="2">
        <f t="shared" si="43"/>
        <v>110685614.40801583</v>
      </c>
      <c r="S278" s="2">
        <f t="shared" si="17"/>
        <v>434210.28571428359</v>
      </c>
      <c r="T278" s="2">
        <f t="shared" si="18"/>
        <v>15789.714285714086</v>
      </c>
      <c r="U278" s="2">
        <f t="shared" si="19"/>
        <v>450000</v>
      </c>
      <c r="V278" s="2">
        <f t="shared" si="33"/>
        <v>70343512.946024001</v>
      </c>
      <c r="W278" s="2">
        <f t="shared" si="20"/>
        <v>434210.28571428359</v>
      </c>
      <c r="X278" s="2">
        <f t="shared" si="6"/>
        <v>15789.714285716414</v>
      </c>
      <c r="Y278" s="2">
        <f t="shared" si="40"/>
        <v>40342101.461991943</v>
      </c>
      <c r="Z278" s="2" t="str">
        <f t="shared" si="8"/>
        <v>MEEP</v>
      </c>
      <c r="AA278" s="2">
        <f>IF(Z278="HERE",Y278,AA277+Graph!$G$1*1000)</f>
        <v>69445242.033420369</v>
      </c>
      <c r="AB278" s="2">
        <f t="shared" si="21"/>
        <v>420000</v>
      </c>
      <c r="AC278" s="2">
        <f t="shared" si="41"/>
        <v>38646162.088881291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50082308.104444064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205</v>
      </c>
      <c r="C279" s="7"/>
      <c r="D279" s="2" t="e">
        <f t="shared" si="12"/>
        <v>#N/A</v>
      </c>
      <c r="E279" s="2" t="e">
        <f t="shared" si="22"/>
        <v>#N/A</v>
      </c>
      <c r="F279" s="2">
        <v>958413.74079690874</v>
      </c>
      <c r="G279" s="2">
        <f t="shared" si="26"/>
        <v>434210.28571428574</v>
      </c>
      <c r="H279" s="2">
        <f t="shared" si="42"/>
        <v>107251387.23173811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1006507.9548403174</v>
      </c>
      <c r="Q279" s="21">
        <f t="shared" si="44"/>
        <v>450000</v>
      </c>
      <c r="R279" s="2">
        <f t="shared" si="43"/>
        <v>111135614.40801583</v>
      </c>
      <c r="S279" s="2">
        <f t="shared" si="17"/>
        <v>434210.28571428359</v>
      </c>
      <c r="T279" s="2">
        <f t="shared" si="18"/>
        <v>15789.714285714086</v>
      </c>
      <c r="U279" s="2">
        <f t="shared" si="19"/>
        <v>450000</v>
      </c>
      <c r="V279" s="2">
        <f t="shared" si="33"/>
        <v>70777723.231738284</v>
      </c>
      <c r="W279" s="2">
        <f t="shared" si="20"/>
        <v>434210.28571428359</v>
      </c>
      <c r="X279" s="2">
        <f t="shared" si="6"/>
        <v>15789.714285716414</v>
      </c>
      <c r="Y279" s="2">
        <f t="shared" si="40"/>
        <v>40357891.17627766</v>
      </c>
      <c r="Z279" s="2" t="str">
        <f t="shared" si="8"/>
        <v>MEEP</v>
      </c>
      <c r="AA279" s="2">
        <f>IF(Z279="HERE",Y279,AA278+Graph!$G$1*1000)</f>
        <v>69865242.033420369</v>
      </c>
      <c r="AB279" s="2">
        <f t="shared" si="21"/>
        <v>420000</v>
      </c>
      <c r="AC279" s="2">
        <f t="shared" si="41"/>
        <v>38646162.088881291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50103308.104444064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206</v>
      </c>
      <c r="C280" s="7"/>
      <c r="D280" s="2" t="e">
        <f t="shared" si="12"/>
        <v>#N/A</v>
      </c>
      <c r="E280" s="2" t="e">
        <f t="shared" si="22"/>
        <v>#N/A</v>
      </c>
      <c r="F280" s="2">
        <v>961000.96745502949</v>
      </c>
      <c r="G280" s="2">
        <f t="shared" si="26"/>
        <v>434210.28571428574</v>
      </c>
      <c r="H280" s="2">
        <f t="shared" si="42"/>
        <v>107685597.51745239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1009288.6899160445</v>
      </c>
      <c r="Q280" s="21">
        <f t="shared" si="44"/>
        <v>450000</v>
      </c>
      <c r="R280" s="2">
        <f t="shared" si="43"/>
        <v>111585614.40801583</v>
      </c>
      <c r="S280" s="2">
        <f t="shared" si="17"/>
        <v>434210.28571428359</v>
      </c>
      <c r="T280" s="2">
        <f t="shared" si="18"/>
        <v>15789.714285714086</v>
      </c>
      <c r="U280" s="2">
        <f t="shared" si="19"/>
        <v>450000</v>
      </c>
      <c r="V280" s="2">
        <f t="shared" si="33"/>
        <v>71211933.517452568</v>
      </c>
      <c r="W280" s="2">
        <f t="shared" si="20"/>
        <v>434210.28571428359</v>
      </c>
      <c r="X280" s="2">
        <f t="shared" si="6"/>
        <v>15789.714285716414</v>
      </c>
      <c r="Y280" s="2">
        <f t="shared" si="40"/>
        <v>40373680.890563376</v>
      </c>
      <c r="Z280" s="2" t="str">
        <f t="shared" si="8"/>
        <v>MEEP</v>
      </c>
      <c r="AA280" s="2">
        <f>IF(Z280="HERE",Y280,AA279+Graph!$G$1*1000)</f>
        <v>70285242.033420369</v>
      </c>
      <c r="AB280" s="2">
        <f t="shared" si="21"/>
        <v>420000</v>
      </c>
      <c r="AC280" s="2">
        <f t="shared" si="41"/>
        <v>38646162.088881291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50124308.104444064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207</v>
      </c>
      <c r="C281" s="7"/>
      <c r="D281" s="2" t="e">
        <f t="shared" si="12"/>
        <v>#N/A</v>
      </c>
      <c r="E281" s="2" t="e">
        <f t="shared" si="22"/>
        <v>#N/A</v>
      </c>
      <c r="F281" s="2">
        <v>963588.19411315024</v>
      </c>
      <c r="G281" s="2">
        <f t="shared" si="26"/>
        <v>434210.28571428574</v>
      </c>
      <c r="H281" s="2">
        <f t="shared" si="42"/>
        <v>108119807.80316667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1012069.4249917865</v>
      </c>
      <c r="Q281" s="21">
        <f t="shared" si="44"/>
        <v>450000</v>
      </c>
      <c r="R281" s="2">
        <f t="shared" si="43"/>
        <v>112035614.40801583</v>
      </c>
      <c r="S281" s="2">
        <f t="shared" si="17"/>
        <v>434210.28571428359</v>
      </c>
      <c r="T281" s="2">
        <f t="shared" si="18"/>
        <v>15789.714285714086</v>
      </c>
      <c r="U281" s="2">
        <f t="shared" si="19"/>
        <v>450000</v>
      </c>
      <c r="V281" s="2">
        <f t="shared" si="33"/>
        <v>71646143.803166851</v>
      </c>
      <c r="W281" s="2">
        <f t="shared" si="20"/>
        <v>434210.28571428359</v>
      </c>
      <c r="X281" s="2">
        <f t="shared" si="6"/>
        <v>15789.714285716414</v>
      </c>
      <c r="Y281" s="2">
        <f t="shared" si="40"/>
        <v>40389470.604849093</v>
      </c>
      <c r="Z281" s="2" t="str">
        <f t="shared" si="8"/>
        <v>MEEP</v>
      </c>
      <c r="AA281" s="2">
        <f>IF(Z281="HERE",Y281,AA280+Graph!$G$1*1000)</f>
        <v>70705242.033420369</v>
      </c>
      <c r="AB281" s="2">
        <f t="shared" si="21"/>
        <v>420000</v>
      </c>
      <c r="AC281" s="2">
        <f t="shared" si="41"/>
        <v>38646162.088881291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50145308.104444064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208</v>
      </c>
      <c r="C282" s="7"/>
      <c r="D282" s="2" t="e">
        <f t="shared" si="12"/>
        <v>#N/A</v>
      </c>
      <c r="E282" s="2" t="e">
        <f t="shared" si="22"/>
        <v>#N/A</v>
      </c>
      <c r="F282" s="2">
        <v>966175.42077127099</v>
      </c>
      <c r="G282" s="2">
        <f t="shared" si="26"/>
        <v>434210.28571428574</v>
      </c>
      <c r="H282" s="2">
        <f t="shared" si="42"/>
        <v>108554018.08888096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1014850.1600675136</v>
      </c>
      <c r="Q282" s="21">
        <f t="shared" si="44"/>
        <v>450000</v>
      </c>
      <c r="R282" s="2">
        <f t="shared" si="43"/>
        <v>112485614.40801583</v>
      </c>
      <c r="S282" s="2">
        <f t="shared" si="17"/>
        <v>434210.28571428359</v>
      </c>
      <c r="T282" s="2">
        <f t="shared" si="18"/>
        <v>15789.714285714086</v>
      </c>
      <c r="U282" s="2">
        <f t="shared" si="19"/>
        <v>450000</v>
      </c>
      <c r="V282" s="2">
        <f t="shared" si="33"/>
        <v>72080354.088881135</v>
      </c>
      <c r="W282" s="2">
        <f t="shared" si="20"/>
        <v>434210.28571428359</v>
      </c>
      <c r="X282" s="2">
        <f t="shared" si="6"/>
        <v>15789.714285716414</v>
      </c>
      <c r="Y282" s="2">
        <f t="shared" si="40"/>
        <v>40405260.319134809</v>
      </c>
      <c r="Z282" s="2" t="str">
        <f t="shared" si="8"/>
        <v>MEEP</v>
      </c>
      <c r="AA282" s="2">
        <f>IF(Z282="HERE",Y282,AA281+Graph!$G$1*1000)</f>
        <v>71125242.033420369</v>
      </c>
      <c r="AB282" s="2">
        <f t="shared" si="21"/>
        <v>420000</v>
      </c>
      <c r="AC282" s="2">
        <f t="shared" si="41"/>
        <v>38646162.088881291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209</v>
      </c>
      <c r="C283" s="7"/>
      <c r="D283" s="2" t="e">
        <f t="shared" si="12"/>
        <v>#N/A</v>
      </c>
      <c r="E283" s="2" t="e">
        <f t="shared" si="22"/>
        <v>#N/A</v>
      </c>
      <c r="F283" s="2">
        <v>968762.64742939174</v>
      </c>
      <c r="G283" s="2">
        <f t="shared" si="26"/>
        <v>434210.28571428574</v>
      </c>
      <c r="H283" s="2">
        <f t="shared" si="42"/>
        <v>108988228.37459524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1017630.8951432556</v>
      </c>
      <c r="Q283" s="21">
        <f t="shared" si="44"/>
        <v>450000</v>
      </c>
      <c r="R283" s="2">
        <f t="shared" si="43"/>
        <v>112935614.40801583</v>
      </c>
      <c r="S283" s="2">
        <f t="shared" si="17"/>
        <v>434210.28571428359</v>
      </c>
      <c r="T283" s="2">
        <f t="shared" si="18"/>
        <v>15789.714285714086</v>
      </c>
      <c r="U283" s="2">
        <f t="shared" si="19"/>
        <v>450000</v>
      </c>
      <c r="V283" s="2">
        <f t="shared" si="33"/>
        <v>72514564.374595419</v>
      </c>
      <c r="W283" s="2">
        <f t="shared" si="20"/>
        <v>434210.28571428359</v>
      </c>
      <c r="X283" s="2">
        <f t="shared" si="6"/>
        <v>15789.714285716414</v>
      </c>
      <c r="Y283" s="2">
        <f t="shared" si="40"/>
        <v>40421050.033420525</v>
      </c>
      <c r="Z283" s="2" t="str">
        <f t="shared" si="8"/>
        <v>MEEP</v>
      </c>
      <c r="AA283" s="2">
        <f>IF(Z283="HERE",Y283,AA282+Graph!$G$1*1000)</f>
        <v>71545242.033420369</v>
      </c>
      <c r="AB283" s="2">
        <f t="shared" si="21"/>
        <v>420000</v>
      </c>
      <c r="AC283" s="2">
        <f t="shared" si="41"/>
        <v>38646162.088881291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210</v>
      </c>
      <c r="C284" s="7"/>
      <c r="D284" s="2" t="e">
        <f t="shared" si="12"/>
        <v>#N/A</v>
      </c>
      <c r="E284" s="2" t="e">
        <f t="shared" si="22"/>
        <v>#N/A</v>
      </c>
      <c r="F284" s="2">
        <v>971349.87408751249</v>
      </c>
      <c r="G284" s="2">
        <f t="shared" si="26"/>
        <v>434210.28571428574</v>
      </c>
      <c r="H284" s="2">
        <f t="shared" si="42"/>
        <v>109422438.66030952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1020411.6302189827</v>
      </c>
      <c r="Q284" s="21">
        <f t="shared" si="44"/>
        <v>450000</v>
      </c>
      <c r="R284" s="2">
        <f t="shared" si="43"/>
        <v>113385614.40801583</v>
      </c>
      <c r="S284" s="2">
        <f t="shared" si="17"/>
        <v>434210.28571428359</v>
      </c>
      <c r="T284" s="2">
        <f t="shared" si="18"/>
        <v>15789.714285714086</v>
      </c>
      <c r="U284" s="2">
        <f t="shared" si="19"/>
        <v>450000</v>
      </c>
      <c r="V284" s="2">
        <f t="shared" si="33"/>
        <v>72948774.660309702</v>
      </c>
      <c r="W284" s="2">
        <f t="shared" si="20"/>
        <v>434210.28571428359</v>
      </c>
      <c r="X284" s="2">
        <f t="shared" si="6"/>
        <v>15789.714285716414</v>
      </c>
      <c r="Y284" s="2">
        <f t="shared" si="40"/>
        <v>40436839.747706242</v>
      </c>
      <c r="Z284" s="2" t="str">
        <f t="shared" si="8"/>
        <v>MEEP</v>
      </c>
      <c r="AA284" s="2">
        <f>IF(Z284="HERE",Y284,AA283+Graph!$G$1*1000)</f>
        <v>71965242.033420369</v>
      </c>
      <c r="AB284" s="2">
        <f t="shared" si="21"/>
        <v>420000</v>
      </c>
      <c r="AC284" s="2">
        <f t="shared" si="41"/>
        <v>38646162.088881291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211</v>
      </c>
      <c r="C285" s="7"/>
      <c r="D285" s="2" t="e">
        <f t="shared" si="12"/>
        <v>#N/A</v>
      </c>
      <c r="E285" s="2" t="e">
        <f t="shared" si="22"/>
        <v>#N/A</v>
      </c>
      <c r="F285" s="2">
        <v>973937.10074563324</v>
      </c>
      <c r="G285" s="2">
        <f t="shared" si="26"/>
        <v>434210.28571428574</v>
      </c>
      <c r="H285" s="2">
        <f t="shared" si="42"/>
        <v>109856648.94602381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1023192.3652947247</v>
      </c>
      <c r="Q285" s="21">
        <f t="shared" si="44"/>
        <v>450000</v>
      </c>
      <c r="R285" s="2">
        <f t="shared" si="43"/>
        <v>113835614.40801583</v>
      </c>
      <c r="S285" s="2">
        <f t="shared" si="17"/>
        <v>434210.28571428359</v>
      </c>
      <c r="T285" s="2">
        <f t="shared" si="18"/>
        <v>15789.714285714086</v>
      </c>
      <c r="U285" s="2">
        <f t="shared" si="19"/>
        <v>450000</v>
      </c>
      <c r="V285" s="2">
        <f t="shared" si="33"/>
        <v>73382984.946023986</v>
      </c>
      <c r="W285" s="2">
        <f t="shared" si="20"/>
        <v>434210.28571428359</v>
      </c>
      <c r="X285" s="2">
        <f t="shared" si="6"/>
        <v>15789.714285716414</v>
      </c>
      <c r="Y285" s="2">
        <f t="shared" si="40"/>
        <v>40452629.461991958</v>
      </c>
      <c r="Z285" s="2" t="str">
        <f t="shared" si="8"/>
        <v>MEEP</v>
      </c>
      <c r="AA285" s="2">
        <f>IF(Z285="HERE",Y285,AA284+Graph!$G$1*1000)</f>
        <v>72385242.033420369</v>
      </c>
      <c r="AB285" s="2">
        <f t="shared" si="21"/>
        <v>420000</v>
      </c>
      <c r="AC285" s="2">
        <f t="shared" si="41"/>
        <v>38646162.088881291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212</v>
      </c>
      <c r="C286" s="7"/>
      <c r="D286" s="2" t="e">
        <f t="shared" si="12"/>
        <v>#N/A</v>
      </c>
      <c r="E286" s="2" t="e">
        <f t="shared" si="22"/>
        <v>#N/A</v>
      </c>
      <c r="F286" s="2">
        <v>976524.327403754</v>
      </c>
      <c r="G286" s="2">
        <f t="shared" si="26"/>
        <v>434210.28571428574</v>
      </c>
      <c r="H286" s="2">
        <f t="shared" si="42"/>
        <v>110290859.23173809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1025973.1003704518</v>
      </c>
      <c r="Q286" s="21">
        <f t="shared" si="44"/>
        <v>450000</v>
      </c>
      <c r="R286" s="2">
        <f t="shared" si="43"/>
        <v>114285614.40801583</v>
      </c>
      <c r="S286" s="2">
        <f t="shared" si="17"/>
        <v>434210.28571428359</v>
      </c>
      <c r="T286" s="2">
        <f t="shared" si="18"/>
        <v>15789.714285714086</v>
      </c>
      <c r="U286" s="2">
        <f t="shared" si="19"/>
        <v>450000</v>
      </c>
      <c r="V286" s="2">
        <f t="shared" si="33"/>
        <v>73817195.231738269</v>
      </c>
      <c r="W286" s="2">
        <f t="shared" si="20"/>
        <v>434210.28571428359</v>
      </c>
      <c r="X286" s="2">
        <f t="shared" ref="X286:X385" si="47">SUM(U286-W286)</f>
        <v>15789.714285716414</v>
      </c>
      <c r="Y286" s="2">
        <f t="shared" si="40"/>
        <v>40468419.176277675</v>
      </c>
      <c r="Z286" s="2" t="str">
        <f t="shared" ref="Z286:Z385" si="48">IF(V286&lt;Y286,"HERE","MEEP")</f>
        <v>MEEP</v>
      </c>
      <c r="AA286" s="2">
        <f>IF(Z286="HERE",Y286,AA285+Graph!$G$1*1000)</f>
        <v>72805242.033420369</v>
      </c>
      <c r="AB286" s="2">
        <f t="shared" si="21"/>
        <v>420000</v>
      </c>
      <c r="AC286" s="2">
        <f t="shared" si="41"/>
        <v>38646162.088881291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213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979111.55406187475</v>
      </c>
      <c r="G287" s="2">
        <f t="shared" si="26"/>
        <v>434210.28571428574</v>
      </c>
      <c r="H287" s="2">
        <f t="shared" si="42"/>
        <v>110725069.51745237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1028753.8354461938</v>
      </c>
      <c r="Q287" s="21">
        <f t="shared" si="44"/>
        <v>450000</v>
      </c>
      <c r="R287" s="2">
        <f t="shared" si="43"/>
        <v>114735614.40801583</v>
      </c>
      <c r="S287" s="2">
        <f t="shared" ref="S287:S385" si="54">SUM(H287-H286)</f>
        <v>434210.28571428359</v>
      </c>
      <c r="T287" s="2">
        <f t="shared" ref="T287:T385" si="55">SUM(L287-L286)</f>
        <v>15789.714285714086</v>
      </c>
      <c r="U287" s="2">
        <f t="shared" ref="U287:U385" si="56">SUM(R287-R286)</f>
        <v>450000</v>
      </c>
      <c r="V287" s="2">
        <f t="shared" si="33"/>
        <v>74251405.517452553</v>
      </c>
      <c r="W287" s="2">
        <f t="shared" ref="W287:W385" si="57">SUM(V287-V286)</f>
        <v>434210.28571428359</v>
      </c>
      <c r="X287" s="2">
        <f t="shared" si="47"/>
        <v>15789.714285716414</v>
      </c>
      <c r="Y287" s="2">
        <f t="shared" ref="Y287:Y350" si="58">IF(COUNT($C288)=0,IF(COUNT($C287)=1,C287,SUM(Y286+X287)),C287)</f>
        <v>40484208.890563391</v>
      </c>
      <c r="Z287" s="2" t="str">
        <f t="shared" si="48"/>
        <v>MEEP</v>
      </c>
      <c r="AA287" s="2">
        <f>IF(Z287="HERE",Y287,AA286+Graph!$G$1*1000)</f>
        <v>73225242.033420369</v>
      </c>
      <c r="AB287" s="2">
        <f t="shared" ref="AB287:AB385" si="59">SUM(AA287-AA286)</f>
        <v>420000</v>
      </c>
      <c r="AC287" s="2">
        <f t="shared" ref="AC287:AC350" si="60">IF(Z288="HERE",V287,AC286)</f>
        <v>38646162.088881291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214</v>
      </c>
      <c r="C288" s="7"/>
      <c r="D288" s="2" t="e">
        <f t="shared" si="51"/>
        <v>#N/A</v>
      </c>
      <c r="E288" s="2" t="e">
        <f t="shared" si="22"/>
        <v>#N/A</v>
      </c>
      <c r="F288" s="2">
        <v>981698.7807199955</v>
      </c>
      <c r="G288" s="2">
        <f t="shared" si="26"/>
        <v>434210.28571428574</v>
      </c>
      <c r="H288" s="2">
        <f t="shared" ref="H288:H351" si="61">IF(COUNT($C289)=0,IF(COUNT($C288)=1,C288,SUM(H287+G288)),C288)</f>
        <v>111159279.80316666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1031534.5705219209</v>
      </c>
      <c r="Q288" s="21">
        <f t="shared" si="44"/>
        <v>450000</v>
      </c>
      <c r="R288" s="2">
        <f t="shared" ref="R288:R351" si="62">IF(COUNT($C289)=0,IF(COUNT($C288)=1,M288,SUM(R287+Q288)),M288)</f>
        <v>115185614.40801583</v>
      </c>
      <c r="S288" s="2">
        <f t="shared" si="54"/>
        <v>434210.28571428359</v>
      </c>
      <c r="T288" s="2">
        <f t="shared" si="55"/>
        <v>15789.714285714086</v>
      </c>
      <c r="U288" s="2">
        <f t="shared" si="56"/>
        <v>450000</v>
      </c>
      <c r="V288" s="2">
        <f t="shared" si="33"/>
        <v>74685615.803166837</v>
      </c>
      <c r="W288" s="2">
        <f t="shared" si="57"/>
        <v>434210.28571428359</v>
      </c>
      <c r="X288" s="2">
        <f t="shared" si="47"/>
        <v>15789.714285716414</v>
      </c>
      <c r="Y288" s="2">
        <f t="shared" si="58"/>
        <v>40499998.604849108</v>
      </c>
      <c r="Z288" s="2" t="str">
        <f t="shared" si="48"/>
        <v>MEEP</v>
      </c>
      <c r="AA288" s="2">
        <f>IF(Z288="HERE",Y288,AA287+Graph!$G$1*1000)</f>
        <v>73645242.033420369</v>
      </c>
      <c r="AB288" s="2">
        <f t="shared" si="59"/>
        <v>420000</v>
      </c>
      <c r="AC288" s="2">
        <f t="shared" si="60"/>
        <v>38646162.088881291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215</v>
      </c>
      <c r="C289" s="7"/>
      <c r="D289" s="2" t="e">
        <f t="shared" si="51"/>
        <v>#N/A</v>
      </c>
      <c r="E289" s="2" t="e">
        <f t="shared" si="22"/>
        <v>#N/A</v>
      </c>
      <c r="F289" s="2">
        <v>984286.00737811625</v>
      </c>
      <c r="G289" s="2">
        <f t="shared" si="26"/>
        <v>434210.28571428574</v>
      </c>
      <c r="H289" s="2">
        <f t="shared" si="61"/>
        <v>111593490.08888094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1034315.3055976629</v>
      </c>
      <c r="Q289" s="21">
        <f t="shared" si="44"/>
        <v>450000</v>
      </c>
      <c r="R289" s="2">
        <f t="shared" si="62"/>
        <v>115635614.40801583</v>
      </c>
      <c r="S289" s="2">
        <f t="shared" si="54"/>
        <v>434210.28571428359</v>
      </c>
      <c r="T289" s="2">
        <f t="shared" si="55"/>
        <v>15789.714285714086</v>
      </c>
      <c r="U289" s="2">
        <f t="shared" si="56"/>
        <v>450000</v>
      </c>
      <c r="V289" s="2">
        <f t="shared" si="33"/>
        <v>75119826.08888112</v>
      </c>
      <c r="W289" s="2">
        <f t="shared" si="57"/>
        <v>434210.28571428359</v>
      </c>
      <c r="X289" s="2">
        <f t="shared" si="47"/>
        <v>15789.714285716414</v>
      </c>
      <c r="Y289" s="2">
        <f t="shared" si="58"/>
        <v>40515788.319134824</v>
      </c>
      <c r="Z289" s="2" t="str">
        <f t="shared" si="48"/>
        <v>MEEP</v>
      </c>
      <c r="AA289" s="2">
        <f>IF(Z289="HERE",Y289,AA288+Graph!$G$1*1000)</f>
        <v>74065242.033420369</v>
      </c>
      <c r="AB289" s="2">
        <f t="shared" si="59"/>
        <v>420000</v>
      </c>
      <c r="AC289" s="2">
        <f t="shared" si="60"/>
        <v>38646162.088881291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216</v>
      </c>
      <c r="C290" s="7"/>
      <c r="D290" s="2" t="e">
        <f t="shared" si="51"/>
        <v>#N/A</v>
      </c>
      <c r="E290" s="2" t="e">
        <f t="shared" si="22"/>
        <v>#N/A</v>
      </c>
      <c r="F290" s="2">
        <v>986873.234036237</v>
      </c>
      <c r="G290" s="2">
        <f t="shared" si="26"/>
        <v>434210.28571428574</v>
      </c>
      <c r="H290" s="2">
        <f t="shared" si="61"/>
        <v>112027700.37459522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1037096.04067339</v>
      </c>
      <c r="Q290" s="21">
        <f t="shared" si="44"/>
        <v>450000</v>
      </c>
      <c r="R290" s="2">
        <f t="shared" si="62"/>
        <v>116085614.40801583</v>
      </c>
      <c r="S290" s="2">
        <f t="shared" si="54"/>
        <v>434210.28571428359</v>
      </c>
      <c r="T290" s="2">
        <f t="shared" si="55"/>
        <v>15789.714285714086</v>
      </c>
      <c r="U290" s="2">
        <f t="shared" si="56"/>
        <v>450000</v>
      </c>
      <c r="V290" s="2">
        <f t="shared" si="33"/>
        <v>75554036.374595404</v>
      </c>
      <c r="W290" s="2">
        <f t="shared" si="57"/>
        <v>434210.28571428359</v>
      </c>
      <c r="X290" s="2">
        <f t="shared" si="47"/>
        <v>15789.714285716414</v>
      </c>
      <c r="Y290" s="2">
        <f t="shared" si="58"/>
        <v>40531578.03342054</v>
      </c>
      <c r="Z290" s="2" t="str">
        <f t="shared" si="48"/>
        <v>MEEP</v>
      </c>
      <c r="AA290" s="2">
        <f>IF(Z290="HERE",Y290,AA289+Graph!$G$1*1000)</f>
        <v>74485242.033420369</v>
      </c>
      <c r="AB290" s="2">
        <f t="shared" si="59"/>
        <v>420000</v>
      </c>
      <c r="AC290" s="2">
        <f t="shared" si="60"/>
        <v>38646162.088881291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217</v>
      </c>
      <c r="C291" s="7"/>
      <c r="D291" s="2" t="e">
        <f t="shared" si="51"/>
        <v>#N/A</v>
      </c>
      <c r="E291" s="2" t="e">
        <f t="shared" si="22"/>
        <v>#N/A</v>
      </c>
      <c r="F291" s="2">
        <v>989460.46069435775</v>
      </c>
      <c r="G291" s="2">
        <f t="shared" si="26"/>
        <v>434210.28571428574</v>
      </c>
      <c r="H291" s="2">
        <f t="shared" si="61"/>
        <v>112461910.66030951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1039876.775749132</v>
      </c>
      <c r="Q291" s="21">
        <f t="shared" si="44"/>
        <v>450000</v>
      </c>
      <c r="R291" s="2">
        <f t="shared" si="62"/>
        <v>116535614.40801583</v>
      </c>
      <c r="S291" s="2">
        <f t="shared" si="54"/>
        <v>434210.28571428359</v>
      </c>
      <c r="T291" s="2">
        <f t="shared" si="55"/>
        <v>15789.714285714086</v>
      </c>
      <c r="U291" s="2">
        <f t="shared" si="56"/>
        <v>450000</v>
      </c>
      <c r="V291" s="2">
        <f t="shared" si="33"/>
        <v>75988246.660309687</v>
      </c>
      <c r="W291" s="2">
        <f t="shared" si="57"/>
        <v>434210.28571428359</v>
      </c>
      <c r="X291" s="2">
        <f t="shared" si="47"/>
        <v>15789.714285716414</v>
      </c>
      <c r="Y291" s="2">
        <f t="shared" si="58"/>
        <v>40547367.747706257</v>
      </c>
      <c r="Z291" s="2" t="str">
        <f t="shared" si="48"/>
        <v>MEEP</v>
      </c>
      <c r="AA291" s="2">
        <f>IF(Z291="HERE",Y291,AA290+Graph!$G$1*1000)</f>
        <v>74905242.033420369</v>
      </c>
      <c r="AB291" s="2">
        <f t="shared" si="59"/>
        <v>420000</v>
      </c>
      <c r="AC291" s="2">
        <f t="shared" si="60"/>
        <v>38646162.088881291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218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992047.6873524785</v>
      </c>
      <c r="G292" s="2">
        <f t="shared" ref="G292:G385" si="64">IF(F292&gt;$AK$31*1000,$AK$31*1000,F292)</f>
        <v>434210.28571428574</v>
      </c>
      <c r="H292" s="2">
        <f t="shared" si="61"/>
        <v>112896120.94602379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1042657.510824874</v>
      </c>
      <c r="Q292" s="21">
        <f t="shared" si="44"/>
        <v>450000</v>
      </c>
      <c r="R292" s="2">
        <f t="shared" si="62"/>
        <v>116985614.40801583</v>
      </c>
      <c r="S292" s="2">
        <f t="shared" si="54"/>
        <v>434210.28571428359</v>
      </c>
      <c r="T292" s="2">
        <f t="shared" si="55"/>
        <v>15789.714285714086</v>
      </c>
      <c r="U292" s="2">
        <f t="shared" si="56"/>
        <v>450000</v>
      </c>
      <c r="V292" s="2">
        <f t="shared" si="33"/>
        <v>76422456.946023971</v>
      </c>
      <c r="W292" s="2">
        <f t="shared" si="57"/>
        <v>434210.28571428359</v>
      </c>
      <c r="X292" s="2">
        <f t="shared" si="47"/>
        <v>15789.714285716414</v>
      </c>
      <c r="Y292" s="2">
        <f t="shared" si="58"/>
        <v>40563157.461991973</v>
      </c>
      <c r="Z292" s="2" t="str">
        <f t="shared" si="48"/>
        <v>MEEP</v>
      </c>
      <c r="AA292" s="2">
        <f>IF(Z292="HERE",Y292,AA291+Graph!$G$1*1000)</f>
        <v>75325242.033420369</v>
      </c>
      <c r="AB292" s="2">
        <f t="shared" si="59"/>
        <v>420000</v>
      </c>
      <c r="AC292" s="2">
        <f t="shared" si="60"/>
        <v>38646162.088881291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219</v>
      </c>
      <c r="C293" s="7"/>
      <c r="D293" s="2" t="e">
        <f t="shared" si="51"/>
        <v>#N/A</v>
      </c>
      <c r="E293" s="2" t="e">
        <f t="shared" si="63"/>
        <v>#N/A</v>
      </c>
      <c r="F293" s="2">
        <v>994634.91401059926</v>
      </c>
      <c r="G293" s="2">
        <f t="shared" si="64"/>
        <v>434210.28571428574</v>
      </c>
      <c r="H293" s="2">
        <f t="shared" si="61"/>
        <v>113330331.23173808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1045438.2459006011</v>
      </c>
      <c r="Q293" s="21">
        <f t="shared" si="44"/>
        <v>450000</v>
      </c>
      <c r="R293" s="2">
        <f t="shared" si="62"/>
        <v>117435614.40801583</v>
      </c>
      <c r="S293" s="2">
        <f t="shared" si="54"/>
        <v>434210.28571428359</v>
      </c>
      <c r="T293" s="2">
        <f t="shared" si="55"/>
        <v>15789.714285714086</v>
      </c>
      <c r="U293" s="2">
        <f t="shared" si="56"/>
        <v>450000</v>
      </c>
      <c r="V293" s="2">
        <f t="shared" si="33"/>
        <v>76856667.231738254</v>
      </c>
      <c r="W293" s="2">
        <f t="shared" si="57"/>
        <v>434210.28571428359</v>
      </c>
      <c r="X293" s="2">
        <f t="shared" si="47"/>
        <v>15789.714285716414</v>
      </c>
      <c r="Y293" s="2">
        <f t="shared" si="58"/>
        <v>40578947.17627769</v>
      </c>
      <c r="Z293" s="2" t="str">
        <f t="shared" si="48"/>
        <v>MEEP</v>
      </c>
      <c r="AA293" s="2">
        <f>IF(Z293="HERE",Y293,AA292+Graph!$G$1*1000)</f>
        <v>75745242.033420369</v>
      </c>
      <c r="AB293" s="2">
        <f t="shared" si="59"/>
        <v>420000</v>
      </c>
      <c r="AC293" s="2">
        <f t="shared" si="60"/>
        <v>38646162.088881291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220</v>
      </c>
      <c r="C294" s="7"/>
      <c r="D294" s="2" t="e">
        <f t="shared" si="51"/>
        <v>#N/A</v>
      </c>
      <c r="E294" s="2" t="e">
        <f t="shared" si="63"/>
        <v>#N/A</v>
      </c>
      <c r="F294" s="2">
        <v>997222.14066872001</v>
      </c>
      <c r="G294" s="2">
        <f t="shared" si="64"/>
        <v>434210.28571428574</v>
      </c>
      <c r="H294" s="2">
        <f t="shared" si="61"/>
        <v>113764541.51745236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1048218.9809763432</v>
      </c>
      <c r="Q294" s="21">
        <f t="shared" ref="Q294:Q357" si="67">IF(P294&gt;450000,450000,P294)</f>
        <v>450000</v>
      </c>
      <c r="R294" s="2">
        <f t="shared" si="62"/>
        <v>117885614.40801583</v>
      </c>
      <c r="S294" s="2">
        <f t="shared" si="54"/>
        <v>434210.28571428359</v>
      </c>
      <c r="T294" s="2">
        <f t="shared" si="55"/>
        <v>15789.714285714086</v>
      </c>
      <c r="U294" s="2">
        <f t="shared" si="56"/>
        <v>450000</v>
      </c>
      <c r="V294" s="2">
        <f t="shared" si="33"/>
        <v>77290877.517452538</v>
      </c>
      <c r="W294" s="2">
        <f t="shared" si="57"/>
        <v>434210.28571428359</v>
      </c>
      <c r="X294" s="2">
        <f t="shared" si="47"/>
        <v>15789.714285716414</v>
      </c>
      <c r="Y294" s="2">
        <f t="shared" si="58"/>
        <v>40594736.890563406</v>
      </c>
      <c r="Z294" s="2" t="str">
        <f t="shared" si="48"/>
        <v>MEEP</v>
      </c>
      <c r="AA294" s="2">
        <f>IF(Z294="HERE",Y294,AA293+Graph!$G$1*1000)</f>
        <v>76165242.033420369</v>
      </c>
      <c r="AB294" s="2">
        <f t="shared" si="59"/>
        <v>420000</v>
      </c>
      <c r="AC294" s="2">
        <f t="shared" si="60"/>
        <v>38646162.088881291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221</v>
      </c>
      <c r="C295" s="7"/>
      <c r="D295" s="2" t="e">
        <f t="shared" si="51"/>
        <v>#N/A</v>
      </c>
      <c r="E295" s="2" t="e">
        <f t="shared" si="63"/>
        <v>#N/A</v>
      </c>
      <c r="F295" s="2">
        <v>999809.36732684076</v>
      </c>
      <c r="G295" s="2">
        <f t="shared" si="64"/>
        <v>434210.28571428574</v>
      </c>
      <c r="H295" s="2">
        <f t="shared" si="61"/>
        <v>114198751.80316664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1050999.7160520703</v>
      </c>
      <c r="Q295" s="21">
        <f t="shared" si="67"/>
        <v>450000</v>
      </c>
      <c r="R295" s="2">
        <f t="shared" si="62"/>
        <v>118335614.40801583</v>
      </c>
      <c r="S295" s="2">
        <f t="shared" si="54"/>
        <v>434210.28571428359</v>
      </c>
      <c r="T295" s="2">
        <f t="shared" si="55"/>
        <v>15789.714285714086</v>
      </c>
      <c r="U295" s="2">
        <f t="shared" si="56"/>
        <v>450000</v>
      </c>
      <c r="V295" s="2">
        <f t="shared" si="33"/>
        <v>77725087.803166822</v>
      </c>
      <c r="W295" s="2">
        <f t="shared" si="57"/>
        <v>434210.28571428359</v>
      </c>
      <c r="X295" s="2">
        <f t="shared" si="47"/>
        <v>15789.714285716414</v>
      </c>
      <c r="Y295" s="2">
        <f t="shared" si="58"/>
        <v>40610526.604849122</v>
      </c>
      <c r="Z295" s="2" t="str">
        <f t="shared" si="48"/>
        <v>MEEP</v>
      </c>
      <c r="AA295" s="2">
        <f>IF(Z295="HERE",Y295,AA294+Graph!$G$1*1000)</f>
        <v>76585242.033420369</v>
      </c>
      <c r="AB295" s="2">
        <f t="shared" si="59"/>
        <v>420000</v>
      </c>
      <c r="AC295" s="2">
        <f t="shared" si="60"/>
        <v>38646162.088881291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222</v>
      </c>
      <c r="C296" s="7"/>
      <c r="D296" s="2" t="e">
        <f t="shared" si="51"/>
        <v>#N/A</v>
      </c>
      <c r="E296" s="2" t="e">
        <f t="shared" si="63"/>
        <v>#N/A</v>
      </c>
      <c r="F296" s="2">
        <v>1002396.5939849615</v>
      </c>
      <c r="G296" s="2">
        <f t="shared" si="64"/>
        <v>434210.28571428574</v>
      </c>
      <c r="H296" s="2">
        <f t="shared" si="61"/>
        <v>114632962.08888093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1053780.4511278123</v>
      </c>
      <c r="Q296" s="21">
        <f t="shared" si="67"/>
        <v>450000</v>
      </c>
      <c r="R296" s="2">
        <f t="shared" si="62"/>
        <v>118785614.40801583</v>
      </c>
      <c r="S296" s="2">
        <f t="shared" si="54"/>
        <v>434210.28571428359</v>
      </c>
      <c r="T296" s="2">
        <f t="shared" si="55"/>
        <v>15789.714285714086</v>
      </c>
      <c r="U296" s="2">
        <f t="shared" si="56"/>
        <v>450000</v>
      </c>
      <c r="V296" s="2">
        <f t="shared" si="33"/>
        <v>78159298.088881105</v>
      </c>
      <c r="W296" s="2">
        <f t="shared" si="57"/>
        <v>434210.28571428359</v>
      </c>
      <c r="X296" s="2">
        <f t="shared" si="47"/>
        <v>15789.714285716414</v>
      </c>
      <c r="Y296" s="2">
        <f t="shared" si="58"/>
        <v>40626316.319134839</v>
      </c>
      <c r="Z296" s="2" t="str">
        <f t="shared" si="48"/>
        <v>MEEP</v>
      </c>
      <c r="AA296" s="2">
        <f>IF(Z296="HERE",Y296,AA295+Graph!$G$1*1000)</f>
        <v>77005242.033420369</v>
      </c>
      <c r="AB296" s="2">
        <f t="shared" si="59"/>
        <v>420000</v>
      </c>
      <c r="AC296" s="2">
        <f t="shared" si="60"/>
        <v>38646162.088881291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223</v>
      </c>
      <c r="C297" s="7"/>
      <c r="D297" s="2" t="e">
        <f t="shared" si="51"/>
        <v>#N/A</v>
      </c>
      <c r="E297" s="2" t="e">
        <f t="shared" si="63"/>
        <v>#N/A</v>
      </c>
      <c r="F297" s="2">
        <v>1004983.8206430823</v>
      </c>
      <c r="G297" s="2">
        <f t="shared" si="64"/>
        <v>434210.28571428574</v>
      </c>
      <c r="H297" s="2">
        <f t="shared" si="61"/>
        <v>115067172.37459521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1056561.1862035394</v>
      </c>
      <c r="Q297" s="21">
        <f t="shared" si="67"/>
        <v>450000</v>
      </c>
      <c r="R297" s="2">
        <f t="shared" si="62"/>
        <v>119235614.40801583</v>
      </c>
      <c r="S297" s="2">
        <f t="shared" si="54"/>
        <v>434210.28571428359</v>
      </c>
      <c r="T297" s="2">
        <f t="shared" si="55"/>
        <v>15789.714285714086</v>
      </c>
      <c r="U297" s="2">
        <f t="shared" si="56"/>
        <v>450000</v>
      </c>
      <c r="V297" s="2">
        <f t="shared" si="33"/>
        <v>78593508.374595389</v>
      </c>
      <c r="W297" s="2">
        <f t="shared" si="57"/>
        <v>434210.28571428359</v>
      </c>
      <c r="X297" s="2">
        <f t="shared" si="47"/>
        <v>15789.714285716414</v>
      </c>
      <c r="Y297" s="2">
        <f t="shared" si="58"/>
        <v>40642106.033420555</v>
      </c>
      <c r="Z297" s="2" t="str">
        <f t="shared" si="48"/>
        <v>MEEP</v>
      </c>
      <c r="AA297" s="2">
        <f>IF(Z297="HERE",Y297,AA296+Graph!$G$1*1000)</f>
        <v>77425242.033420369</v>
      </c>
      <c r="AB297" s="2">
        <f t="shared" si="59"/>
        <v>420000</v>
      </c>
      <c r="AC297" s="2">
        <f t="shared" si="60"/>
        <v>38646162.088881291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224</v>
      </c>
      <c r="C298" s="7"/>
      <c r="D298" s="2" t="e">
        <f t="shared" si="51"/>
        <v>#N/A</v>
      </c>
      <c r="E298" s="2" t="e">
        <f t="shared" si="63"/>
        <v>#N/A</v>
      </c>
      <c r="F298" s="2">
        <v>1007571.047301203</v>
      </c>
      <c r="G298" s="2">
        <f t="shared" si="64"/>
        <v>434210.28571428574</v>
      </c>
      <c r="H298" s="2">
        <f t="shared" si="61"/>
        <v>115501382.66030949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1059341.9212792814</v>
      </c>
      <c r="Q298" s="21">
        <f t="shared" si="67"/>
        <v>450000</v>
      </c>
      <c r="R298" s="2">
        <f t="shared" si="62"/>
        <v>119685614.40801583</v>
      </c>
      <c r="S298" s="2">
        <f t="shared" si="54"/>
        <v>434210.28571428359</v>
      </c>
      <c r="T298" s="2">
        <f t="shared" si="55"/>
        <v>15789.714285714552</v>
      </c>
      <c r="U298" s="2">
        <f t="shared" si="56"/>
        <v>450000</v>
      </c>
      <c r="V298" s="2">
        <f t="shared" si="33"/>
        <v>79027718.660309672</v>
      </c>
      <c r="W298" s="2">
        <f t="shared" si="57"/>
        <v>434210.28571428359</v>
      </c>
      <c r="X298" s="2">
        <f t="shared" si="47"/>
        <v>15789.714285716414</v>
      </c>
      <c r="Y298" s="2">
        <f t="shared" si="58"/>
        <v>40657895.747706272</v>
      </c>
      <c r="Z298" s="2" t="str">
        <f t="shared" si="48"/>
        <v>MEEP</v>
      </c>
      <c r="AA298" s="2">
        <f>IF(Z298="HERE",Y298,AA297+Graph!$G$1*1000)</f>
        <v>77845242.033420369</v>
      </c>
      <c r="AB298" s="2">
        <f t="shared" si="59"/>
        <v>420000</v>
      </c>
      <c r="AC298" s="2">
        <f t="shared" si="60"/>
        <v>38646162.088881291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225</v>
      </c>
      <c r="C299" s="7"/>
      <c r="D299" s="2" t="e">
        <f t="shared" si="51"/>
        <v>#N/A</v>
      </c>
      <c r="E299" s="2" t="e">
        <f t="shared" si="63"/>
        <v>#N/A</v>
      </c>
      <c r="F299" s="2">
        <v>1010158.2739593238</v>
      </c>
      <c r="G299" s="2">
        <f t="shared" si="64"/>
        <v>434210.28571428574</v>
      </c>
      <c r="H299" s="2">
        <f t="shared" si="61"/>
        <v>115935592.94602378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1062122.6563550085</v>
      </c>
      <c r="Q299" s="21">
        <f t="shared" si="67"/>
        <v>450000</v>
      </c>
      <c r="R299" s="2">
        <f t="shared" si="62"/>
        <v>120135614.40801583</v>
      </c>
      <c r="S299" s="2">
        <f t="shared" si="54"/>
        <v>434210.28571428359</v>
      </c>
      <c r="T299" s="2">
        <f t="shared" si="55"/>
        <v>15789.714285714552</v>
      </c>
      <c r="U299" s="2">
        <f t="shared" si="56"/>
        <v>450000</v>
      </c>
      <c r="V299" s="2">
        <f t="shared" si="33"/>
        <v>79461928.946023956</v>
      </c>
      <c r="W299" s="2">
        <f t="shared" si="57"/>
        <v>434210.28571428359</v>
      </c>
      <c r="X299" s="2">
        <f t="shared" si="47"/>
        <v>15789.714285716414</v>
      </c>
      <c r="Y299" s="2">
        <f t="shared" si="58"/>
        <v>40673685.461991988</v>
      </c>
      <c r="Z299" s="2" t="str">
        <f t="shared" si="48"/>
        <v>MEEP</v>
      </c>
      <c r="AA299" s="2">
        <f>IF(Z299="HERE",Y299,AA298+Graph!$G$1*1000)</f>
        <v>78265242.033420369</v>
      </c>
      <c r="AB299" s="2">
        <f t="shared" si="59"/>
        <v>420000</v>
      </c>
      <c r="AC299" s="2">
        <f t="shared" si="60"/>
        <v>38646162.088881291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226</v>
      </c>
      <c r="C300" s="7"/>
      <c r="D300" s="2" t="e">
        <f t="shared" si="51"/>
        <v>#N/A</v>
      </c>
      <c r="E300" s="2" t="e">
        <f t="shared" si="63"/>
        <v>#N/A</v>
      </c>
      <c r="F300" s="2">
        <v>1012745.5006174594</v>
      </c>
      <c r="G300" s="2">
        <f t="shared" si="64"/>
        <v>434210.28571428574</v>
      </c>
      <c r="H300" s="2">
        <f t="shared" si="61"/>
        <v>116369803.23173806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1064903.3914307505</v>
      </c>
      <c r="Q300" s="21">
        <f t="shared" si="67"/>
        <v>450000</v>
      </c>
      <c r="R300" s="2">
        <f t="shared" si="62"/>
        <v>120585614.40801583</v>
      </c>
      <c r="S300" s="2">
        <f t="shared" si="54"/>
        <v>434210.28571428359</v>
      </c>
      <c r="T300" s="2">
        <f t="shared" si="55"/>
        <v>15789.714285714552</v>
      </c>
      <c r="U300" s="2">
        <f t="shared" si="56"/>
        <v>450000</v>
      </c>
      <c r="V300" s="2">
        <f t="shared" si="33"/>
        <v>79896139.23173824</v>
      </c>
      <c r="W300" s="2">
        <f t="shared" si="57"/>
        <v>434210.28571428359</v>
      </c>
      <c r="X300" s="2">
        <f t="shared" si="47"/>
        <v>15789.714285716414</v>
      </c>
      <c r="Y300" s="2">
        <f t="shared" si="58"/>
        <v>40689475.176277705</v>
      </c>
      <c r="Z300" s="2" t="str">
        <f t="shared" si="48"/>
        <v>MEEP</v>
      </c>
      <c r="AA300" s="2">
        <f>IF(Z300="HERE",Y300,AA299+Graph!$G$1*1000)</f>
        <v>78685242.033420369</v>
      </c>
      <c r="AB300" s="2">
        <f t="shared" si="59"/>
        <v>420000</v>
      </c>
      <c r="AC300" s="2">
        <f t="shared" si="60"/>
        <v>38646162.088881291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227</v>
      </c>
      <c r="C301" s="7"/>
      <c r="D301" s="2" t="e">
        <f t="shared" si="51"/>
        <v>#N/A</v>
      </c>
      <c r="E301" s="2" t="e">
        <f t="shared" si="63"/>
        <v>#N/A</v>
      </c>
      <c r="F301" s="2">
        <v>1015332.7272755802</v>
      </c>
      <c r="G301" s="2">
        <f t="shared" si="64"/>
        <v>434210.28571428574</v>
      </c>
      <c r="H301" s="2">
        <f t="shared" si="61"/>
        <v>116804013.51745234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1067684.1265064776</v>
      </c>
      <c r="Q301" s="21">
        <f t="shared" si="67"/>
        <v>450000</v>
      </c>
      <c r="R301" s="2">
        <f t="shared" si="62"/>
        <v>121035614.40801583</v>
      </c>
      <c r="S301" s="2">
        <f t="shared" si="54"/>
        <v>434210.28571428359</v>
      </c>
      <c r="T301" s="2">
        <f t="shared" si="55"/>
        <v>15789.714285714552</v>
      </c>
      <c r="U301" s="2">
        <f t="shared" si="56"/>
        <v>450000</v>
      </c>
      <c r="V301" s="2">
        <f t="shared" si="33"/>
        <v>80330349.517452523</v>
      </c>
      <c r="W301" s="2">
        <f t="shared" si="57"/>
        <v>434210.28571428359</v>
      </c>
      <c r="X301" s="2">
        <f t="shared" si="47"/>
        <v>15789.714285716414</v>
      </c>
      <c r="Y301" s="2">
        <f t="shared" si="58"/>
        <v>40705264.890563421</v>
      </c>
      <c r="Z301" s="2" t="str">
        <f t="shared" si="48"/>
        <v>MEEP</v>
      </c>
      <c r="AA301" s="2">
        <f>IF(Z301="HERE",Y301,AA300+Graph!$G$1*1000)</f>
        <v>79105242.033420369</v>
      </c>
      <c r="AB301" s="2">
        <f t="shared" si="59"/>
        <v>420000</v>
      </c>
      <c r="AC301" s="2">
        <f t="shared" si="60"/>
        <v>38646162.088881291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228</v>
      </c>
      <c r="C302" s="7"/>
      <c r="D302" s="2" t="e">
        <f t="shared" si="51"/>
        <v>#N/A</v>
      </c>
      <c r="E302" s="2" t="e">
        <f t="shared" si="63"/>
        <v>#N/A</v>
      </c>
      <c r="F302" s="2">
        <v>1017919.9539337009</v>
      </c>
      <c r="G302" s="2">
        <f t="shared" si="64"/>
        <v>434210.28571428574</v>
      </c>
      <c r="H302" s="2">
        <f t="shared" si="61"/>
        <v>117238223.80316663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1070464.8615822196</v>
      </c>
      <c r="Q302" s="21">
        <f t="shared" si="67"/>
        <v>450000</v>
      </c>
      <c r="R302" s="2">
        <f t="shared" si="62"/>
        <v>121485614.40801583</v>
      </c>
      <c r="S302" s="2">
        <f t="shared" si="54"/>
        <v>434210.28571428359</v>
      </c>
      <c r="T302" s="2">
        <f t="shared" si="55"/>
        <v>15789.714285714552</v>
      </c>
      <c r="U302" s="2">
        <f t="shared" si="56"/>
        <v>450000</v>
      </c>
      <c r="V302" s="2">
        <f t="shared" si="33"/>
        <v>80764559.803166807</v>
      </c>
      <c r="W302" s="2">
        <f t="shared" si="57"/>
        <v>434210.28571428359</v>
      </c>
      <c r="X302" s="2">
        <f t="shared" si="47"/>
        <v>15789.714285716414</v>
      </c>
      <c r="Y302" s="2">
        <f t="shared" si="58"/>
        <v>40721054.604849137</v>
      </c>
      <c r="Z302" s="2" t="str">
        <f t="shared" si="48"/>
        <v>MEEP</v>
      </c>
      <c r="AA302" s="2">
        <f>IF(Z302="HERE",Y302,AA301+Graph!$G$1*1000)</f>
        <v>79525242.033420369</v>
      </c>
      <c r="AB302" s="2">
        <f t="shared" si="59"/>
        <v>420000</v>
      </c>
      <c r="AC302" s="2">
        <f t="shared" si="60"/>
        <v>38646162.088881291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229</v>
      </c>
      <c r="C303" s="7"/>
      <c r="D303" s="2" t="e">
        <f t="shared" si="51"/>
        <v>#N/A</v>
      </c>
      <c r="E303" s="2" t="e">
        <f t="shared" si="63"/>
        <v>#N/A</v>
      </c>
      <c r="F303" s="2">
        <v>1020507.1805918217</v>
      </c>
      <c r="G303" s="2">
        <f t="shared" si="64"/>
        <v>434210.28571428574</v>
      </c>
      <c r="H303" s="2">
        <f t="shared" si="61"/>
        <v>117672434.08888091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1073245.5966579467</v>
      </c>
      <c r="Q303" s="21">
        <f t="shared" si="67"/>
        <v>450000</v>
      </c>
      <c r="R303" s="2">
        <f t="shared" si="62"/>
        <v>121935614.40801583</v>
      </c>
      <c r="S303" s="2">
        <f t="shared" si="54"/>
        <v>434210.28571428359</v>
      </c>
      <c r="T303" s="2">
        <f t="shared" si="55"/>
        <v>15789.714285714552</v>
      </c>
      <c r="U303" s="2">
        <f t="shared" si="56"/>
        <v>450000</v>
      </c>
      <c r="V303" s="2">
        <f t="shared" si="33"/>
        <v>81198770.08888109</v>
      </c>
      <c r="W303" s="2">
        <f t="shared" si="57"/>
        <v>434210.28571428359</v>
      </c>
      <c r="X303" s="2">
        <f t="shared" si="47"/>
        <v>15789.714285716414</v>
      </c>
      <c r="Y303" s="2">
        <f t="shared" si="58"/>
        <v>40736844.319134854</v>
      </c>
      <c r="Z303" s="2" t="str">
        <f t="shared" si="48"/>
        <v>MEEP</v>
      </c>
      <c r="AA303" s="2">
        <f>IF(Z303="HERE",Y303,AA302+Graph!$G$1*1000)</f>
        <v>79945242.033420369</v>
      </c>
      <c r="AB303" s="2">
        <f t="shared" si="59"/>
        <v>420000</v>
      </c>
      <c r="AC303" s="2">
        <f t="shared" si="60"/>
        <v>38646162.088881291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230</v>
      </c>
      <c r="C304" s="7"/>
      <c r="D304" s="2" t="e">
        <f t="shared" si="51"/>
        <v>#N/A</v>
      </c>
      <c r="E304" s="2" t="e">
        <f t="shared" si="63"/>
        <v>#N/A</v>
      </c>
      <c r="F304" s="2">
        <v>1023094.4072499424</v>
      </c>
      <c r="G304" s="2">
        <f t="shared" si="64"/>
        <v>434210.28571428574</v>
      </c>
      <c r="H304" s="2">
        <f t="shared" si="61"/>
        <v>118106644.3745952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1076026.3317336887</v>
      </c>
      <c r="Q304" s="21">
        <f t="shared" si="67"/>
        <v>450000</v>
      </c>
      <c r="R304" s="2">
        <f t="shared" si="62"/>
        <v>122385614.40801583</v>
      </c>
      <c r="S304" s="2">
        <f t="shared" si="54"/>
        <v>434210.28571428359</v>
      </c>
      <c r="T304" s="2">
        <f t="shared" si="55"/>
        <v>15789.714285714552</v>
      </c>
      <c r="U304" s="2">
        <f t="shared" si="56"/>
        <v>450000</v>
      </c>
      <c r="V304" s="2">
        <f t="shared" si="33"/>
        <v>81632980.374595374</v>
      </c>
      <c r="W304" s="2">
        <f t="shared" si="57"/>
        <v>434210.28571428359</v>
      </c>
      <c r="X304" s="2">
        <f t="shared" si="47"/>
        <v>15789.714285716414</v>
      </c>
      <c r="Y304" s="2">
        <f t="shared" si="58"/>
        <v>40752634.03342057</v>
      </c>
      <c r="Z304" s="2" t="str">
        <f t="shared" si="48"/>
        <v>MEEP</v>
      </c>
      <c r="AA304" s="2">
        <f>IF(Z304="HERE",Y304,AA303+Graph!$G$1*1000)</f>
        <v>80365242.033420369</v>
      </c>
      <c r="AB304" s="2">
        <f t="shared" si="59"/>
        <v>420000</v>
      </c>
      <c r="AC304" s="2">
        <f t="shared" si="60"/>
        <v>38646162.088881291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231</v>
      </c>
      <c r="C305" s="7"/>
      <c r="D305" s="2" t="e">
        <f t="shared" si="51"/>
        <v>#N/A</v>
      </c>
      <c r="E305" s="2" t="e">
        <f t="shared" si="63"/>
        <v>#N/A</v>
      </c>
      <c r="F305" s="2">
        <v>1025681.6339080632</v>
      </c>
      <c r="G305" s="2">
        <f t="shared" si="64"/>
        <v>434210.28571428574</v>
      </c>
      <c r="H305" s="2">
        <f t="shared" si="61"/>
        <v>118540854.66030948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1078807.0668094158</v>
      </c>
      <c r="Q305" s="21">
        <f t="shared" si="67"/>
        <v>450000</v>
      </c>
      <c r="R305" s="2">
        <f t="shared" si="62"/>
        <v>122835614.40801583</v>
      </c>
      <c r="S305" s="2">
        <f t="shared" si="54"/>
        <v>434210.28571428359</v>
      </c>
      <c r="T305" s="2">
        <f t="shared" si="55"/>
        <v>15789.714285714552</v>
      </c>
      <c r="U305" s="2">
        <f t="shared" si="56"/>
        <v>450000</v>
      </c>
      <c r="V305" s="2">
        <f t="shared" si="33"/>
        <v>82067190.660309657</v>
      </c>
      <c r="W305" s="2">
        <f t="shared" si="57"/>
        <v>434210.28571428359</v>
      </c>
      <c r="X305" s="2">
        <f t="shared" si="47"/>
        <v>15789.714285716414</v>
      </c>
      <c r="Y305" s="2">
        <f t="shared" si="58"/>
        <v>40768423.747706287</v>
      </c>
      <c r="Z305" s="2" t="str">
        <f t="shared" si="48"/>
        <v>MEEP</v>
      </c>
      <c r="AA305" s="2">
        <f>IF(Z305="HERE",Y305,AA304+Graph!$G$1*1000)</f>
        <v>80785242.033420369</v>
      </c>
      <c r="AB305" s="2">
        <f t="shared" si="59"/>
        <v>420000</v>
      </c>
      <c r="AC305" s="2">
        <f t="shared" si="60"/>
        <v>38646162.088881291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232</v>
      </c>
      <c r="C306" s="7"/>
      <c r="D306" s="2" t="e">
        <f t="shared" si="51"/>
        <v>#N/A</v>
      </c>
      <c r="E306" s="2" t="e">
        <f t="shared" si="63"/>
        <v>#N/A</v>
      </c>
      <c r="F306" s="2">
        <v>1028268.8605661839</v>
      </c>
      <c r="G306" s="2">
        <f t="shared" si="64"/>
        <v>434210.28571428574</v>
      </c>
      <c r="H306" s="2">
        <f t="shared" si="61"/>
        <v>118975064.94602376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1081587.8018851578</v>
      </c>
      <c r="Q306" s="21">
        <f t="shared" si="67"/>
        <v>450000</v>
      </c>
      <c r="R306" s="2">
        <f t="shared" si="62"/>
        <v>123285614.40801583</v>
      </c>
      <c r="S306" s="2">
        <f t="shared" si="54"/>
        <v>434210.28571428359</v>
      </c>
      <c r="T306" s="2">
        <f t="shared" si="55"/>
        <v>15789.714285714552</v>
      </c>
      <c r="U306" s="2">
        <f t="shared" si="56"/>
        <v>450000</v>
      </c>
      <c r="V306" s="2">
        <f t="shared" si="33"/>
        <v>82501400.946023941</v>
      </c>
      <c r="W306" s="2">
        <f t="shared" si="57"/>
        <v>434210.28571428359</v>
      </c>
      <c r="X306" s="2">
        <f t="shared" si="47"/>
        <v>15789.714285716414</v>
      </c>
      <c r="Y306" s="2">
        <f t="shared" si="58"/>
        <v>40784213.461992003</v>
      </c>
      <c r="Z306" s="2" t="str">
        <f t="shared" si="48"/>
        <v>MEEP</v>
      </c>
      <c r="AA306" s="2">
        <f>IF(Z306="HERE",Y306,AA305+Graph!$G$1*1000)</f>
        <v>81205242.033420369</v>
      </c>
      <c r="AB306" s="2">
        <f t="shared" si="59"/>
        <v>420000</v>
      </c>
      <c r="AC306" s="2">
        <f t="shared" si="60"/>
        <v>38646162.088881291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233</v>
      </c>
      <c r="C307" s="7"/>
      <c r="D307" s="2" t="e">
        <f t="shared" si="51"/>
        <v>#N/A</v>
      </c>
      <c r="E307" s="2" t="e">
        <f t="shared" si="63"/>
        <v>#N/A</v>
      </c>
      <c r="F307" s="2">
        <v>1030856.0872243047</v>
      </c>
      <c r="G307" s="2">
        <f t="shared" si="64"/>
        <v>434210.28571428574</v>
      </c>
      <c r="H307" s="2">
        <f t="shared" si="61"/>
        <v>119409275.23173805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1084368.5369608998</v>
      </c>
      <c r="Q307" s="21">
        <f t="shared" si="67"/>
        <v>450000</v>
      </c>
      <c r="R307" s="2">
        <f t="shared" si="62"/>
        <v>123735614.40801583</v>
      </c>
      <c r="S307" s="2">
        <f t="shared" si="54"/>
        <v>434210.28571428359</v>
      </c>
      <c r="T307" s="2">
        <f t="shared" si="55"/>
        <v>15789.714285714552</v>
      </c>
      <c r="U307" s="2">
        <f t="shared" si="56"/>
        <v>450000</v>
      </c>
      <c r="V307" s="2">
        <f t="shared" si="33"/>
        <v>82935611.231738225</v>
      </c>
      <c r="W307" s="2">
        <f t="shared" si="57"/>
        <v>434210.28571428359</v>
      </c>
      <c r="X307" s="2">
        <f t="shared" si="47"/>
        <v>15789.714285716414</v>
      </c>
      <c r="Y307" s="2">
        <f t="shared" si="58"/>
        <v>40800003.176277719</v>
      </c>
      <c r="Z307" s="2" t="str">
        <f t="shared" si="48"/>
        <v>MEEP</v>
      </c>
      <c r="AA307" s="2">
        <f>IF(Z307="HERE",Y307,AA306+Graph!$G$1*1000)</f>
        <v>81625242.033420369</v>
      </c>
      <c r="AB307" s="2">
        <f t="shared" si="59"/>
        <v>420000</v>
      </c>
      <c r="AC307" s="2">
        <f t="shared" si="60"/>
        <v>38646162.088881291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234</v>
      </c>
      <c r="C308" s="7"/>
      <c r="D308" s="2" t="e">
        <f t="shared" si="51"/>
        <v>#N/A</v>
      </c>
      <c r="E308" s="2" t="e">
        <f t="shared" si="63"/>
        <v>#N/A</v>
      </c>
      <c r="F308" s="2">
        <v>1033443.3138824254</v>
      </c>
      <c r="G308" s="2">
        <f t="shared" si="64"/>
        <v>434210.28571428574</v>
      </c>
      <c r="H308" s="2">
        <f t="shared" si="61"/>
        <v>119843485.51745233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1087149.2720366269</v>
      </c>
      <c r="Q308" s="21">
        <f t="shared" si="67"/>
        <v>450000</v>
      </c>
      <c r="R308" s="2">
        <f t="shared" si="62"/>
        <v>124185614.40801583</v>
      </c>
      <c r="S308" s="2">
        <f t="shared" si="54"/>
        <v>434210.28571428359</v>
      </c>
      <c r="T308" s="2">
        <f t="shared" si="55"/>
        <v>15789.714285714552</v>
      </c>
      <c r="U308" s="2">
        <f t="shared" si="56"/>
        <v>450000</v>
      </c>
      <c r="V308" s="2">
        <f t="shared" si="33"/>
        <v>83369821.517452508</v>
      </c>
      <c r="W308" s="2">
        <f t="shared" si="57"/>
        <v>434210.28571428359</v>
      </c>
      <c r="X308" s="2">
        <f t="shared" si="47"/>
        <v>15789.714285716414</v>
      </c>
      <c r="Y308" s="2">
        <f t="shared" si="58"/>
        <v>40815792.890563436</v>
      </c>
      <c r="Z308" s="2" t="str">
        <f t="shared" si="48"/>
        <v>MEEP</v>
      </c>
      <c r="AA308" s="2">
        <f>IF(Z308="HERE",Y308,AA307+Graph!$G$1*1000)</f>
        <v>82045242.033420369</v>
      </c>
      <c r="AB308" s="2">
        <f t="shared" si="59"/>
        <v>420000</v>
      </c>
      <c r="AC308" s="2">
        <f t="shared" si="60"/>
        <v>38646162.088881291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235</v>
      </c>
      <c r="C309" s="7"/>
      <c r="D309" s="2" t="e">
        <f t="shared" si="51"/>
        <v>#N/A</v>
      </c>
      <c r="E309" s="2" t="e">
        <f t="shared" si="63"/>
        <v>#N/A</v>
      </c>
      <c r="F309" s="2">
        <v>1036030.5405405462</v>
      </c>
      <c r="G309" s="2">
        <f t="shared" si="64"/>
        <v>434210.28571428574</v>
      </c>
      <c r="H309" s="2">
        <f t="shared" si="61"/>
        <v>120277695.80316661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1089930.0071123689</v>
      </c>
      <c r="Q309" s="21">
        <f t="shared" si="67"/>
        <v>450000</v>
      </c>
      <c r="R309" s="2">
        <f t="shared" si="62"/>
        <v>124635614.40801583</v>
      </c>
      <c r="S309" s="2">
        <f t="shared" si="54"/>
        <v>434210.28571428359</v>
      </c>
      <c r="T309" s="2">
        <f t="shared" si="55"/>
        <v>15789.714285714552</v>
      </c>
      <c r="U309" s="2">
        <f t="shared" si="56"/>
        <v>450000</v>
      </c>
      <c r="V309" s="2">
        <f t="shared" si="33"/>
        <v>83804031.803166792</v>
      </c>
      <c r="W309" s="2">
        <f t="shared" si="57"/>
        <v>434210.28571428359</v>
      </c>
      <c r="X309" s="2">
        <f t="shared" si="47"/>
        <v>15789.714285716414</v>
      </c>
      <c r="Y309" s="2">
        <f t="shared" si="58"/>
        <v>40831582.604849152</v>
      </c>
      <c r="Z309" s="2" t="str">
        <f t="shared" si="48"/>
        <v>MEEP</v>
      </c>
      <c r="AA309" s="2">
        <f>IF(Z309="HERE",Y309,AA308+Graph!$G$1*1000)</f>
        <v>82465242.033420369</v>
      </c>
      <c r="AB309" s="2">
        <f t="shared" si="59"/>
        <v>420000</v>
      </c>
      <c r="AC309" s="2">
        <f t="shared" si="60"/>
        <v>38646162.088881291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236</v>
      </c>
      <c r="C310" s="7"/>
      <c r="D310" s="2" t="e">
        <f t="shared" si="51"/>
        <v>#N/A</v>
      </c>
      <c r="E310" s="2" t="e">
        <f t="shared" si="63"/>
        <v>#N/A</v>
      </c>
      <c r="F310" s="2">
        <v>1038617.7671986669</v>
      </c>
      <c r="G310" s="2">
        <f t="shared" si="64"/>
        <v>434210.28571428574</v>
      </c>
      <c r="H310" s="2">
        <f t="shared" si="61"/>
        <v>120711906.0888809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1092710.742188096</v>
      </c>
      <c r="Q310" s="21">
        <f t="shared" si="67"/>
        <v>450000</v>
      </c>
      <c r="R310" s="2">
        <f t="shared" si="62"/>
        <v>125085614.40801583</v>
      </c>
      <c r="S310" s="2">
        <f t="shared" si="54"/>
        <v>434210.28571428359</v>
      </c>
      <c r="T310" s="2">
        <f t="shared" si="55"/>
        <v>15789.714285714552</v>
      </c>
      <c r="U310" s="2">
        <f t="shared" si="56"/>
        <v>450000</v>
      </c>
      <c r="V310" s="2">
        <f t="shared" si="33"/>
        <v>84238242.088881075</v>
      </c>
      <c r="W310" s="2">
        <f t="shared" si="57"/>
        <v>434210.28571428359</v>
      </c>
      <c r="X310" s="2">
        <f t="shared" si="47"/>
        <v>15789.714285716414</v>
      </c>
      <c r="Y310" s="2">
        <f t="shared" si="58"/>
        <v>40847372.319134869</v>
      </c>
      <c r="Z310" s="2" t="str">
        <f t="shared" si="48"/>
        <v>MEEP</v>
      </c>
      <c r="AA310" s="2">
        <f>IF(Z310="HERE",Y310,AA309+Graph!$G$1*1000)</f>
        <v>82885242.033420369</v>
      </c>
      <c r="AB310" s="2">
        <f t="shared" si="59"/>
        <v>420000</v>
      </c>
      <c r="AC310" s="2">
        <f t="shared" si="60"/>
        <v>38646162.088881291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237</v>
      </c>
      <c r="C311" s="7"/>
      <c r="D311" s="2" t="e">
        <f t="shared" si="51"/>
        <v>#N/A</v>
      </c>
      <c r="E311" s="2" t="e">
        <f t="shared" si="63"/>
        <v>#N/A</v>
      </c>
      <c r="F311" s="2">
        <v>1041204.9938567877</v>
      </c>
      <c r="G311" s="2">
        <f t="shared" si="64"/>
        <v>434210.28571428574</v>
      </c>
      <c r="H311" s="2">
        <f t="shared" si="61"/>
        <v>121146116.37459518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1095491.4772638381</v>
      </c>
      <c r="Q311" s="21">
        <f t="shared" si="67"/>
        <v>450000</v>
      </c>
      <c r="R311" s="2">
        <f t="shared" si="62"/>
        <v>125535614.40801583</v>
      </c>
      <c r="S311" s="2">
        <f t="shared" si="54"/>
        <v>434210.28571428359</v>
      </c>
      <c r="T311" s="2">
        <f t="shared" si="55"/>
        <v>15789.714285714552</v>
      </c>
      <c r="U311" s="2">
        <f t="shared" si="56"/>
        <v>450000</v>
      </c>
      <c r="V311" s="2">
        <f t="shared" si="33"/>
        <v>84672452.374595359</v>
      </c>
      <c r="W311" s="2">
        <f t="shared" si="57"/>
        <v>434210.28571428359</v>
      </c>
      <c r="X311" s="2">
        <f t="shared" si="47"/>
        <v>15789.714285716414</v>
      </c>
      <c r="Y311" s="2">
        <f t="shared" si="58"/>
        <v>40863162.033420585</v>
      </c>
      <c r="Z311" s="2" t="str">
        <f t="shared" si="48"/>
        <v>MEEP</v>
      </c>
      <c r="AA311" s="2">
        <f>IF(Z311="HERE",Y311,AA310+Graph!$G$1*1000)</f>
        <v>83305242.033420369</v>
      </c>
      <c r="AB311" s="2">
        <f t="shared" si="59"/>
        <v>420000</v>
      </c>
      <c r="AC311" s="2">
        <f t="shared" si="60"/>
        <v>38646162.088881291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238</v>
      </c>
      <c r="C312" s="7"/>
      <c r="D312" s="2" t="e">
        <f t="shared" si="51"/>
        <v>#N/A</v>
      </c>
      <c r="E312" s="2" t="e">
        <f t="shared" si="63"/>
        <v>#N/A</v>
      </c>
      <c r="F312" s="2">
        <v>1043792.2205149084</v>
      </c>
      <c r="G312" s="2">
        <f t="shared" si="64"/>
        <v>434210.28571428574</v>
      </c>
      <c r="H312" s="2">
        <f t="shared" si="61"/>
        <v>121580326.66030946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1098272.2123395652</v>
      </c>
      <c r="Q312" s="21">
        <f t="shared" si="67"/>
        <v>450000</v>
      </c>
      <c r="R312" s="2">
        <f t="shared" si="62"/>
        <v>125985614.40801583</v>
      </c>
      <c r="S312" s="2">
        <f t="shared" si="54"/>
        <v>434210.28571428359</v>
      </c>
      <c r="T312" s="2">
        <f t="shared" si="55"/>
        <v>15789.714285714552</v>
      </c>
      <c r="U312" s="2">
        <f t="shared" si="56"/>
        <v>450000</v>
      </c>
      <c r="V312" s="2">
        <f t="shared" si="33"/>
        <v>85106662.660309643</v>
      </c>
      <c r="W312" s="2">
        <f t="shared" si="57"/>
        <v>434210.28571428359</v>
      </c>
      <c r="X312" s="2">
        <f t="shared" si="47"/>
        <v>15789.714285716414</v>
      </c>
      <c r="Y312" s="2">
        <f t="shared" si="58"/>
        <v>40878951.747706302</v>
      </c>
      <c r="Z312" s="2" t="str">
        <f t="shared" si="48"/>
        <v>MEEP</v>
      </c>
      <c r="AA312" s="2">
        <f>IF(Z312="HERE",Y312,AA311+Graph!$G$1*1000)</f>
        <v>83725242.033420369</v>
      </c>
      <c r="AB312" s="2">
        <f t="shared" si="59"/>
        <v>420000</v>
      </c>
      <c r="AC312" s="2">
        <f t="shared" si="60"/>
        <v>38646162.088881291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239</v>
      </c>
      <c r="C313" s="7"/>
      <c r="D313" s="2" t="e">
        <f t="shared" si="51"/>
        <v>#N/A</v>
      </c>
      <c r="E313" s="2" t="e">
        <f t="shared" si="63"/>
        <v>#N/A</v>
      </c>
      <c r="F313" s="2">
        <v>1046379.4471730292</v>
      </c>
      <c r="G313" s="2">
        <f t="shared" si="64"/>
        <v>434210.28571428574</v>
      </c>
      <c r="H313" s="2">
        <f t="shared" si="61"/>
        <v>122014536.94602375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1101052.9474153072</v>
      </c>
      <c r="Q313" s="21">
        <f t="shared" si="67"/>
        <v>450000</v>
      </c>
      <c r="R313" s="2">
        <f t="shared" si="62"/>
        <v>126435614.40801583</v>
      </c>
      <c r="S313" s="2">
        <f t="shared" si="54"/>
        <v>434210.28571428359</v>
      </c>
      <c r="T313" s="2">
        <f t="shared" si="55"/>
        <v>15789.714285714552</v>
      </c>
      <c r="U313" s="2">
        <f t="shared" si="56"/>
        <v>450000</v>
      </c>
      <c r="V313" s="2">
        <f t="shared" si="33"/>
        <v>85540872.946023926</v>
      </c>
      <c r="W313" s="2">
        <f t="shared" si="57"/>
        <v>434210.28571428359</v>
      </c>
      <c r="X313" s="2">
        <f t="shared" si="47"/>
        <v>15789.714285716414</v>
      </c>
      <c r="Y313" s="2">
        <f t="shared" si="58"/>
        <v>40894741.461992018</v>
      </c>
      <c r="Z313" s="2" t="str">
        <f t="shared" si="48"/>
        <v>MEEP</v>
      </c>
      <c r="AA313" s="2">
        <f>IF(Z313="HERE",Y313,AA312+Graph!$G$1*1000)</f>
        <v>84145242.033420369</v>
      </c>
      <c r="AB313" s="2">
        <f t="shared" si="59"/>
        <v>420000</v>
      </c>
      <c r="AC313" s="2">
        <f t="shared" si="60"/>
        <v>38646162.088881291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240</v>
      </c>
      <c r="C314" s="7"/>
      <c r="D314" s="2" t="e">
        <f t="shared" si="51"/>
        <v>#N/A</v>
      </c>
      <c r="E314" s="2" t="e">
        <f t="shared" si="63"/>
        <v>#N/A</v>
      </c>
      <c r="F314" s="2">
        <v>1048966.6738311499</v>
      </c>
      <c r="G314" s="2">
        <f t="shared" si="64"/>
        <v>434210.28571428574</v>
      </c>
      <c r="H314" s="2">
        <f t="shared" si="61"/>
        <v>122448747.23173803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1103833.6824910343</v>
      </c>
      <c r="Q314" s="21">
        <f t="shared" si="67"/>
        <v>450000</v>
      </c>
      <c r="R314" s="2">
        <f t="shared" si="62"/>
        <v>126885614.40801583</v>
      </c>
      <c r="S314" s="2">
        <f t="shared" si="54"/>
        <v>434210.28571428359</v>
      </c>
      <c r="T314" s="2">
        <f t="shared" si="55"/>
        <v>15789.714285714552</v>
      </c>
      <c r="U314" s="2">
        <f t="shared" si="56"/>
        <v>450000</v>
      </c>
      <c r="V314" s="2">
        <f t="shared" si="33"/>
        <v>85975083.23173821</v>
      </c>
      <c r="W314" s="2">
        <f t="shared" si="57"/>
        <v>434210.28571428359</v>
      </c>
      <c r="X314" s="2">
        <f t="shared" si="47"/>
        <v>15789.714285716414</v>
      </c>
      <c r="Y314" s="2">
        <f t="shared" si="58"/>
        <v>40910531.176277734</v>
      </c>
      <c r="Z314" s="2" t="str">
        <f t="shared" si="48"/>
        <v>MEEP</v>
      </c>
      <c r="AA314" s="2">
        <f>IF(Z314="HERE",Y314,AA313+Graph!$G$1*1000)</f>
        <v>84565242.033420369</v>
      </c>
      <c r="AB314" s="2">
        <f t="shared" si="59"/>
        <v>420000</v>
      </c>
      <c r="AC314" s="2">
        <f t="shared" si="60"/>
        <v>38646162.088881291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241</v>
      </c>
      <c r="C315" s="7"/>
      <c r="D315" s="2" t="e">
        <f t="shared" si="51"/>
        <v>#N/A</v>
      </c>
      <c r="E315" s="2" t="e">
        <f t="shared" si="63"/>
        <v>#N/A</v>
      </c>
      <c r="F315" s="2">
        <v>1051553.9004892707</v>
      </c>
      <c r="G315" s="2">
        <f t="shared" si="64"/>
        <v>434210.28571428574</v>
      </c>
      <c r="H315" s="2">
        <f t="shared" si="61"/>
        <v>122882957.51745231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1106614.4175667763</v>
      </c>
      <c r="Q315" s="21">
        <f t="shared" si="67"/>
        <v>450000</v>
      </c>
      <c r="R315" s="2">
        <f t="shared" si="62"/>
        <v>127335614.40801583</v>
      </c>
      <c r="S315" s="2">
        <f t="shared" si="54"/>
        <v>434210.28571428359</v>
      </c>
      <c r="T315" s="2">
        <f t="shared" si="55"/>
        <v>15789.714285714552</v>
      </c>
      <c r="U315" s="2">
        <f t="shared" si="56"/>
        <v>450000</v>
      </c>
      <c r="V315" s="2">
        <f t="shared" si="33"/>
        <v>86409293.517452493</v>
      </c>
      <c r="W315" s="2">
        <f t="shared" si="57"/>
        <v>434210.28571428359</v>
      </c>
      <c r="X315" s="2">
        <f t="shared" si="47"/>
        <v>15789.714285716414</v>
      </c>
      <c r="Y315" s="2">
        <f t="shared" si="58"/>
        <v>40926320.890563451</v>
      </c>
      <c r="Z315" s="2" t="str">
        <f t="shared" si="48"/>
        <v>MEEP</v>
      </c>
      <c r="AA315" s="2">
        <f>IF(Z315="HERE",Y315,AA314+Graph!$G$1*1000)</f>
        <v>84985242.033420369</v>
      </c>
      <c r="AB315" s="2">
        <f t="shared" si="59"/>
        <v>420000</v>
      </c>
      <c r="AC315" s="2">
        <f t="shared" si="60"/>
        <v>38646162.088881291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242</v>
      </c>
      <c r="C316" s="7"/>
      <c r="D316" s="2" t="e">
        <f t="shared" si="51"/>
        <v>#N/A</v>
      </c>
      <c r="E316" s="2" t="e">
        <f t="shared" si="63"/>
        <v>#N/A</v>
      </c>
      <c r="F316" s="2">
        <v>1054141.1271473914</v>
      </c>
      <c r="G316" s="2">
        <f t="shared" si="64"/>
        <v>434210.28571428574</v>
      </c>
      <c r="H316" s="2">
        <f t="shared" si="61"/>
        <v>123317167.8031666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1109395.1526425034</v>
      </c>
      <c r="Q316" s="21">
        <f t="shared" si="67"/>
        <v>450000</v>
      </c>
      <c r="R316" s="2">
        <f t="shared" si="62"/>
        <v>127785614.40801583</v>
      </c>
      <c r="S316" s="2">
        <f t="shared" si="54"/>
        <v>434210.28571428359</v>
      </c>
      <c r="T316" s="2">
        <f t="shared" si="55"/>
        <v>15789.714285714552</v>
      </c>
      <c r="U316" s="2">
        <f t="shared" si="56"/>
        <v>450000</v>
      </c>
      <c r="V316" s="2">
        <f t="shared" si="33"/>
        <v>86843503.803166777</v>
      </c>
      <c r="W316" s="2">
        <f t="shared" si="57"/>
        <v>434210.28571428359</v>
      </c>
      <c r="X316" s="2">
        <f t="shared" si="47"/>
        <v>15789.714285716414</v>
      </c>
      <c r="Y316" s="2">
        <f t="shared" si="58"/>
        <v>40942110.604849167</v>
      </c>
      <c r="Z316" s="2" t="str">
        <f t="shared" si="48"/>
        <v>MEEP</v>
      </c>
      <c r="AA316" s="2">
        <f>IF(Z316="HERE",Y316,AA315+Graph!$G$1*1000)</f>
        <v>85405242.033420369</v>
      </c>
      <c r="AB316" s="2">
        <f t="shared" si="59"/>
        <v>420000</v>
      </c>
      <c r="AC316" s="2">
        <f t="shared" si="60"/>
        <v>38646162.088881291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243</v>
      </c>
      <c r="C317" s="7"/>
      <c r="D317" s="2" t="e">
        <f t="shared" si="51"/>
        <v>#N/A</v>
      </c>
      <c r="E317" s="2" t="e">
        <f t="shared" si="63"/>
        <v>#N/A</v>
      </c>
      <c r="F317" s="2">
        <v>1056728.3538055122</v>
      </c>
      <c r="G317" s="2">
        <f t="shared" si="64"/>
        <v>434210.28571428574</v>
      </c>
      <c r="H317" s="2">
        <f t="shared" si="61"/>
        <v>123751378.08888088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1112175.8877182454</v>
      </c>
      <c r="Q317" s="21">
        <f t="shared" si="67"/>
        <v>450000</v>
      </c>
      <c r="R317" s="2">
        <f t="shared" si="62"/>
        <v>128235614.40801583</v>
      </c>
      <c r="S317" s="2">
        <f t="shared" si="54"/>
        <v>434210.28571428359</v>
      </c>
      <c r="T317" s="2">
        <f t="shared" si="55"/>
        <v>15789.714285714552</v>
      </c>
      <c r="U317" s="2">
        <f t="shared" si="56"/>
        <v>450000</v>
      </c>
      <c r="V317" s="2">
        <f t="shared" si="33"/>
        <v>87277714.08888106</v>
      </c>
      <c r="W317" s="2">
        <f t="shared" si="57"/>
        <v>434210.28571428359</v>
      </c>
      <c r="X317" s="2">
        <f t="shared" si="47"/>
        <v>15789.714285716414</v>
      </c>
      <c r="Y317" s="2">
        <f t="shared" si="58"/>
        <v>40957900.319134884</v>
      </c>
      <c r="Z317" s="2" t="str">
        <f t="shared" si="48"/>
        <v>MEEP</v>
      </c>
      <c r="AA317" s="2">
        <f>IF(Z317="HERE",Y317,AA316+Graph!$G$1*1000)</f>
        <v>85825242.033420369</v>
      </c>
      <c r="AB317" s="2">
        <f t="shared" si="59"/>
        <v>420000</v>
      </c>
      <c r="AC317" s="2">
        <f t="shared" si="60"/>
        <v>38646162.088881291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244</v>
      </c>
      <c r="C318" s="7"/>
      <c r="D318" s="2" t="e">
        <f t="shared" si="51"/>
        <v>#N/A</v>
      </c>
      <c r="E318" s="2" t="e">
        <f t="shared" si="63"/>
        <v>#N/A</v>
      </c>
      <c r="F318" s="2">
        <v>1059315.5804636329</v>
      </c>
      <c r="G318" s="2">
        <f t="shared" si="64"/>
        <v>434210.28571428574</v>
      </c>
      <c r="H318" s="2">
        <f t="shared" si="61"/>
        <v>124185588.37459517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1114956.6227939725</v>
      </c>
      <c r="Q318" s="21">
        <f t="shared" si="67"/>
        <v>450000</v>
      </c>
      <c r="R318" s="2">
        <f t="shared" si="62"/>
        <v>128685614.40801583</v>
      </c>
      <c r="S318" s="2">
        <f t="shared" si="54"/>
        <v>434210.28571428359</v>
      </c>
      <c r="T318" s="2">
        <f t="shared" si="55"/>
        <v>15789.714285714552</v>
      </c>
      <c r="U318" s="2">
        <f t="shared" si="56"/>
        <v>450000</v>
      </c>
      <c r="V318" s="2">
        <f t="shared" si="33"/>
        <v>87711924.374595344</v>
      </c>
      <c r="W318" s="2">
        <f t="shared" si="57"/>
        <v>434210.28571428359</v>
      </c>
      <c r="X318" s="2">
        <f t="shared" si="47"/>
        <v>15789.714285716414</v>
      </c>
      <c r="Y318" s="2">
        <f t="shared" si="58"/>
        <v>40973690.0334206</v>
      </c>
      <c r="Z318" s="2" t="str">
        <f t="shared" si="48"/>
        <v>MEEP</v>
      </c>
      <c r="AA318" s="2">
        <f>IF(Z318="HERE",Y318,AA317+Graph!$G$1*1000)</f>
        <v>86245242.033420369</v>
      </c>
      <c r="AB318" s="2">
        <f t="shared" si="59"/>
        <v>420000</v>
      </c>
      <c r="AC318" s="2">
        <f t="shared" si="60"/>
        <v>38646162.088881291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245</v>
      </c>
      <c r="C319" s="7"/>
      <c r="D319" s="2" t="e">
        <f t="shared" si="51"/>
        <v>#N/A</v>
      </c>
      <c r="E319" s="2" t="e">
        <f t="shared" si="63"/>
        <v>#N/A</v>
      </c>
      <c r="F319" s="2">
        <v>1061902.8071217537</v>
      </c>
      <c r="G319" s="2">
        <f t="shared" si="64"/>
        <v>434210.28571428574</v>
      </c>
      <c r="H319" s="2">
        <f t="shared" si="61"/>
        <v>124619798.66030945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1117737.3578697145</v>
      </c>
      <c r="Q319" s="21">
        <f t="shared" si="67"/>
        <v>450000</v>
      </c>
      <c r="R319" s="2">
        <f t="shared" si="62"/>
        <v>129135614.40801583</v>
      </c>
      <c r="S319" s="2">
        <f t="shared" si="54"/>
        <v>434210.28571428359</v>
      </c>
      <c r="T319" s="2">
        <f t="shared" si="55"/>
        <v>15789.714285714552</v>
      </c>
      <c r="U319" s="2">
        <f t="shared" si="56"/>
        <v>450000</v>
      </c>
      <c r="V319" s="2">
        <f t="shared" si="33"/>
        <v>88146134.660309628</v>
      </c>
      <c r="W319" s="2">
        <f t="shared" si="57"/>
        <v>434210.28571428359</v>
      </c>
      <c r="X319" s="2">
        <f t="shared" si="47"/>
        <v>15789.714285716414</v>
      </c>
      <c r="Y319" s="2">
        <f t="shared" si="58"/>
        <v>40989479.747706316</v>
      </c>
      <c r="Z319" s="2" t="str">
        <f t="shared" si="48"/>
        <v>MEEP</v>
      </c>
      <c r="AA319" s="2">
        <f>IF(Z319="HERE",Y319,AA318+Graph!$G$1*1000)</f>
        <v>86665242.033420369</v>
      </c>
      <c r="AB319" s="2">
        <f t="shared" si="59"/>
        <v>420000</v>
      </c>
      <c r="AC319" s="2">
        <f t="shared" si="60"/>
        <v>38646162.088881291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246</v>
      </c>
      <c r="C320" s="7"/>
      <c r="D320" s="2" t="e">
        <f t="shared" si="51"/>
        <v>#N/A</v>
      </c>
      <c r="E320" s="2" t="e">
        <f t="shared" si="63"/>
        <v>#N/A</v>
      </c>
      <c r="F320" s="2">
        <v>1064490.0337798744</v>
      </c>
      <c r="G320" s="2">
        <f t="shared" si="64"/>
        <v>434210.28571428574</v>
      </c>
      <c r="H320" s="2">
        <f t="shared" si="61"/>
        <v>125054008.94602373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1120518.0929454565</v>
      </c>
      <c r="Q320" s="21">
        <f t="shared" si="67"/>
        <v>450000</v>
      </c>
      <c r="R320" s="2">
        <f t="shared" si="62"/>
        <v>129585614.40801583</v>
      </c>
      <c r="S320" s="2">
        <f t="shared" si="54"/>
        <v>434210.28571428359</v>
      </c>
      <c r="T320" s="2">
        <f t="shared" si="55"/>
        <v>15789.714285714552</v>
      </c>
      <c r="U320" s="2">
        <f t="shared" si="56"/>
        <v>450000</v>
      </c>
      <c r="V320" s="2">
        <f t="shared" si="33"/>
        <v>88580344.946023911</v>
      </c>
      <c r="W320" s="2">
        <f t="shared" si="57"/>
        <v>434210.28571428359</v>
      </c>
      <c r="X320" s="2">
        <f t="shared" si="47"/>
        <v>15789.714285716414</v>
      </c>
      <c r="Y320" s="2">
        <f t="shared" si="58"/>
        <v>41005269.461992033</v>
      </c>
      <c r="Z320" s="2" t="str">
        <f t="shared" si="48"/>
        <v>MEEP</v>
      </c>
      <c r="AA320" s="2">
        <f>IF(Z320="HERE",Y320,AA319+Graph!$G$1*1000)</f>
        <v>87085242.033420369</v>
      </c>
      <c r="AB320" s="2">
        <f t="shared" si="59"/>
        <v>420000</v>
      </c>
      <c r="AC320" s="2">
        <f t="shared" si="60"/>
        <v>38646162.088881291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247</v>
      </c>
      <c r="C321" s="7"/>
      <c r="D321" s="2" t="e">
        <f t="shared" si="51"/>
        <v>#N/A</v>
      </c>
      <c r="E321" s="2" t="e">
        <f t="shared" si="63"/>
        <v>#N/A</v>
      </c>
      <c r="F321" s="2">
        <v>1067077.2604379952</v>
      </c>
      <c r="G321" s="2">
        <f t="shared" si="64"/>
        <v>434210.28571428574</v>
      </c>
      <c r="H321" s="2">
        <f t="shared" si="61"/>
        <v>125488219.23173802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1123298.8280211836</v>
      </c>
      <c r="Q321" s="21">
        <f t="shared" si="67"/>
        <v>450000</v>
      </c>
      <c r="R321" s="2">
        <f t="shared" si="62"/>
        <v>130035614.40801583</v>
      </c>
      <c r="S321" s="2">
        <f t="shared" si="54"/>
        <v>434210.28571428359</v>
      </c>
      <c r="T321" s="2">
        <f t="shared" si="55"/>
        <v>15789.714285714552</v>
      </c>
      <c r="U321" s="2">
        <f t="shared" si="56"/>
        <v>450000</v>
      </c>
      <c r="V321" s="2">
        <f t="shared" si="33"/>
        <v>89014555.231738195</v>
      </c>
      <c r="W321" s="2">
        <f t="shared" si="57"/>
        <v>434210.28571428359</v>
      </c>
      <c r="X321" s="2">
        <f t="shared" si="47"/>
        <v>15789.714285716414</v>
      </c>
      <c r="Y321" s="2">
        <f t="shared" si="58"/>
        <v>41021059.176277749</v>
      </c>
      <c r="Z321" s="2" t="str">
        <f t="shared" si="48"/>
        <v>MEEP</v>
      </c>
      <c r="AA321" s="2">
        <f>IF(Z321="HERE",Y321,AA320+Graph!$G$1*1000)</f>
        <v>87505242.033420369</v>
      </c>
      <c r="AB321" s="2">
        <f t="shared" si="59"/>
        <v>420000</v>
      </c>
      <c r="AC321" s="2">
        <f t="shared" si="60"/>
        <v>38646162.088881291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248</v>
      </c>
      <c r="C322" s="7"/>
      <c r="D322" s="2" t="e">
        <f t="shared" si="51"/>
        <v>#N/A</v>
      </c>
      <c r="E322" s="2" t="e">
        <f t="shared" si="63"/>
        <v>#N/A</v>
      </c>
      <c r="F322" s="2">
        <v>1069664.4870961159</v>
      </c>
      <c r="G322" s="2">
        <f t="shared" si="64"/>
        <v>434210.28571428574</v>
      </c>
      <c r="H322" s="2">
        <f t="shared" si="61"/>
        <v>125922429.5174523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1126079.5630969256</v>
      </c>
      <c r="Q322" s="21">
        <f t="shared" si="67"/>
        <v>450000</v>
      </c>
      <c r="R322" s="2">
        <f t="shared" si="62"/>
        <v>130485614.40801583</v>
      </c>
      <c r="S322" s="2">
        <f t="shared" si="54"/>
        <v>434210.28571428359</v>
      </c>
      <c r="T322" s="2">
        <f t="shared" si="55"/>
        <v>15789.714285714552</v>
      </c>
      <c r="U322" s="2">
        <f t="shared" si="56"/>
        <v>450000</v>
      </c>
      <c r="V322" s="2">
        <f t="shared" si="33"/>
        <v>89448765.517452478</v>
      </c>
      <c r="W322" s="2">
        <f t="shared" si="57"/>
        <v>434210.28571428359</v>
      </c>
      <c r="X322" s="2">
        <f t="shared" si="47"/>
        <v>15789.714285716414</v>
      </c>
      <c r="Y322" s="2">
        <f t="shared" si="58"/>
        <v>41036848.890563466</v>
      </c>
      <c r="Z322" s="2" t="str">
        <f t="shared" si="48"/>
        <v>MEEP</v>
      </c>
      <c r="AA322" s="2">
        <f>IF(Z322="HERE",Y322,AA321+Graph!$G$1*1000)</f>
        <v>87925242.033420369</v>
      </c>
      <c r="AB322" s="2">
        <f t="shared" si="59"/>
        <v>420000</v>
      </c>
      <c r="AC322" s="2">
        <f t="shared" si="60"/>
        <v>38646162.088881291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249</v>
      </c>
      <c r="C323" s="7"/>
      <c r="D323" s="2" t="e">
        <f t="shared" si="51"/>
        <v>#N/A</v>
      </c>
      <c r="E323" s="2" t="e">
        <f t="shared" si="63"/>
        <v>#N/A</v>
      </c>
      <c r="F323" s="2">
        <v>1072251.7137542367</v>
      </c>
      <c r="G323" s="2">
        <f t="shared" si="64"/>
        <v>434210.28571428574</v>
      </c>
      <c r="H323" s="2">
        <f t="shared" si="61"/>
        <v>126356639.80316658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1128860.2981726527</v>
      </c>
      <c r="Q323" s="21">
        <f t="shared" si="67"/>
        <v>450000</v>
      </c>
      <c r="R323" s="2">
        <f t="shared" si="62"/>
        <v>130935614.40801583</v>
      </c>
      <c r="S323" s="2">
        <f t="shared" si="54"/>
        <v>434210.28571428359</v>
      </c>
      <c r="T323" s="2">
        <f t="shared" si="55"/>
        <v>15789.714285714552</v>
      </c>
      <c r="U323" s="2">
        <f t="shared" si="56"/>
        <v>450000</v>
      </c>
      <c r="V323" s="2">
        <f t="shared" si="33"/>
        <v>89882975.803166762</v>
      </c>
      <c r="W323" s="2">
        <f t="shared" si="57"/>
        <v>434210.28571428359</v>
      </c>
      <c r="X323" s="2">
        <f t="shared" si="47"/>
        <v>15789.714285716414</v>
      </c>
      <c r="Y323" s="2">
        <f t="shared" si="58"/>
        <v>41052638.604849182</v>
      </c>
      <c r="Z323" s="2" t="str">
        <f t="shared" si="48"/>
        <v>MEEP</v>
      </c>
      <c r="AA323" s="2">
        <f>IF(Z323="HERE",Y323,AA322+Graph!$G$1*1000)</f>
        <v>88345242.033420369</v>
      </c>
      <c r="AB323" s="2">
        <f t="shared" si="59"/>
        <v>420000</v>
      </c>
      <c r="AC323" s="2">
        <f t="shared" si="60"/>
        <v>38646162.088881291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250</v>
      </c>
      <c r="C324" s="7"/>
      <c r="D324" s="2" t="e">
        <f t="shared" si="51"/>
        <v>#N/A</v>
      </c>
      <c r="E324" s="2" t="e">
        <f t="shared" si="63"/>
        <v>#N/A</v>
      </c>
      <c r="F324" s="2">
        <v>1074838.9404123724</v>
      </c>
      <c r="G324" s="2">
        <f t="shared" si="64"/>
        <v>434210.28571428574</v>
      </c>
      <c r="H324" s="2">
        <f t="shared" si="61"/>
        <v>126790850.08888087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1131641.0332483947</v>
      </c>
      <c r="Q324" s="21">
        <f t="shared" si="67"/>
        <v>450000</v>
      </c>
      <c r="R324" s="2">
        <f t="shared" si="62"/>
        <v>131385614.40801583</v>
      </c>
      <c r="S324" s="2">
        <f t="shared" si="54"/>
        <v>434210.28571428359</v>
      </c>
      <c r="T324" s="2">
        <f t="shared" si="55"/>
        <v>15789.714285714552</v>
      </c>
      <c r="U324" s="2">
        <f t="shared" si="56"/>
        <v>450000</v>
      </c>
      <c r="V324" s="2">
        <f t="shared" si="33"/>
        <v>90317186.088881046</v>
      </c>
      <c r="W324" s="2">
        <f t="shared" si="57"/>
        <v>434210.28571428359</v>
      </c>
      <c r="X324" s="2">
        <f t="shared" si="47"/>
        <v>15789.714285716414</v>
      </c>
      <c r="Y324" s="2">
        <f t="shared" si="58"/>
        <v>41068428.319134898</v>
      </c>
      <c r="Z324" s="2" t="str">
        <f t="shared" si="48"/>
        <v>MEEP</v>
      </c>
      <c r="AA324" s="2">
        <f>IF(Z324="HERE",Y324,AA323+Graph!$G$1*1000)</f>
        <v>88765242.033420369</v>
      </c>
      <c r="AB324" s="2">
        <f t="shared" si="59"/>
        <v>420000</v>
      </c>
      <c r="AC324" s="2">
        <f t="shared" si="60"/>
        <v>38646162.088881291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251</v>
      </c>
      <c r="C325" s="7"/>
      <c r="D325" s="2" t="e">
        <f t="shared" si="51"/>
        <v>#N/A</v>
      </c>
      <c r="E325" s="2" t="e">
        <f t="shared" si="63"/>
        <v>#N/A</v>
      </c>
      <c r="F325" s="2">
        <v>1077426.1670704931</v>
      </c>
      <c r="G325" s="2">
        <f t="shared" si="64"/>
        <v>434210.28571428574</v>
      </c>
      <c r="H325" s="2">
        <f t="shared" si="61"/>
        <v>127225060.37459515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1134421.7683241218</v>
      </c>
      <c r="Q325" s="21">
        <f t="shared" si="67"/>
        <v>450000</v>
      </c>
      <c r="R325" s="2">
        <f t="shared" si="62"/>
        <v>131835614.40801583</v>
      </c>
      <c r="S325" s="2">
        <f t="shared" si="54"/>
        <v>434210.28571428359</v>
      </c>
      <c r="T325" s="2">
        <f t="shared" si="55"/>
        <v>15789.714285714552</v>
      </c>
      <c r="U325" s="2">
        <f t="shared" si="56"/>
        <v>450000</v>
      </c>
      <c r="V325" s="2">
        <f t="shared" si="33"/>
        <v>90751396.374595329</v>
      </c>
      <c r="W325" s="2">
        <f t="shared" si="57"/>
        <v>434210.28571428359</v>
      </c>
      <c r="X325" s="2">
        <f t="shared" si="47"/>
        <v>15789.714285716414</v>
      </c>
      <c r="Y325" s="2">
        <f t="shared" si="58"/>
        <v>41084218.033420615</v>
      </c>
      <c r="Z325" s="2" t="str">
        <f t="shared" si="48"/>
        <v>MEEP</v>
      </c>
      <c r="AA325" s="2">
        <f>IF(Z325="HERE",Y325,AA324+Graph!$G$1*1000)</f>
        <v>89185242.033420369</v>
      </c>
      <c r="AB325" s="2">
        <f t="shared" si="59"/>
        <v>420000</v>
      </c>
      <c r="AC325" s="2">
        <f t="shared" si="60"/>
        <v>38646162.088881291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252</v>
      </c>
      <c r="C326" s="7"/>
      <c r="D326" s="2" t="e">
        <f t="shared" si="51"/>
        <v>#N/A</v>
      </c>
      <c r="E326" s="2" t="e">
        <f t="shared" si="63"/>
        <v>#N/A</v>
      </c>
      <c r="F326" s="2">
        <v>1080013.3937286139</v>
      </c>
      <c r="G326" s="2">
        <f t="shared" si="64"/>
        <v>434210.28571428574</v>
      </c>
      <c r="H326" s="2">
        <f t="shared" si="61"/>
        <v>127659270.66030943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1137202.5033998638</v>
      </c>
      <c r="Q326" s="21">
        <f t="shared" si="67"/>
        <v>450000</v>
      </c>
      <c r="R326" s="2">
        <f t="shared" si="62"/>
        <v>132285614.40801583</v>
      </c>
      <c r="S326" s="2">
        <f t="shared" si="54"/>
        <v>434210.28571428359</v>
      </c>
      <c r="T326" s="2">
        <f t="shared" si="55"/>
        <v>15789.714285714552</v>
      </c>
      <c r="U326" s="2">
        <f t="shared" si="56"/>
        <v>450000</v>
      </c>
      <c r="V326" s="2">
        <f t="shared" si="33"/>
        <v>91185606.660309613</v>
      </c>
      <c r="W326" s="2">
        <f t="shared" si="57"/>
        <v>434210.28571428359</v>
      </c>
      <c r="X326" s="2">
        <f t="shared" si="47"/>
        <v>15789.714285716414</v>
      </c>
      <c r="Y326" s="2">
        <f t="shared" si="58"/>
        <v>41100007.747706331</v>
      </c>
      <c r="Z326" s="2" t="str">
        <f t="shared" si="48"/>
        <v>MEEP</v>
      </c>
      <c r="AA326" s="2">
        <f>IF(Z326="HERE",Y326,AA325+Graph!$G$1*1000)</f>
        <v>89605242.033420369</v>
      </c>
      <c r="AB326" s="2">
        <f t="shared" si="59"/>
        <v>420000</v>
      </c>
      <c r="AC326" s="2">
        <f t="shared" si="60"/>
        <v>38646162.088881291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253</v>
      </c>
      <c r="C327" s="7"/>
      <c r="D327" s="2" t="e">
        <f t="shared" si="51"/>
        <v>#N/A</v>
      </c>
      <c r="E327" s="2" t="e">
        <f t="shared" si="63"/>
        <v>#N/A</v>
      </c>
      <c r="F327" s="2">
        <v>1082600.6203867346</v>
      </c>
      <c r="G327" s="2">
        <f t="shared" si="64"/>
        <v>434210.28571428574</v>
      </c>
      <c r="H327" s="2">
        <f t="shared" si="61"/>
        <v>128093480.94602372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1139983.2384755909</v>
      </c>
      <c r="Q327" s="21">
        <f t="shared" si="67"/>
        <v>450000</v>
      </c>
      <c r="R327" s="2">
        <f t="shared" si="62"/>
        <v>132735614.40801583</v>
      </c>
      <c r="S327" s="2">
        <f t="shared" si="54"/>
        <v>434210.28571428359</v>
      </c>
      <c r="T327" s="2">
        <f t="shared" si="55"/>
        <v>15789.714285714552</v>
      </c>
      <c r="U327" s="2">
        <f t="shared" si="56"/>
        <v>450000</v>
      </c>
      <c r="V327" s="2">
        <f t="shared" si="33"/>
        <v>91619816.946023896</v>
      </c>
      <c r="W327" s="2">
        <f t="shared" si="57"/>
        <v>434210.28571428359</v>
      </c>
      <c r="X327" s="2">
        <f t="shared" si="47"/>
        <v>15789.714285716414</v>
      </c>
      <c r="Y327" s="2">
        <f t="shared" si="58"/>
        <v>41115797.461992048</v>
      </c>
      <c r="Z327" s="2" t="str">
        <f t="shared" si="48"/>
        <v>MEEP</v>
      </c>
      <c r="AA327" s="2">
        <f>IF(Z327="HERE",Y327,AA326+Graph!$G$1*1000)</f>
        <v>90025242.033420369</v>
      </c>
      <c r="AB327" s="2">
        <f t="shared" si="59"/>
        <v>420000</v>
      </c>
      <c r="AC327" s="2">
        <f t="shared" si="60"/>
        <v>38646162.088881291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254</v>
      </c>
      <c r="C328" s="7"/>
      <c r="D328" s="2" t="e">
        <f t="shared" si="51"/>
        <v>#N/A</v>
      </c>
      <c r="E328" s="2" t="e">
        <f t="shared" si="63"/>
        <v>#N/A</v>
      </c>
      <c r="F328" s="2">
        <v>1085187.8470448554</v>
      </c>
      <c r="G328" s="2">
        <f t="shared" si="64"/>
        <v>434210.28571428574</v>
      </c>
      <c r="H328" s="2">
        <f t="shared" si="61"/>
        <v>128527691.231738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1142763.973551333</v>
      </c>
      <c r="Q328" s="21">
        <f t="shared" si="67"/>
        <v>450000</v>
      </c>
      <c r="R328" s="2">
        <f t="shared" si="62"/>
        <v>133185614.40801583</v>
      </c>
      <c r="S328" s="2">
        <f t="shared" si="54"/>
        <v>434210.28571428359</v>
      </c>
      <c r="T328" s="2">
        <f t="shared" si="55"/>
        <v>15789.714285714552</v>
      </c>
      <c r="U328" s="2">
        <f t="shared" si="56"/>
        <v>450000</v>
      </c>
      <c r="V328" s="2">
        <f t="shared" si="33"/>
        <v>92054027.23173818</v>
      </c>
      <c r="W328" s="2">
        <f t="shared" si="57"/>
        <v>434210.28571428359</v>
      </c>
      <c r="X328" s="2">
        <f t="shared" si="47"/>
        <v>15789.714285716414</v>
      </c>
      <c r="Y328" s="2">
        <f t="shared" si="58"/>
        <v>41131587.176277764</v>
      </c>
      <c r="Z328" s="2" t="str">
        <f t="shared" si="48"/>
        <v>MEEP</v>
      </c>
      <c r="AA328" s="2">
        <f>IF(Z328="HERE",Y328,AA327+Graph!$G$1*1000)</f>
        <v>90445242.033420369</v>
      </c>
      <c r="AB328" s="2">
        <f t="shared" si="59"/>
        <v>420000</v>
      </c>
      <c r="AC328" s="2">
        <f t="shared" si="60"/>
        <v>38646162.088881291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255</v>
      </c>
      <c r="C329" s="7"/>
      <c r="D329" s="2" t="e">
        <f t="shared" si="51"/>
        <v>#N/A</v>
      </c>
      <c r="E329" s="2" t="e">
        <f t="shared" si="63"/>
        <v>#N/A</v>
      </c>
      <c r="F329" s="2">
        <v>1087775.0737029761</v>
      </c>
      <c r="G329" s="2">
        <f t="shared" si="64"/>
        <v>434210.28571428574</v>
      </c>
      <c r="H329" s="2">
        <f t="shared" si="61"/>
        <v>128961901.51745228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1145544.7086270601</v>
      </c>
      <c r="Q329" s="21">
        <f t="shared" si="67"/>
        <v>450000</v>
      </c>
      <c r="R329" s="2">
        <f t="shared" si="62"/>
        <v>133635614.40801583</v>
      </c>
      <c r="S329" s="2">
        <f t="shared" si="54"/>
        <v>434210.28571428359</v>
      </c>
      <c r="T329" s="2">
        <f t="shared" si="55"/>
        <v>15789.714285714552</v>
      </c>
      <c r="U329" s="2">
        <f t="shared" si="56"/>
        <v>450000</v>
      </c>
      <c r="V329" s="2">
        <f t="shared" si="33"/>
        <v>92488237.517452464</v>
      </c>
      <c r="W329" s="2">
        <f t="shared" si="57"/>
        <v>434210.28571428359</v>
      </c>
      <c r="X329" s="2">
        <f t="shared" si="47"/>
        <v>15789.714285716414</v>
      </c>
      <c r="Y329" s="2">
        <f t="shared" si="58"/>
        <v>41147376.890563481</v>
      </c>
      <c r="Z329" s="2" t="str">
        <f t="shared" si="48"/>
        <v>MEEP</v>
      </c>
      <c r="AA329" s="2">
        <f>IF(Z329="HERE",Y329,AA328+Graph!$G$1*1000)</f>
        <v>90865242.033420369</v>
      </c>
      <c r="AB329" s="2">
        <f t="shared" si="59"/>
        <v>420000</v>
      </c>
      <c r="AC329" s="2">
        <f t="shared" si="60"/>
        <v>38646162.088881291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256</v>
      </c>
      <c r="C330" s="7"/>
      <c r="D330" s="2" t="e">
        <f t="shared" si="51"/>
        <v>#N/A</v>
      </c>
      <c r="E330" s="2" t="e">
        <f t="shared" si="63"/>
        <v>#N/A</v>
      </c>
      <c r="F330" s="2">
        <v>1090362.3003610969</v>
      </c>
      <c r="G330" s="2">
        <f t="shared" si="64"/>
        <v>434210.28571428574</v>
      </c>
      <c r="H330" s="2">
        <f t="shared" si="61"/>
        <v>129396111.80316657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1148325.4437028021</v>
      </c>
      <c r="Q330" s="21">
        <f t="shared" si="67"/>
        <v>450000</v>
      </c>
      <c r="R330" s="2">
        <f t="shared" si="62"/>
        <v>134085614.40801583</v>
      </c>
      <c r="S330" s="2">
        <f t="shared" si="54"/>
        <v>434210.28571428359</v>
      </c>
      <c r="T330" s="2">
        <f t="shared" si="55"/>
        <v>15789.714285714552</v>
      </c>
      <c r="U330" s="2">
        <f t="shared" si="56"/>
        <v>450000</v>
      </c>
      <c r="V330" s="2">
        <f t="shared" si="33"/>
        <v>92922447.803166747</v>
      </c>
      <c r="W330" s="2">
        <f t="shared" si="57"/>
        <v>434210.28571428359</v>
      </c>
      <c r="X330" s="2">
        <f t="shared" si="47"/>
        <v>15789.714285716414</v>
      </c>
      <c r="Y330" s="2">
        <f t="shared" si="58"/>
        <v>41163166.604849197</v>
      </c>
      <c r="Z330" s="2" t="str">
        <f t="shared" si="48"/>
        <v>MEEP</v>
      </c>
      <c r="AA330" s="2">
        <f>IF(Z330="HERE",Y330,AA329+Graph!$G$1*1000)</f>
        <v>91285242.033420369</v>
      </c>
      <c r="AB330" s="2">
        <f t="shared" si="59"/>
        <v>420000</v>
      </c>
      <c r="AC330" s="2">
        <f t="shared" si="60"/>
        <v>38646162.088881291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257</v>
      </c>
      <c r="C331" s="7"/>
      <c r="D331" s="2" t="e">
        <f t="shared" si="51"/>
        <v>#N/A</v>
      </c>
      <c r="E331" s="2" t="e">
        <f t="shared" si="63"/>
        <v>#N/A</v>
      </c>
      <c r="F331" s="2">
        <v>1092949.5270192176</v>
      </c>
      <c r="G331" s="2">
        <f t="shared" si="64"/>
        <v>434210.28571428574</v>
      </c>
      <c r="H331" s="2">
        <f t="shared" si="61"/>
        <v>129830322.08888085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1151106.1787785292</v>
      </c>
      <c r="Q331" s="21">
        <f t="shared" si="67"/>
        <v>450000</v>
      </c>
      <c r="R331" s="2">
        <f t="shared" si="62"/>
        <v>134535614.40801585</v>
      </c>
      <c r="S331" s="2">
        <f t="shared" si="54"/>
        <v>434210.28571428359</v>
      </c>
      <c r="T331" s="2">
        <f t="shared" si="55"/>
        <v>15789.714285714552</v>
      </c>
      <c r="U331" s="2">
        <f t="shared" si="56"/>
        <v>450000.0000000149</v>
      </c>
      <c r="V331" s="2">
        <f t="shared" si="33"/>
        <v>93356658.088881031</v>
      </c>
      <c r="W331" s="2">
        <f t="shared" si="57"/>
        <v>434210.28571428359</v>
      </c>
      <c r="X331" s="2">
        <f t="shared" si="47"/>
        <v>15789.714285731316</v>
      </c>
      <c r="Y331" s="2">
        <f t="shared" si="58"/>
        <v>41178956.319134928</v>
      </c>
      <c r="Z331" s="2" t="str">
        <f t="shared" si="48"/>
        <v>MEEP</v>
      </c>
      <c r="AA331" s="2">
        <f>IF(Z331="HERE",Y331,AA330+Graph!$G$1*1000)</f>
        <v>91705242.033420369</v>
      </c>
      <c r="AB331" s="2">
        <f t="shared" si="59"/>
        <v>420000</v>
      </c>
      <c r="AC331" s="2">
        <f t="shared" si="60"/>
        <v>38646162.088881291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258</v>
      </c>
      <c r="C332" s="7"/>
      <c r="D332" s="2" t="e">
        <f t="shared" si="51"/>
        <v>#N/A</v>
      </c>
      <c r="E332" s="2" t="e">
        <f t="shared" si="63"/>
        <v>#N/A</v>
      </c>
      <c r="F332" s="2">
        <v>1095536.7536773384</v>
      </c>
      <c r="G332" s="2">
        <f t="shared" si="64"/>
        <v>434210.28571428574</v>
      </c>
      <c r="H332" s="2">
        <f t="shared" si="61"/>
        <v>130264532.37459514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1153886.9138542712</v>
      </c>
      <c r="Q332" s="21">
        <f t="shared" si="67"/>
        <v>450000</v>
      </c>
      <c r="R332" s="2">
        <f t="shared" si="62"/>
        <v>134985614.40801585</v>
      </c>
      <c r="S332" s="2">
        <f t="shared" si="54"/>
        <v>434210.28571428359</v>
      </c>
      <c r="T332" s="2">
        <f t="shared" si="55"/>
        <v>15789.714285714552</v>
      </c>
      <c r="U332" s="2">
        <f t="shared" si="56"/>
        <v>450000</v>
      </c>
      <c r="V332" s="2">
        <f t="shared" si="33"/>
        <v>93790868.374595314</v>
      </c>
      <c r="W332" s="2">
        <f t="shared" si="57"/>
        <v>434210.28571428359</v>
      </c>
      <c r="X332" s="2">
        <f t="shared" si="47"/>
        <v>15789.714285716414</v>
      </c>
      <c r="Y332" s="2">
        <f t="shared" si="58"/>
        <v>41194746.033420645</v>
      </c>
      <c r="Z332" s="2" t="str">
        <f t="shared" si="48"/>
        <v>MEEP</v>
      </c>
      <c r="AA332" s="2">
        <f>IF(Z332="HERE",Y332,AA331+Graph!$G$1*1000)</f>
        <v>92125242.033420369</v>
      </c>
      <c r="AB332" s="2">
        <f t="shared" si="59"/>
        <v>420000</v>
      </c>
      <c r="AC332" s="2">
        <f t="shared" si="60"/>
        <v>38646162.088881291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259</v>
      </c>
      <c r="C333" s="7"/>
      <c r="D333" s="2" t="e">
        <f t="shared" si="51"/>
        <v>#N/A</v>
      </c>
      <c r="E333" s="2" t="e">
        <f t="shared" si="63"/>
        <v>#N/A</v>
      </c>
      <c r="F333" s="2">
        <v>1098123.9803354591</v>
      </c>
      <c r="G333" s="2">
        <f t="shared" si="64"/>
        <v>434210.28571428574</v>
      </c>
      <c r="H333" s="2">
        <f t="shared" si="61"/>
        <v>130698742.66030942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1156667.6489299983</v>
      </c>
      <c r="Q333" s="21">
        <f t="shared" si="67"/>
        <v>450000</v>
      </c>
      <c r="R333" s="2">
        <f t="shared" si="62"/>
        <v>135435614.40801585</v>
      </c>
      <c r="S333" s="2">
        <f t="shared" si="54"/>
        <v>434210.28571428359</v>
      </c>
      <c r="T333" s="2">
        <f t="shared" si="55"/>
        <v>15789.714285714552</v>
      </c>
      <c r="U333" s="2">
        <f t="shared" si="56"/>
        <v>450000</v>
      </c>
      <c r="V333" s="2">
        <f t="shared" si="33"/>
        <v>94225078.660309598</v>
      </c>
      <c r="W333" s="2">
        <f t="shared" si="57"/>
        <v>434210.28571428359</v>
      </c>
      <c r="X333" s="2">
        <f t="shared" si="47"/>
        <v>15789.714285716414</v>
      </c>
      <c r="Y333" s="2">
        <f t="shared" si="58"/>
        <v>41210535.747706361</v>
      </c>
      <c r="Z333" s="2" t="str">
        <f t="shared" si="48"/>
        <v>MEEP</v>
      </c>
      <c r="AA333" s="2">
        <f>IF(Z333="HERE",Y333,AA332+Graph!$G$1*1000)</f>
        <v>92545242.033420369</v>
      </c>
      <c r="AB333" s="2">
        <f t="shared" si="59"/>
        <v>420000</v>
      </c>
      <c r="AC333" s="2">
        <f t="shared" si="60"/>
        <v>38646162.088881291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260</v>
      </c>
      <c r="C334" s="7"/>
      <c r="D334" s="2" t="e">
        <f t="shared" si="51"/>
        <v>#N/A</v>
      </c>
      <c r="E334" s="2" t="e">
        <f t="shared" si="63"/>
        <v>#N/A</v>
      </c>
      <c r="F334" s="2">
        <v>1100711.2069935799</v>
      </c>
      <c r="G334" s="2">
        <f t="shared" si="64"/>
        <v>434210.28571428574</v>
      </c>
      <c r="H334" s="2">
        <f t="shared" si="61"/>
        <v>131132952.9460237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1159448.3840057403</v>
      </c>
      <c r="Q334" s="21">
        <f t="shared" si="67"/>
        <v>450000</v>
      </c>
      <c r="R334" s="2">
        <f t="shared" si="62"/>
        <v>135885614.40801585</v>
      </c>
      <c r="S334" s="2">
        <f t="shared" si="54"/>
        <v>434210.28571428359</v>
      </c>
      <c r="T334" s="2">
        <f t="shared" si="55"/>
        <v>15789.714285714552</v>
      </c>
      <c r="U334" s="2">
        <f t="shared" si="56"/>
        <v>450000</v>
      </c>
      <c r="V334" s="2">
        <f t="shared" si="33"/>
        <v>94659288.946023881</v>
      </c>
      <c r="W334" s="2">
        <f t="shared" si="57"/>
        <v>434210.28571428359</v>
      </c>
      <c r="X334" s="2">
        <f t="shared" si="47"/>
        <v>15789.714285716414</v>
      </c>
      <c r="Y334" s="2">
        <f t="shared" si="58"/>
        <v>41226325.461992078</v>
      </c>
      <c r="Z334" s="2" t="str">
        <f t="shared" si="48"/>
        <v>MEEP</v>
      </c>
      <c r="AA334" s="2">
        <f>IF(Z334="HERE",Y334,AA333+Graph!$G$1*1000)</f>
        <v>92965242.033420369</v>
      </c>
      <c r="AB334" s="2">
        <f t="shared" si="59"/>
        <v>420000</v>
      </c>
      <c r="AC334" s="2">
        <f t="shared" si="60"/>
        <v>38646162.088881291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261</v>
      </c>
      <c r="C335" s="7"/>
      <c r="D335" s="2" t="e">
        <f t="shared" si="51"/>
        <v>#N/A</v>
      </c>
      <c r="E335" s="2" t="e">
        <f t="shared" si="63"/>
        <v>#N/A</v>
      </c>
      <c r="F335" s="2">
        <v>1103298.4336517006</v>
      </c>
      <c r="G335" s="2">
        <f t="shared" si="64"/>
        <v>434210.28571428574</v>
      </c>
      <c r="H335" s="2">
        <f t="shared" si="61"/>
        <v>131567163.23173799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1162229.1190814823</v>
      </c>
      <c r="Q335" s="21">
        <f t="shared" si="67"/>
        <v>450000</v>
      </c>
      <c r="R335" s="2">
        <f t="shared" si="62"/>
        <v>136335614.40801585</v>
      </c>
      <c r="S335" s="2">
        <f t="shared" si="54"/>
        <v>434210.28571428359</v>
      </c>
      <c r="T335" s="2">
        <f t="shared" si="55"/>
        <v>15789.714285714552</v>
      </c>
      <c r="U335" s="2">
        <f t="shared" si="56"/>
        <v>450000</v>
      </c>
      <c r="V335" s="2">
        <f t="shared" si="33"/>
        <v>95093499.231738165</v>
      </c>
      <c r="W335" s="2">
        <f t="shared" si="57"/>
        <v>434210.28571428359</v>
      </c>
      <c r="X335" s="2">
        <f t="shared" si="47"/>
        <v>15789.714285716414</v>
      </c>
      <c r="Y335" s="2">
        <f t="shared" si="58"/>
        <v>41242115.176277794</v>
      </c>
      <c r="Z335" s="2" t="str">
        <f t="shared" si="48"/>
        <v>MEEP</v>
      </c>
      <c r="AA335" s="2">
        <f>IF(Z335="HERE",Y335,AA334+Graph!$G$1*1000)</f>
        <v>93385242.033420369</v>
      </c>
      <c r="AB335" s="2">
        <f t="shared" si="59"/>
        <v>420000</v>
      </c>
      <c r="AC335" s="2">
        <f t="shared" si="60"/>
        <v>38646162.088881291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262</v>
      </c>
      <c r="C336" s="7"/>
      <c r="D336" s="2" t="e">
        <f t="shared" si="51"/>
        <v>#N/A</v>
      </c>
      <c r="E336" s="2" t="e">
        <f t="shared" si="63"/>
        <v>#N/A</v>
      </c>
      <c r="F336" s="2">
        <v>1105885.6603098214</v>
      </c>
      <c r="G336" s="2">
        <f t="shared" si="64"/>
        <v>434210.28571428574</v>
      </c>
      <c r="H336" s="2">
        <f t="shared" si="61"/>
        <v>132001373.51745227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1165009.8541572094</v>
      </c>
      <c r="Q336" s="21">
        <f t="shared" si="67"/>
        <v>450000</v>
      </c>
      <c r="R336" s="2">
        <f t="shared" si="62"/>
        <v>136785614.40801585</v>
      </c>
      <c r="S336" s="2">
        <f t="shared" si="54"/>
        <v>434210.28571428359</v>
      </c>
      <c r="T336" s="2">
        <f t="shared" si="55"/>
        <v>15789.714285714552</v>
      </c>
      <c r="U336" s="2">
        <f t="shared" si="56"/>
        <v>450000</v>
      </c>
      <c r="V336" s="2">
        <f t="shared" si="33"/>
        <v>95527709.517452449</v>
      </c>
      <c r="W336" s="2">
        <f t="shared" si="57"/>
        <v>434210.28571428359</v>
      </c>
      <c r="X336" s="2">
        <f t="shared" si="47"/>
        <v>15789.714285716414</v>
      </c>
      <c r="Y336" s="2">
        <f t="shared" si="58"/>
        <v>41257904.89056351</v>
      </c>
      <c r="Z336" s="2" t="str">
        <f t="shared" si="48"/>
        <v>MEEP</v>
      </c>
      <c r="AA336" s="2">
        <f>IF(Z336="HERE",Y336,AA335+Graph!$G$1*1000)</f>
        <v>93805242.033420369</v>
      </c>
      <c r="AB336" s="2">
        <f t="shared" si="59"/>
        <v>420000</v>
      </c>
      <c r="AC336" s="2">
        <f t="shared" si="60"/>
        <v>38646162.088881291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263</v>
      </c>
      <c r="C337" s="7"/>
      <c r="D337" s="2" t="e">
        <f t="shared" si="51"/>
        <v>#N/A</v>
      </c>
      <c r="E337" s="2" t="e">
        <f t="shared" si="63"/>
        <v>#N/A</v>
      </c>
      <c r="F337" s="2">
        <v>1108472.8869679421</v>
      </c>
      <c r="G337" s="2">
        <f t="shared" si="64"/>
        <v>434210.28571428574</v>
      </c>
      <c r="H337" s="2">
        <f t="shared" si="61"/>
        <v>132435583.80316655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1167790.5892329514</v>
      </c>
      <c r="Q337" s="21">
        <f t="shared" si="67"/>
        <v>450000</v>
      </c>
      <c r="R337" s="2">
        <f t="shared" si="62"/>
        <v>137235614.40801585</v>
      </c>
      <c r="S337" s="2">
        <f t="shared" si="54"/>
        <v>434210.28571428359</v>
      </c>
      <c r="T337" s="2">
        <f t="shared" si="55"/>
        <v>15789.714285714552</v>
      </c>
      <c r="U337" s="2">
        <f t="shared" si="56"/>
        <v>450000</v>
      </c>
      <c r="V337" s="2">
        <f t="shared" si="33"/>
        <v>95961919.803166732</v>
      </c>
      <c r="W337" s="2">
        <f t="shared" si="57"/>
        <v>434210.28571428359</v>
      </c>
      <c r="X337" s="2">
        <f t="shared" si="47"/>
        <v>15789.714285716414</v>
      </c>
      <c r="Y337" s="2">
        <f t="shared" si="58"/>
        <v>41273694.604849227</v>
      </c>
      <c r="Z337" s="2" t="str">
        <f t="shared" si="48"/>
        <v>MEEP</v>
      </c>
      <c r="AA337" s="2">
        <f>IF(Z337="HERE",Y337,AA336+Graph!$G$1*1000)</f>
        <v>94225242.033420369</v>
      </c>
      <c r="AB337" s="2">
        <f t="shared" si="59"/>
        <v>420000</v>
      </c>
      <c r="AC337" s="2">
        <f t="shared" si="60"/>
        <v>38646162.088881291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264</v>
      </c>
      <c r="C338" s="7"/>
      <c r="D338" s="2" t="e">
        <f t="shared" si="51"/>
        <v>#N/A</v>
      </c>
      <c r="E338" s="2" t="e">
        <f t="shared" si="63"/>
        <v>#N/A</v>
      </c>
      <c r="F338" s="2">
        <v>1111060.1136260629</v>
      </c>
      <c r="G338" s="2">
        <f t="shared" si="64"/>
        <v>434210.28571428574</v>
      </c>
      <c r="H338" s="2">
        <f t="shared" si="61"/>
        <v>132869794.08888084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1170571.3243086785</v>
      </c>
      <c r="Q338" s="21">
        <f t="shared" si="67"/>
        <v>450000</v>
      </c>
      <c r="R338" s="2">
        <f t="shared" si="62"/>
        <v>137685614.40801585</v>
      </c>
      <c r="S338" s="2">
        <f t="shared" si="54"/>
        <v>434210.28571428359</v>
      </c>
      <c r="T338" s="2">
        <f t="shared" si="55"/>
        <v>15789.714285714552</v>
      </c>
      <c r="U338" s="2">
        <f t="shared" si="56"/>
        <v>450000</v>
      </c>
      <c r="V338" s="2">
        <f t="shared" si="33"/>
        <v>96396130.088881016</v>
      </c>
      <c r="W338" s="2">
        <f t="shared" si="57"/>
        <v>434210.28571428359</v>
      </c>
      <c r="X338" s="2">
        <f t="shared" si="47"/>
        <v>15789.714285716414</v>
      </c>
      <c r="Y338" s="2">
        <f t="shared" si="58"/>
        <v>41289484.319134943</v>
      </c>
      <c r="Z338" s="2" t="str">
        <f t="shared" si="48"/>
        <v>MEEP</v>
      </c>
      <c r="AA338" s="2">
        <f>IF(Z338="HERE",Y338,AA337+Graph!$G$1*1000)</f>
        <v>94645242.033420369</v>
      </c>
      <c r="AB338" s="2">
        <f t="shared" si="59"/>
        <v>420000</v>
      </c>
      <c r="AC338" s="2">
        <f t="shared" si="60"/>
        <v>38646162.088881291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265</v>
      </c>
      <c r="C339" s="7"/>
      <c r="D339" s="2" t="e">
        <f t="shared" si="51"/>
        <v>#N/A</v>
      </c>
      <c r="E339" s="2" t="e">
        <f t="shared" si="63"/>
        <v>#N/A</v>
      </c>
      <c r="F339" s="2">
        <v>1113647.3402841836</v>
      </c>
      <c r="G339" s="2">
        <f t="shared" si="64"/>
        <v>434210.28571428574</v>
      </c>
      <c r="H339" s="2">
        <f t="shared" si="61"/>
        <v>133304004.37459512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1173352.0593844205</v>
      </c>
      <c r="Q339" s="21">
        <f t="shared" si="67"/>
        <v>450000</v>
      </c>
      <c r="R339" s="2">
        <f t="shared" si="62"/>
        <v>138135614.40801585</v>
      </c>
      <c r="S339" s="2">
        <f t="shared" si="54"/>
        <v>434210.28571428359</v>
      </c>
      <c r="T339" s="2">
        <f t="shared" si="55"/>
        <v>15789.714285714552</v>
      </c>
      <c r="U339" s="2">
        <f t="shared" si="56"/>
        <v>450000</v>
      </c>
      <c r="V339" s="2">
        <f t="shared" si="33"/>
        <v>96830340.374595299</v>
      </c>
      <c r="W339" s="2">
        <f t="shared" si="57"/>
        <v>434210.28571428359</v>
      </c>
      <c r="X339" s="2">
        <f t="shared" si="47"/>
        <v>15789.714285716414</v>
      </c>
      <c r="Y339" s="2">
        <f t="shared" si="58"/>
        <v>41305274.03342066</v>
      </c>
      <c r="Z339" s="2" t="str">
        <f t="shared" si="48"/>
        <v>MEEP</v>
      </c>
      <c r="AA339" s="2">
        <f>IF(Z339="HERE",Y339,AA338+Graph!$G$1*1000)</f>
        <v>95065242.033420369</v>
      </c>
      <c r="AB339" s="2">
        <f t="shared" si="59"/>
        <v>420000</v>
      </c>
      <c r="AC339" s="2">
        <f t="shared" si="60"/>
        <v>38646162.088881291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266</v>
      </c>
      <c r="C340" s="7"/>
      <c r="D340" s="2" t="e">
        <f t="shared" si="51"/>
        <v>#N/A</v>
      </c>
      <c r="E340" s="2" t="e">
        <f t="shared" si="63"/>
        <v>#N/A</v>
      </c>
      <c r="F340" s="2">
        <v>1116234.5669423044</v>
      </c>
      <c r="G340" s="2">
        <f t="shared" si="64"/>
        <v>434210.28571428574</v>
      </c>
      <c r="H340" s="2">
        <f t="shared" si="61"/>
        <v>133738214.6603094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1176132.7944601476</v>
      </c>
      <c r="Q340" s="21">
        <f t="shared" si="67"/>
        <v>450000</v>
      </c>
      <c r="R340" s="2">
        <f t="shared" si="62"/>
        <v>138585614.40801585</v>
      </c>
      <c r="S340" s="2">
        <f t="shared" si="54"/>
        <v>434210.28571428359</v>
      </c>
      <c r="T340" s="2">
        <f t="shared" si="55"/>
        <v>15789.714285714552</v>
      </c>
      <c r="U340" s="2">
        <f t="shared" si="56"/>
        <v>450000</v>
      </c>
      <c r="V340" s="2">
        <f t="shared" si="33"/>
        <v>97264550.660309583</v>
      </c>
      <c r="W340" s="2">
        <f t="shared" si="57"/>
        <v>434210.28571428359</v>
      </c>
      <c r="X340" s="2">
        <f t="shared" si="47"/>
        <v>15789.714285716414</v>
      </c>
      <c r="Y340" s="2">
        <f t="shared" si="58"/>
        <v>41321063.747706376</v>
      </c>
      <c r="Z340" s="2" t="str">
        <f t="shared" si="48"/>
        <v>MEEP</v>
      </c>
      <c r="AA340" s="2">
        <f>IF(Z340="HERE",Y340,AA339+Graph!$G$1*1000)</f>
        <v>95485242.033420369</v>
      </c>
      <c r="AB340" s="2">
        <f t="shared" si="59"/>
        <v>420000</v>
      </c>
      <c r="AC340" s="2">
        <f t="shared" si="60"/>
        <v>38646162.088881291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267</v>
      </c>
      <c r="C341" s="7"/>
      <c r="D341" s="2" t="e">
        <f t="shared" si="51"/>
        <v>#N/A</v>
      </c>
      <c r="E341" s="2" t="e">
        <f t="shared" si="63"/>
        <v>#N/A</v>
      </c>
      <c r="F341" s="2">
        <v>1118821.7936004251</v>
      </c>
      <c r="G341" s="2">
        <f t="shared" si="64"/>
        <v>434210.28571428574</v>
      </c>
      <c r="H341" s="2">
        <f t="shared" si="61"/>
        <v>134172424.94602369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1178913.5295358896</v>
      </c>
      <c r="Q341" s="21">
        <f t="shared" si="67"/>
        <v>450000</v>
      </c>
      <c r="R341" s="2">
        <f t="shared" si="62"/>
        <v>139035614.40801585</v>
      </c>
      <c r="S341" s="2">
        <f t="shared" si="54"/>
        <v>434210.28571428359</v>
      </c>
      <c r="T341" s="2">
        <f t="shared" si="55"/>
        <v>15789.714285714552</v>
      </c>
      <c r="U341" s="2">
        <f t="shared" si="56"/>
        <v>450000</v>
      </c>
      <c r="V341" s="2">
        <f t="shared" si="33"/>
        <v>97698760.946023867</v>
      </c>
      <c r="W341" s="2">
        <f t="shared" si="57"/>
        <v>434210.28571428359</v>
      </c>
      <c r="X341" s="2">
        <f t="shared" si="47"/>
        <v>15789.714285716414</v>
      </c>
      <c r="Y341" s="2">
        <f t="shared" si="58"/>
        <v>41336853.461992092</v>
      </c>
      <c r="Z341" s="2" t="str">
        <f t="shared" si="48"/>
        <v>MEEP</v>
      </c>
      <c r="AA341" s="2">
        <f>IF(Z341="HERE",Y341,AA340+Graph!$G$1*1000)</f>
        <v>95905242.033420369</v>
      </c>
      <c r="AB341" s="2">
        <f t="shared" si="59"/>
        <v>420000</v>
      </c>
      <c r="AC341" s="2">
        <f t="shared" si="60"/>
        <v>38646162.088881291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268</v>
      </c>
      <c r="C342" s="7"/>
      <c r="D342" s="2" t="e">
        <f t="shared" si="51"/>
        <v>#N/A</v>
      </c>
      <c r="E342" s="2" t="e">
        <f t="shared" si="63"/>
        <v>#N/A</v>
      </c>
      <c r="F342" s="2">
        <v>1121409.0202585459</v>
      </c>
      <c r="G342" s="2">
        <f t="shared" si="64"/>
        <v>434210.28571428574</v>
      </c>
      <c r="H342" s="2">
        <f t="shared" si="61"/>
        <v>134606635.23173797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1181694.2646116167</v>
      </c>
      <c r="Q342" s="21">
        <f t="shared" si="67"/>
        <v>450000</v>
      </c>
      <c r="R342" s="2">
        <f t="shared" si="62"/>
        <v>139485614.40801585</v>
      </c>
      <c r="S342" s="2">
        <f t="shared" si="54"/>
        <v>434210.28571428359</v>
      </c>
      <c r="T342" s="2">
        <f t="shared" si="55"/>
        <v>15789.714285714552</v>
      </c>
      <c r="U342" s="2">
        <f t="shared" si="56"/>
        <v>450000</v>
      </c>
      <c r="V342" s="2">
        <f t="shared" si="33"/>
        <v>98132971.23173815</v>
      </c>
      <c r="W342" s="2">
        <f t="shared" si="57"/>
        <v>434210.28571428359</v>
      </c>
      <c r="X342" s="2">
        <f t="shared" si="47"/>
        <v>15789.714285716414</v>
      </c>
      <c r="Y342" s="2">
        <f t="shared" si="58"/>
        <v>41352643.176277809</v>
      </c>
      <c r="Z342" s="2" t="str">
        <f t="shared" si="48"/>
        <v>MEEP</v>
      </c>
      <c r="AA342" s="2">
        <f>IF(Z342="HERE",Y342,AA341+Graph!$G$1*1000)</f>
        <v>96325242.033420369</v>
      </c>
      <c r="AB342" s="2">
        <f t="shared" si="59"/>
        <v>420000</v>
      </c>
      <c r="AC342" s="2">
        <f t="shared" si="60"/>
        <v>38646162.088881291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269</v>
      </c>
      <c r="C343" s="7"/>
      <c r="D343" s="2" t="e">
        <f t="shared" si="51"/>
        <v>#N/A</v>
      </c>
      <c r="E343" s="2" t="e">
        <f t="shared" si="63"/>
        <v>#N/A</v>
      </c>
      <c r="F343" s="2">
        <v>1123996.2469166666</v>
      </c>
      <c r="G343" s="2">
        <f t="shared" si="64"/>
        <v>434210.28571428574</v>
      </c>
      <c r="H343" s="2">
        <f t="shared" si="61"/>
        <v>135040845.51745227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1184474.9996873587</v>
      </c>
      <c r="Q343" s="21">
        <f t="shared" si="67"/>
        <v>450000</v>
      </c>
      <c r="R343" s="2">
        <f t="shared" si="62"/>
        <v>139935614.40801585</v>
      </c>
      <c r="S343" s="2">
        <f t="shared" si="54"/>
        <v>434210.28571429849</v>
      </c>
      <c r="T343" s="2">
        <f t="shared" si="55"/>
        <v>15789.714285714552</v>
      </c>
      <c r="U343" s="2">
        <f t="shared" si="56"/>
        <v>450000</v>
      </c>
      <c r="V343" s="2">
        <f t="shared" si="33"/>
        <v>98567181.517452434</v>
      </c>
      <c r="W343" s="2">
        <f t="shared" si="57"/>
        <v>434210.28571428359</v>
      </c>
      <c r="X343" s="2">
        <f t="shared" si="47"/>
        <v>15789.714285716414</v>
      </c>
      <c r="Y343" s="2">
        <f t="shared" si="58"/>
        <v>41368432.890563525</v>
      </c>
      <c r="Z343" s="2" t="str">
        <f t="shared" si="48"/>
        <v>MEEP</v>
      </c>
      <c r="AA343" s="2">
        <f>IF(Z343="HERE",Y343,AA342+Graph!$G$1*1000)</f>
        <v>96745242.033420369</v>
      </c>
      <c r="AB343" s="2">
        <f t="shared" si="59"/>
        <v>420000</v>
      </c>
      <c r="AC343" s="2">
        <f t="shared" si="60"/>
        <v>38646162.088881291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270</v>
      </c>
      <c r="C344" s="7"/>
      <c r="D344" s="2" t="e">
        <f t="shared" si="51"/>
        <v>#N/A</v>
      </c>
      <c r="E344" s="2" t="e">
        <f t="shared" si="63"/>
        <v>#N/A</v>
      </c>
      <c r="F344" s="2">
        <v>1126583.4735747874</v>
      </c>
      <c r="G344" s="2">
        <f t="shared" si="64"/>
        <v>434210.28571428574</v>
      </c>
      <c r="H344" s="2">
        <f t="shared" si="61"/>
        <v>135475055.80316657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1187255.7347630858</v>
      </c>
      <c r="Q344" s="21">
        <f t="shared" si="67"/>
        <v>450000</v>
      </c>
      <c r="R344" s="2">
        <f t="shared" si="62"/>
        <v>140385614.40801585</v>
      </c>
      <c r="S344" s="2">
        <f t="shared" si="54"/>
        <v>434210.28571429849</v>
      </c>
      <c r="T344" s="2">
        <f t="shared" si="55"/>
        <v>15789.714285714552</v>
      </c>
      <c r="U344" s="2">
        <f t="shared" si="56"/>
        <v>450000</v>
      </c>
      <c r="V344" s="2">
        <f t="shared" si="33"/>
        <v>99001391.803166717</v>
      </c>
      <c r="W344" s="2">
        <f t="shared" si="57"/>
        <v>434210.28571428359</v>
      </c>
      <c r="X344" s="2">
        <f t="shared" si="47"/>
        <v>15789.714285716414</v>
      </c>
      <c r="Y344" s="2">
        <f t="shared" si="58"/>
        <v>41384222.604849242</v>
      </c>
      <c r="Z344" s="2" t="str">
        <f t="shared" si="48"/>
        <v>MEEP</v>
      </c>
      <c r="AA344" s="2">
        <f>IF(Z344="HERE",Y344,AA343+Graph!$G$1*1000)</f>
        <v>97165242.033420369</v>
      </c>
      <c r="AB344" s="2">
        <f t="shared" si="59"/>
        <v>420000</v>
      </c>
      <c r="AC344" s="2">
        <f t="shared" si="60"/>
        <v>38646162.088881291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271</v>
      </c>
      <c r="C345" s="7"/>
      <c r="D345" s="2" t="e">
        <f t="shared" si="51"/>
        <v>#N/A</v>
      </c>
      <c r="E345" s="2" t="e">
        <f t="shared" si="63"/>
        <v>#N/A</v>
      </c>
      <c r="F345" s="2">
        <v>1129170.7002329081</v>
      </c>
      <c r="G345" s="2">
        <f t="shared" si="64"/>
        <v>434210.28571428574</v>
      </c>
      <c r="H345" s="2">
        <f t="shared" si="61"/>
        <v>135909266.08888087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1190036.4698388278</v>
      </c>
      <c r="Q345" s="21">
        <f t="shared" si="67"/>
        <v>450000</v>
      </c>
      <c r="R345" s="2">
        <f t="shared" si="62"/>
        <v>140835614.40801585</v>
      </c>
      <c r="S345" s="2">
        <f t="shared" si="54"/>
        <v>434210.28571429849</v>
      </c>
      <c r="T345" s="2">
        <f t="shared" si="55"/>
        <v>15789.714285714552</v>
      </c>
      <c r="U345" s="2">
        <f t="shared" si="56"/>
        <v>450000</v>
      </c>
      <c r="V345" s="2">
        <f t="shared" si="33"/>
        <v>99435602.088881001</v>
      </c>
      <c r="W345" s="2">
        <f t="shared" si="57"/>
        <v>434210.28571428359</v>
      </c>
      <c r="X345" s="2">
        <f t="shared" si="47"/>
        <v>15789.714285716414</v>
      </c>
      <c r="Y345" s="2">
        <f t="shared" si="58"/>
        <v>41400012.319134958</v>
      </c>
      <c r="Z345" s="2" t="str">
        <f t="shared" si="48"/>
        <v>MEEP</v>
      </c>
      <c r="AA345" s="2">
        <f>IF(Z345="HERE",Y345,AA344+Graph!$G$1*1000)</f>
        <v>97585242.033420369</v>
      </c>
      <c r="AB345" s="2">
        <f t="shared" si="59"/>
        <v>420000</v>
      </c>
      <c r="AC345" s="2">
        <f t="shared" si="60"/>
        <v>38646162.088881291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272</v>
      </c>
      <c r="C346" s="7"/>
      <c r="D346" s="2" t="e">
        <f t="shared" si="51"/>
        <v>#N/A</v>
      </c>
      <c r="E346" s="2" t="e">
        <f t="shared" si="63"/>
        <v>#N/A</v>
      </c>
      <c r="F346" s="2">
        <v>1131757.9268910289</v>
      </c>
      <c r="G346" s="2">
        <f t="shared" si="64"/>
        <v>434210.28571428574</v>
      </c>
      <c r="H346" s="2">
        <f t="shared" si="61"/>
        <v>136343476.37459517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1192817.204914555</v>
      </c>
      <c r="Q346" s="21">
        <f t="shared" si="67"/>
        <v>450000</v>
      </c>
      <c r="R346" s="2">
        <f t="shared" si="62"/>
        <v>141285614.40801585</v>
      </c>
      <c r="S346" s="2">
        <f t="shared" si="54"/>
        <v>434210.28571429849</v>
      </c>
      <c r="T346" s="2">
        <f t="shared" si="55"/>
        <v>15789.714285714552</v>
      </c>
      <c r="U346" s="2">
        <f t="shared" si="56"/>
        <v>450000</v>
      </c>
      <c r="V346" s="2">
        <f t="shared" si="33"/>
        <v>99869812.374595284</v>
      </c>
      <c r="W346" s="2">
        <f t="shared" si="57"/>
        <v>434210.28571428359</v>
      </c>
      <c r="X346" s="2">
        <f t="shared" si="47"/>
        <v>15789.714285716414</v>
      </c>
      <c r="Y346" s="2">
        <f t="shared" si="58"/>
        <v>41415802.033420675</v>
      </c>
      <c r="Z346" s="2" t="str">
        <f t="shared" si="48"/>
        <v>MEEP</v>
      </c>
      <c r="AA346" s="2">
        <f>IF(Z346="HERE",Y346,AA345+Graph!$G$1*1000)</f>
        <v>98005242.033420369</v>
      </c>
      <c r="AB346" s="2">
        <f t="shared" si="59"/>
        <v>420000</v>
      </c>
      <c r="AC346" s="2">
        <f t="shared" si="60"/>
        <v>38646162.088881291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273</v>
      </c>
      <c r="C347" s="7"/>
      <c r="D347" s="2" t="e">
        <f t="shared" si="51"/>
        <v>#N/A</v>
      </c>
      <c r="E347" s="2" t="e">
        <f t="shared" si="63"/>
        <v>#N/A</v>
      </c>
      <c r="F347" s="2">
        <v>1134345.1535491645</v>
      </c>
      <c r="G347" s="2">
        <f t="shared" si="64"/>
        <v>434210.28571428574</v>
      </c>
      <c r="H347" s="2">
        <f t="shared" si="61"/>
        <v>136777686.66030946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1195597.939990297</v>
      </c>
      <c r="Q347" s="21">
        <f t="shared" si="67"/>
        <v>450000</v>
      </c>
      <c r="R347" s="2">
        <f t="shared" si="62"/>
        <v>141735614.40801585</v>
      </c>
      <c r="S347" s="2">
        <f t="shared" si="54"/>
        <v>434210.28571429849</v>
      </c>
      <c r="T347" s="2">
        <f t="shared" si="55"/>
        <v>15789.714285714552</v>
      </c>
      <c r="U347" s="2">
        <f t="shared" si="56"/>
        <v>450000</v>
      </c>
      <c r="V347" s="2">
        <f t="shared" si="33"/>
        <v>100304022.66030957</v>
      </c>
      <c r="W347" s="2">
        <f t="shared" si="57"/>
        <v>434210.28571428359</v>
      </c>
      <c r="X347" s="2">
        <f t="shared" si="47"/>
        <v>15789.714285716414</v>
      </c>
      <c r="Y347" s="2">
        <f t="shared" si="58"/>
        <v>41431591.747706391</v>
      </c>
      <c r="Z347" s="2" t="str">
        <f t="shared" si="48"/>
        <v>MEEP</v>
      </c>
      <c r="AA347" s="2">
        <f>IF(Z347="HERE",Y347,AA346+Graph!$G$1*1000)</f>
        <v>98425242.033420369</v>
      </c>
      <c r="AB347" s="2">
        <f t="shared" si="59"/>
        <v>420000</v>
      </c>
      <c r="AC347" s="2">
        <f t="shared" si="60"/>
        <v>38646162.088881291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274</v>
      </c>
      <c r="C348" s="7"/>
      <c r="D348" s="2" t="e">
        <f t="shared" si="51"/>
        <v>#N/A</v>
      </c>
      <c r="E348" s="2" t="e">
        <f t="shared" si="63"/>
        <v>#N/A</v>
      </c>
      <c r="F348" s="2">
        <v>1136932.3802072853</v>
      </c>
      <c r="G348" s="2">
        <f t="shared" si="64"/>
        <v>434210.28571428574</v>
      </c>
      <c r="H348" s="2">
        <f t="shared" si="61"/>
        <v>137211896.94602376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1198378.675066039</v>
      </c>
      <c r="Q348" s="21">
        <f t="shared" si="67"/>
        <v>450000</v>
      </c>
      <c r="R348" s="2">
        <f t="shared" si="62"/>
        <v>142185614.40801585</v>
      </c>
      <c r="S348" s="2">
        <f t="shared" si="54"/>
        <v>434210.28571429849</v>
      </c>
      <c r="T348" s="2">
        <f t="shared" si="55"/>
        <v>15789.714285714552</v>
      </c>
      <c r="U348" s="2">
        <f t="shared" si="56"/>
        <v>450000</v>
      </c>
      <c r="V348" s="2">
        <f t="shared" si="33"/>
        <v>100738232.94602385</v>
      </c>
      <c r="W348" s="2">
        <f t="shared" si="57"/>
        <v>434210.28571428359</v>
      </c>
      <c r="X348" s="2">
        <f t="shared" si="47"/>
        <v>15789.714285716414</v>
      </c>
      <c r="Y348" s="2">
        <f t="shared" si="58"/>
        <v>41447381.461992107</v>
      </c>
      <c r="Z348" s="2" t="str">
        <f t="shared" si="48"/>
        <v>MEEP</v>
      </c>
      <c r="AA348" s="2">
        <f>IF(Z348="HERE",Y348,AA347+Graph!$G$1*1000)</f>
        <v>98845242.033420369</v>
      </c>
      <c r="AB348" s="2">
        <f t="shared" si="59"/>
        <v>420000</v>
      </c>
      <c r="AC348" s="2">
        <f t="shared" si="60"/>
        <v>38646162.088881291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275</v>
      </c>
      <c r="C349" s="7"/>
      <c r="D349" s="2" t="e">
        <f t="shared" si="51"/>
        <v>#N/A</v>
      </c>
      <c r="E349" s="2" t="e">
        <f t="shared" si="63"/>
        <v>#N/A</v>
      </c>
      <c r="F349" s="2">
        <v>1139519.606865406</v>
      </c>
      <c r="G349" s="2">
        <f t="shared" si="64"/>
        <v>434210.28571428574</v>
      </c>
      <c r="H349" s="2">
        <f t="shared" si="61"/>
        <v>137646107.23173806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1201159.4101417661</v>
      </c>
      <c r="Q349" s="21">
        <f t="shared" si="67"/>
        <v>450000</v>
      </c>
      <c r="R349" s="2">
        <f t="shared" si="62"/>
        <v>142635614.40801585</v>
      </c>
      <c r="S349" s="2">
        <f t="shared" si="54"/>
        <v>434210.28571429849</v>
      </c>
      <c r="T349" s="2">
        <f t="shared" si="55"/>
        <v>15789.714285714552</v>
      </c>
      <c r="U349" s="2">
        <f t="shared" si="56"/>
        <v>450000</v>
      </c>
      <c r="V349" s="2">
        <f t="shared" si="33"/>
        <v>101172443.23173814</v>
      </c>
      <c r="W349" s="2">
        <f t="shared" si="57"/>
        <v>434210.28571428359</v>
      </c>
      <c r="X349" s="2">
        <f t="shared" si="47"/>
        <v>15789.714285716414</v>
      </c>
      <c r="Y349" s="2">
        <f t="shared" si="58"/>
        <v>41463171.176277824</v>
      </c>
      <c r="Z349" s="2" t="str">
        <f t="shared" si="48"/>
        <v>MEEP</v>
      </c>
      <c r="AA349" s="2">
        <f>IF(Z349="HERE",Y349,AA348+Graph!$G$1*1000)</f>
        <v>99265242.033420369</v>
      </c>
      <c r="AB349" s="2">
        <f t="shared" si="59"/>
        <v>420000</v>
      </c>
      <c r="AC349" s="2">
        <f t="shared" si="60"/>
        <v>38646162.088881291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276</v>
      </c>
      <c r="C350" s="7"/>
      <c r="D350" s="2" t="e">
        <f t="shared" si="51"/>
        <v>#N/A</v>
      </c>
      <c r="E350" s="2" t="e">
        <f t="shared" si="63"/>
        <v>#N/A</v>
      </c>
      <c r="F350" s="2">
        <v>1142106.8335235268</v>
      </c>
      <c r="G350" s="2">
        <f t="shared" si="64"/>
        <v>434210.28571428574</v>
      </c>
      <c r="H350" s="2">
        <f t="shared" si="61"/>
        <v>138080317.51745236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1203940.1452175081</v>
      </c>
      <c r="Q350" s="21">
        <f t="shared" si="67"/>
        <v>450000</v>
      </c>
      <c r="R350" s="2">
        <f t="shared" si="62"/>
        <v>143085614.40801585</v>
      </c>
      <c r="S350" s="2">
        <f t="shared" si="54"/>
        <v>434210.28571429849</v>
      </c>
      <c r="T350" s="2">
        <f t="shared" si="55"/>
        <v>15789.714285714552</v>
      </c>
      <c r="U350" s="2">
        <f t="shared" si="56"/>
        <v>450000</v>
      </c>
      <c r="V350" s="2">
        <f t="shared" si="33"/>
        <v>101606653.51745242</v>
      </c>
      <c r="W350" s="2">
        <f t="shared" si="57"/>
        <v>434210.28571428359</v>
      </c>
      <c r="X350" s="2">
        <f t="shared" si="47"/>
        <v>15789.714285716414</v>
      </c>
      <c r="Y350" s="2">
        <f t="shared" si="58"/>
        <v>41478960.89056354</v>
      </c>
      <c r="Z350" s="2" t="str">
        <f t="shared" si="48"/>
        <v>MEEP</v>
      </c>
      <c r="AA350" s="2">
        <f>IF(Z350="HERE",Y350,AA349+Graph!$G$1*1000)</f>
        <v>99685242.033420369</v>
      </c>
      <c r="AB350" s="2">
        <f t="shared" si="59"/>
        <v>420000</v>
      </c>
      <c r="AC350" s="2">
        <f t="shared" si="60"/>
        <v>38646162.088881291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277</v>
      </c>
      <c r="C351" s="7"/>
      <c r="D351" s="2" t="e">
        <f t="shared" si="51"/>
        <v>#N/A</v>
      </c>
      <c r="E351" s="2" t="e">
        <f t="shared" si="63"/>
        <v>#N/A</v>
      </c>
      <c r="F351" s="2">
        <v>1144694.0601816475</v>
      </c>
      <c r="G351" s="2">
        <f t="shared" si="64"/>
        <v>434210.28571428574</v>
      </c>
      <c r="H351" s="2">
        <f t="shared" si="61"/>
        <v>138514527.80316666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1206720.8802932352</v>
      </c>
      <c r="Q351" s="21">
        <f t="shared" si="67"/>
        <v>450000</v>
      </c>
      <c r="R351" s="2">
        <f t="shared" si="62"/>
        <v>143535614.40801585</v>
      </c>
      <c r="S351" s="2">
        <f t="shared" si="54"/>
        <v>434210.28571429849</v>
      </c>
      <c r="T351" s="2">
        <f t="shared" si="55"/>
        <v>15789.714285714552</v>
      </c>
      <c r="U351" s="2">
        <f t="shared" si="56"/>
        <v>450000</v>
      </c>
      <c r="V351" s="2">
        <f t="shared" si="33"/>
        <v>102040863.8031667</v>
      </c>
      <c r="W351" s="2">
        <f t="shared" si="57"/>
        <v>434210.28571428359</v>
      </c>
      <c r="X351" s="2">
        <f t="shared" si="47"/>
        <v>15789.714285716414</v>
      </c>
      <c r="Y351" s="2">
        <f t="shared" ref="Y351:Y385" si="70">IF(COUNT($C352)=0,IF(COUNT($C351)=1,C351,SUM(Y350+X351)),C351)</f>
        <v>41494750.604849257</v>
      </c>
      <c r="Z351" s="2" t="str">
        <f t="shared" si="48"/>
        <v>MEEP</v>
      </c>
      <c r="AA351" s="2">
        <f>IF(Z351="HERE",Y351,AA350+Graph!$G$1*1000)</f>
        <v>100105242.03342037</v>
      </c>
      <c r="AB351" s="2">
        <f t="shared" si="59"/>
        <v>420000</v>
      </c>
      <c r="AC351" s="2">
        <f t="shared" ref="AC351:AC385" si="71">IF(Z352="HERE",V351,AC350)</f>
        <v>38646162.088881291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278</v>
      </c>
      <c r="C352" s="7"/>
      <c r="D352" s="2" t="e">
        <f t="shared" si="51"/>
        <v>#N/A</v>
      </c>
      <c r="E352" s="2" t="e">
        <f t="shared" si="63"/>
        <v>#N/A</v>
      </c>
      <c r="F352" s="2">
        <v>1147281.2868397683</v>
      </c>
      <c r="G352" s="2">
        <f t="shared" si="64"/>
        <v>434210.28571428574</v>
      </c>
      <c r="H352" s="2">
        <f t="shared" ref="H352:H385" si="72">IF(COUNT($C353)=0,IF(COUNT($C352)=1,C352,SUM(H351+G352)),C352)</f>
        <v>138948738.08888096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1209501.6153689772</v>
      </c>
      <c r="Q352" s="21">
        <f t="shared" si="67"/>
        <v>450000</v>
      </c>
      <c r="R352" s="2">
        <f t="shared" ref="R352:R385" si="73">IF(COUNT($C353)=0,IF(COUNT($C352)=1,M352,SUM(R351+Q352)),M352)</f>
        <v>143985614.40801585</v>
      </c>
      <c r="S352" s="2">
        <f t="shared" si="54"/>
        <v>434210.28571429849</v>
      </c>
      <c r="T352" s="2">
        <f t="shared" si="55"/>
        <v>15789.714285714552</v>
      </c>
      <c r="U352" s="2">
        <f t="shared" si="56"/>
        <v>450000</v>
      </c>
      <c r="V352" s="2">
        <f t="shared" si="33"/>
        <v>102475074.08888099</v>
      </c>
      <c r="W352" s="2">
        <f t="shared" si="57"/>
        <v>434210.28571428359</v>
      </c>
      <c r="X352" s="2">
        <f t="shared" si="47"/>
        <v>15789.714285716414</v>
      </c>
      <c r="Y352" s="2">
        <f t="shared" si="70"/>
        <v>41510540.319134973</v>
      </c>
      <c r="Z352" s="2" t="str">
        <f t="shared" si="48"/>
        <v>MEEP</v>
      </c>
      <c r="AA352" s="2">
        <f>IF(Z352="HERE",Y352,AA351+Graph!$G$1*1000)</f>
        <v>100525242.03342037</v>
      </c>
      <c r="AB352" s="2">
        <f t="shared" si="59"/>
        <v>420000</v>
      </c>
      <c r="AC352" s="2">
        <f t="shared" si="71"/>
        <v>38646162.088881291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279</v>
      </c>
      <c r="C353" s="7"/>
      <c r="D353" s="2" t="e">
        <f t="shared" si="51"/>
        <v>#N/A</v>
      </c>
      <c r="E353" s="2" t="e">
        <f t="shared" si="63"/>
        <v>#N/A</v>
      </c>
      <c r="F353" s="2">
        <v>1149868.513497889</v>
      </c>
      <c r="G353" s="2">
        <f t="shared" si="64"/>
        <v>434210.28571428574</v>
      </c>
      <c r="H353" s="2">
        <f t="shared" si="72"/>
        <v>139382948.37459525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1212282.3504447043</v>
      </c>
      <c r="Q353" s="21">
        <f t="shared" si="67"/>
        <v>450000</v>
      </c>
      <c r="R353" s="2">
        <f t="shared" si="73"/>
        <v>144435614.40801585</v>
      </c>
      <c r="S353" s="2">
        <f t="shared" si="54"/>
        <v>434210.28571429849</v>
      </c>
      <c r="T353" s="2">
        <f t="shared" si="55"/>
        <v>15789.714285714552</v>
      </c>
      <c r="U353" s="2">
        <f t="shared" si="56"/>
        <v>450000</v>
      </c>
      <c r="V353" s="2">
        <f t="shared" si="33"/>
        <v>102909284.37459527</v>
      </c>
      <c r="W353" s="2">
        <f t="shared" si="57"/>
        <v>434210.28571428359</v>
      </c>
      <c r="X353" s="2">
        <f t="shared" si="47"/>
        <v>15789.714285716414</v>
      </c>
      <c r="Y353" s="2">
        <f t="shared" si="70"/>
        <v>41526330.033420689</v>
      </c>
      <c r="Z353" s="2" t="str">
        <f t="shared" si="48"/>
        <v>MEEP</v>
      </c>
      <c r="AA353" s="2">
        <f>IF(Z353="HERE",Y353,AA352+Graph!$G$1*1000)</f>
        <v>100945242.03342037</v>
      </c>
      <c r="AB353" s="2">
        <f t="shared" si="59"/>
        <v>420000</v>
      </c>
      <c r="AC353" s="2">
        <f t="shared" si="71"/>
        <v>38646162.088881291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280</v>
      </c>
      <c r="C354" s="7"/>
      <c r="D354" s="2" t="e">
        <f t="shared" si="51"/>
        <v>#N/A</v>
      </c>
      <c r="E354" s="2" t="e">
        <f t="shared" si="63"/>
        <v>#N/A</v>
      </c>
      <c r="F354" s="2">
        <v>1152455.7401560098</v>
      </c>
      <c r="G354" s="2">
        <f t="shared" si="64"/>
        <v>434210.28571428574</v>
      </c>
      <c r="H354" s="2">
        <f t="shared" si="72"/>
        <v>139817158.66030955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1215063.0855204463</v>
      </c>
      <c r="Q354" s="21">
        <f t="shared" si="67"/>
        <v>450000</v>
      </c>
      <c r="R354" s="2">
        <f t="shared" si="73"/>
        <v>144885614.40801585</v>
      </c>
      <c r="S354" s="2">
        <f t="shared" si="54"/>
        <v>434210.28571429849</v>
      </c>
      <c r="T354" s="2">
        <f t="shared" si="55"/>
        <v>15789.714285714552</v>
      </c>
      <c r="U354" s="2">
        <f t="shared" si="56"/>
        <v>450000</v>
      </c>
      <c r="V354" s="2">
        <f t="shared" si="33"/>
        <v>103343494.66030955</v>
      </c>
      <c r="W354" s="2">
        <f t="shared" si="57"/>
        <v>434210.28571428359</v>
      </c>
      <c r="X354" s="2">
        <f t="shared" si="47"/>
        <v>15789.714285716414</v>
      </c>
      <c r="Y354" s="2">
        <f t="shared" si="70"/>
        <v>41542119.747706406</v>
      </c>
      <c r="Z354" s="2" t="str">
        <f t="shared" si="48"/>
        <v>MEEP</v>
      </c>
      <c r="AA354" s="2">
        <f>IF(Z354="HERE",Y354,AA353+Graph!$G$1*1000)</f>
        <v>101365242.03342037</v>
      </c>
      <c r="AB354" s="2">
        <f t="shared" si="59"/>
        <v>420000</v>
      </c>
      <c r="AC354" s="2">
        <f t="shared" si="71"/>
        <v>38646162.088881291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281</v>
      </c>
      <c r="C355" s="7"/>
      <c r="D355" s="2" t="e">
        <f t="shared" si="51"/>
        <v>#N/A</v>
      </c>
      <c r="E355" s="2" t="e">
        <f t="shared" si="63"/>
        <v>#N/A</v>
      </c>
      <c r="F355" s="2">
        <v>1155042.9668141305</v>
      </c>
      <c r="G355" s="2">
        <f t="shared" si="64"/>
        <v>434210.28571428574</v>
      </c>
      <c r="H355" s="2">
        <f t="shared" si="72"/>
        <v>140251368.94602385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1217843.8205961734</v>
      </c>
      <c r="Q355" s="21">
        <f t="shared" si="67"/>
        <v>450000</v>
      </c>
      <c r="R355" s="2">
        <f t="shared" si="73"/>
        <v>145335614.40801585</v>
      </c>
      <c r="S355" s="2">
        <f t="shared" si="54"/>
        <v>434210.28571429849</v>
      </c>
      <c r="T355" s="2">
        <f t="shared" si="55"/>
        <v>15789.714285714552</v>
      </c>
      <c r="U355" s="2">
        <f t="shared" si="56"/>
        <v>450000</v>
      </c>
      <c r="V355" s="2">
        <f t="shared" si="33"/>
        <v>103777704.94602384</v>
      </c>
      <c r="W355" s="2">
        <f t="shared" si="57"/>
        <v>434210.28571428359</v>
      </c>
      <c r="X355" s="2">
        <f t="shared" si="47"/>
        <v>15789.714285716414</v>
      </c>
      <c r="Y355" s="2">
        <f t="shared" si="70"/>
        <v>41557909.461992122</v>
      </c>
      <c r="Z355" s="2" t="str">
        <f t="shared" si="48"/>
        <v>MEEP</v>
      </c>
      <c r="AA355" s="2">
        <f>IF(Z355="HERE",Y355,AA354+Graph!$G$1*1000)</f>
        <v>101785242.03342037</v>
      </c>
      <c r="AB355" s="2">
        <f t="shared" si="59"/>
        <v>420000</v>
      </c>
      <c r="AC355" s="2">
        <f t="shared" si="71"/>
        <v>38646162.088881291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282</v>
      </c>
      <c r="C356" s="7"/>
      <c r="D356" s="2" t="e">
        <f t="shared" si="51"/>
        <v>#N/A</v>
      </c>
      <c r="E356" s="2" t="e">
        <f t="shared" si="63"/>
        <v>#N/A</v>
      </c>
      <c r="F356" s="2">
        <v>1157630.1934722513</v>
      </c>
      <c r="G356" s="2">
        <f t="shared" si="64"/>
        <v>434210.28571428574</v>
      </c>
      <c r="H356" s="2">
        <f t="shared" si="72"/>
        <v>140685579.23173815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1220624.5556719154</v>
      </c>
      <c r="Q356" s="21">
        <f t="shared" si="67"/>
        <v>450000</v>
      </c>
      <c r="R356" s="2">
        <f t="shared" si="73"/>
        <v>145785614.40801585</v>
      </c>
      <c r="S356" s="2">
        <f t="shared" si="54"/>
        <v>434210.28571429849</v>
      </c>
      <c r="T356" s="2">
        <f t="shared" si="55"/>
        <v>15789.714285714552</v>
      </c>
      <c r="U356" s="2">
        <f t="shared" si="56"/>
        <v>450000</v>
      </c>
      <c r="V356" s="2">
        <f t="shared" ref="V356:V385" si="74">H272</f>
        <v>104211915.23173812</v>
      </c>
      <c r="W356" s="2">
        <f t="shared" si="57"/>
        <v>434210.28571428359</v>
      </c>
      <c r="X356" s="2">
        <f t="shared" si="47"/>
        <v>15789.714285716414</v>
      </c>
      <c r="Y356" s="2">
        <f t="shared" si="70"/>
        <v>41573699.176277839</v>
      </c>
      <c r="Z356" s="2" t="str">
        <f t="shared" si="48"/>
        <v>MEEP</v>
      </c>
      <c r="AA356" s="2">
        <f>IF(Z356="HERE",Y356,AA355+Graph!$G$1*1000)</f>
        <v>102205242.03342037</v>
      </c>
      <c r="AB356" s="2">
        <f t="shared" si="59"/>
        <v>420000</v>
      </c>
      <c r="AC356" s="2">
        <f t="shared" si="71"/>
        <v>38646162.088881291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283</v>
      </c>
      <c r="C357" s="7"/>
      <c r="D357" s="2" t="e">
        <f t="shared" si="51"/>
        <v>#N/A</v>
      </c>
      <c r="E357" s="2" t="e">
        <f t="shared" si="63"/>
        <v>#N/A</v>
      </c>
      <c r="F357" s="2">
        <v>1160217.420130372</v>
      </c>
      <c r="G357" s="2">
        <f t="shared" si="64"/>
        <v>434210.28571428574</v>
      </c>
      <c r="H357" s="2">
        <f t="shared" si="72"/>
        <v>141119789.51745245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1223405.2907476425</v>
      </c>
      <c r="Q357" s="21">
        <f t="shared" si="67"/>
        <v>450000</v>
      </c>
      <c r="R357" s="2">
        <f t="shared" si="73"/>
        <v>146235614.40801585</v>
      </c>
      <c r="S357" s="2">
        <f t="shared" si="54"/>
        <v>434210.28571429849</v>
      </c>
      <c r="T357" s="2">
        <f t="shared" si="55"/>
        <v>15789.714285714552</v>
      </c>
      <c r="U357" s="2">
        <f t="shared" si="56"/>
        <v>450000</v>
      </c>
      <c r="V357" s="2">
        <f t="shared" si="74"/>
        <v>104646125.5174524</v>
      </c>
      <c r="W357" s="2">
        <f t="shared" si="57"/>
        <v>434210.28571428359</v>
      </c>
      <c r="X357" s="2">
        <f t="shared" si="47"/>
        <v>15789.714285716414</v>
      </c>
      <c r="Y357" s="2">
        <f t="shared" si="70"/>
        <v>41589488.890563555</v>
      </c>
      <c r="Z357" s="2" t="str">
        <f t="shared" si="48"/>
        <v>MEEP</v>
      </c>
      <c r="AA357" s="2">
        <f>IF(Z357="HERE",Y357,AA356+Graph!$G$1*1000)</f>
        <v>102625242.03342037</v>
      </c>
      <c r="AB357" s="2">
        <f t="shared" si="59"/>
        <v>420000</v>
      </c>
      <c r="AC357" s="2">
        <f t="shared" si="71"/>
        <v>38646162.088881291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284</v>
      </c>
      <c r="C358" s="7"/>
      <c r="D358" s="2" t="e">
        <f t="shared" si="51"/>
        <v>#N/A</v>
      </c>
      <c r="E358" s="2" t="e">
        <f t="shared" si="63"/>
        <v>#N/A</v>
      </c>
      <c r="F358" s="2">
        <v>1162804.6467884928</v>
      </c>
      <c r="G358" s="2">
        <f t="shared" si="64"/>
        <v>434210.28571428574</v>
      </c>
      <c r="H358" s="2">
        <f t="shared" si="72"/>
        <v>141553999.80316675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1226186.0258233845</v>
      </c>
      <c r="Q358" s="21">
        <f t="shared" ref="Q358:Q385" si="75">IF(P358&gt;450000,450000,P358)</f>
        <v>450000</v>
      </c>
      <c r="R358" s="2">
        <f t="shared" si="73"/>
        <v>146685614.40801585</v>
      </c>
      <c r="S358" s="2">
        <f t="shared" si="54"/>
        <v>434210.28571429849</v>
      </c>
      <c r="T358" s="2">
        <f t="shared" si="55"/>
        <v>15789.714285714552</v>
      </c>
      <c r="U358" s="2">
        <f t="shared" si="56"/>
        <v>450000</v>
      </c>
      <c r="V358" s="2">
        <f t="shared" si="74"/>
        <v>105080335.80316669</v>
      </c>
      <c r="W358" s="2">
        <f t="shared" si="57"/>
        <v>434210.28571428359</v>
      </c>
      <c r="X358" s="2">
        <f t="shared" si="47"/>
        <v>15789.714285716414</v>
      </c>
      <c r="Y358" s="2">
        <f t="shared" si="70"/>
        <v>41605278.604849271</v>
      </c>
      <c r="Z358" s="2" t="str">
        <f t="shared" si="48"/>
        <v>MEEP</v>
      </c>
      <c r="AA358" s="2">
        <f>IF(Z358="HERE",Y358,AA357+Graph!$G$1*1000)</f>
        <v>103045242.03342037</v>
      </c>
      <c r="AB358" s="2">
        <f t="shared" si="59"/>
        <v>420000</v>
      </c>
      <c r="AC358" s="2">
        <f t="shared" si="71"/>
        <v>38646162.088881291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285</v>
      </c>
      <c r="C359" s="7"/>
      <c r="D359" s="2" t="e">
        <f t="shared" si="51"/>
        <v>#N/A</v>
      </c>
      <c r="E359" s="2" t="e">
        <f t="shared" si="63"/>
        <v>#N/A</v>
      </c>
      <c r="F359" s="2">
        <v>1165391.8734466136</v>
      </c>
      <c r="G359" s="2">
        <f t="shared" si="64"/>
        <v>434210.28571428574</v>
      </c>
      <c r="H359" s="2">
        <f t="shared" si="72"/>
        <v>141988210.08888105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1228966.7608991116</v>
      </c>
      <c r="Q359" s="21">
        <f t="shared" si="75"/>
        <v>450000</v>
      </c>
      <c r="R359" s="2">
        <f t="shared" si="73"/>
        <v>147135614.40801585</v>
      </c>
      <c r="S359" s="2">
        <f t="shared" si="54"/>
        <v>434210.28571429849</v>
      </c>
      <c r="T359" s="2">
        <f t="shared" si="55"/>
        <v>15789.714285714552</v>
      </c>
      <c r="U359" s="2">
        <f t="shared" si="56"/>
        <v>450000</v>
      </c>
      <c r="V359" s="2">
        <f t="shared" si="74"/>
        <v>105514546.08888097</v>
      </c>
      <c r="W359" s="2">
        <f t="shared" si="57"/>
        <v>434210.28571428359</v>
      </c>
      <c r="X359" s="2">
        <f t="shared" si="47"/>
        <v>15789.714285716414</v>
      </c>
      <c r="Y359" s="2">
        <f t="shared" si="70"/>
        <v>41621068.319134988</v>
      </c>
      <c r="Z359" s="2" t="str">
        <f t="shared" si="48"/>
        <v>MEEP</v>
      </c>
      <c r="AA359" s="2">
        <f>IF(Z359="HERE",Y359,AA358+Graph!$G$1*1000)</f>
        <v>103465242.03342037</v>
      </c>
      <c r="AB359" s="2">
        <f t="shared" si="59"/>
        <v>420000</v>
      </c>
      <c r="AC359" s="2">
        <f t="shared" si="71"/>
        <v>38646162.088881291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286</v>
      </c>
      <c r="C360" s="7"/>
      <c r="D360" s="2" t="e">
        <f t="shared" si="51"/>
        <v>#N/A</v>
      </c>
      <c r="E360" s="2" t="e">
        <f t="shared" si="63"/>
        <v>#N/A</v>
      </c>
      <c r="F360" s="2">
        <v>1167979.1001047343</v>
      </c>
      <c r="G360" s="2">
        <f t="shared" si="64"/>
        <v>434210.28571428574</v>
      </c>
      <c r="H360" s="2">
        <f t="shared" si="72"/>
        <v>142422420.37459534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1231747.4959748536</v>
      </c>
      <c r="Q360" s="21">
        <f t="shared" si="75"/>
        <v>450000</v>
      </c>
      <c r="R360" s="2">
        <f t="shared" si="73"/>
        <v>147585614.40801585</v>
      </c>
      <c r="S360" s="2">
        <f t="shared" si="54"/>
        <v>434210.28571429849</v>
      </c>
      <c r="T360" s="2">
        <f t="shared" si="55"/>
        <v>15789.714285714552</v>
      </c>
      <c r="U360" s="2">
        <f t="shared" si="56"/>
        <v>450000</v>
      </c>
      <c r="V360" s="2">
        <f t="shared" si="74"/>
        <v>105948756.37459525</v>
      </c>
      <c r="W360" s="2">
        <f t="shared" si="57"/>
        <v>434210.28571428359</v>
      </c>
      <c r="X360" s="2">
        <f t="shared" si="47"/>
        <v>15789.714285716414</v>
      </c>
      <c r="Y360" s="2">
        <f t="shared" si="70"/>
        <v>41636858.033420704</v>
      </c>
      <c r="Z360" s="2" t="str">
        <f t="shared" si="48"/>
        <v>MEEP</v>
      </c>
      <c r="AA360" s="2">
        <f>IF(Z360="HERE",Y360,AA359+Graph!$G$1*1000)</f>
        <v>103885242.03342037</v>
      </c>
      <c r="AB360" s="2">
        <f t="shared" si="59"/>
        <v>420000</v>
      </c>
      <c r="AC360" s="2">
        <f t="shared" si="71"/>
        <v>38646162.088881291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287</v>
      </c>
      <c r="C361" s="7"/>
      <c r="D361" s="2" t="e">
        <f t="shared" si="51"/>
        <v>#N/A</v>
      </c>
      <c r="E361" s="2" t="e">
        <f t="shared" si="63"/>
        <v>#N/A</v>
      </c>
      <c r="F361" s="2">
        <v>1170566.3267628551</v>
      </c>
      <c r="G361" s="2">
        <f t="shared" si="64"/>
        <v>434210.28571428574</v>
      </c>
      <c r="H361" s="2">
        <f t="shared" si="72"/>
        <v>142856630.66030964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1234528.2310505807</v>
      </c>
      <c r="Q361" s="21">
        <f t="shared" si="75"/>
        <v>450000</v>
      </c>
      <c r="R361" s="2">
        <f t="shared" si="73"/>
        <v>148035614.40801585</v>
      </c>
      <c r="S361" s="2">
        <f t="shared" si="54"/>
        <v>434210.28571429849</v>
      </c>
      <c r="T361" s="2">
        <f t="shared" si="55"/>
        <v>15789.714285714552</v>
      </c>
      <c r="U361" s="2">
        <f t="shared" si="56"/>
        <v>450000</v>
      </c>
      <c r="V361" s="2">
        <f t="shared" si="74"/>
        <v>106382966.66030954</v>
      </c>
      <c r="W361" s="2">
        <f t="shared" si="57"/>
        <v>434210.28571428359</v>
      </c>
      <c r="X361" s="2">
        <f t="shared" si="47"/>
        <v>15789.714285716414</v>
      </c>
      <c r="Y361" s="2">
        <f t="shared" si="70"/>
        <v>41652647.747706421</v>
      </c>
      <c r="Z361" s="2" t="str">
        <f t="shared" si="48"/>
        <v>MEEP</v>
      </c>
      <c r="AA361" s="2">
        <f>IF(Z361="HERE",Y361,AA360+Graph!$G$1*1000)</f>
        <v>104305242.03342037</v>
      </c>
      <c r="AB361" s="2">
        <f t="shared" si="59"/>
        <v>420000</v>
      </c>
      <c r="AC361" s="2">
        <f t="shared" si="71"/>
        <v>38646162.088881291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288</v>
      </c>
      <c r="C362" s="7"/>
      <c r="D362" s="2" t="e">
        <f t="shared" si="51"/>
        <v>#N/A</v>
      </c>
      <c r="E362" s="2" t="e">
        <f t="shared" si="63"/>
        <v>#N/A</v>
      </c>
      <c r="F362" s="2">
        <v>1173153.5534209758</v>
      </c>
      <c r="G362" s="2">
        <f t="shared" si="64"/>
        <v>434210.28571428574</v>
      </c>
      <c r="H362" s="2">
        <f t="shared" si="72"/>
        <v>143290840.94602394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1237308.9661263227</v>
      </c>
      <c r="Q362" s="21">
        <f t="shared" si="75"/>
        <v>450000</v>
      </c>
      <c r="R362" s="2">
        <f t="shared" si="73"/>
        <v>148485614.40801585</v>
      </c>
      <c r="S362" s="2">
        <f t="shared" si="54"/>
        <v>434210.28571429849</v>
      </c>
      <c r="T362" s="2">
        <f t="shared" si="55"/>
        <v>15789.714285714552</v>
      </c>
      <c r="U362" s="2">
        <f t="shared" si="56"/>
        <v>450000</v>
      </c>
      <c r="V362" s="2">
        <f t="shared" si="74"/>
        <v>106817176.94602382</v>
      </c>
      <c r="W362" s="2">
        <f t="shared" si="57"/>
        <v>434210.28571428359</v>
      </c>
      <c r="X362" s="2">
        <f t="shared" si="47"/>
        <v>15789.714285716414</v>
      </c>
      <c r="Y362" s="2">
        <f t="shared" si="70"/>
        <v>41668437.461992137</v>
      </c>
      <c r="Z362" s="2" t="str">
        <f t="shared" si="48"/>
        <v>MEEP</v>
      </c>
      <c r="AA362" s="2">
        <f>IF(Z362="HERE",Y362,AA361+Graph!$G$1*1000)</f>
        <v>104725242.03342037</v>
      </c>
      <c r="AB362" s="2">
        <f t="shared" si="59"/>
        <v>420000</v>
      </c>
      <c r="AC362" s="2">
        <f t="shared" si="71"/>
        <v>38646162.088881291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289</v>
      </c>
      <c r="C363" s="7"/>
      <c r="D363" s="2" t="e">
        <f t="shared" si="51"/>
        <v>#N/A</v>
      </c>
      <c r="E363" s="2" t="e">
        <f t="shared" si="63"/>
        <v>#N/A</v>
      </c>
      <c r="F363" s="2">
        <v>1175740.7800790966</v>
      </c>
      <c r="G363" s="2">
        <f t="shared" si="64"/>
        <v>434210.28571428574</v>
      </c>
      <c r="H363" s="2">
        <f t="shared" si="72"/>
        <v>143725051.23173824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1240089.7012020648</v>
      </c>
      <c r="Q363" s="21">
        <f t="shared" si="75"/>
        <v>450000</v>
      </c>
      <c r="R363" s="2">
        <f t="shared" si="73"/>
        <v>148935614.40801585</v>
      </c>
      <c r="S363" s="2">
        <f t="shared" si="54"/>
        <v>434210.28571429849</v>
      </c>
      <c r="T363" s="2">
        <f t="shared" si="55"/>
        <v>15789.714285714552</v>
      </c>
      <c r="U363" s="2">
        <f t="shared" si="56"/>
        <v>450000</v>
      </c>
      <c r="V363" s="2">
        <f t="shared" si="74"/>
        <v>107251387.23173811</v>
      </c>
      <c r="W363" s="2">
        <f t="shared" si="57"/>
        <v>434210.28571428359</v>
      </c>
      <c r="X363" s="2">
        <f t="shared" si="47"/>
        <v>15789.714285716414</v>
      </c>
      <c r="Y363" s="2">
        <f t="shared" si="70"/>
        <v>41684227.176277854</v>
      </c>
      <c r="Z363" s="2" t="str">
        <f t="shared" si="48"/>
        <v>MEEP</v>
      </c>
      <c r="AA363" s="2">
        <f>IF(Z363="HERE",Y363,AA362+Graph!$G$1*1000)</f>
        <v>105145242.03342037</v>
      </c>
      <c r="AB363" s="2">
        <f t="shared" si="59"/>
        <v>420000</v>
      </c>
      <c r="AC363" s="2">
        <f t="shared" si="71"/>
        <v>38646162.088881291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290</v>
      </c>
      <c r="C364" s="7"/>
      <c r="D364" s="2" t="e">
        <f t="shared" si="51"/>
        <v>#N/A</v>
      </c>
      <c r="E364" s="2" t="e">
        <f t="shared" si="63"/>
        <v>#N/A</v>
      </c>
      <c r="F364" s="2">
        <v>1178328.0067372173</v>
      </c>
      <c r="G364" s="2">
        <f t="shared" si="64"/>
        <v>434210.28571428574</v>
      </c>
      <c r="H364" s="2">
        <f t="shared" si="72"/>
        <v>144159261.51745254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1242870.4362777919</v>
      </c>
      <c r="Q364" s="21">
        <f t="shared" si="75"/>
        <v>450000</v>
      </c>
      <c r="R364" s="2">
        <f t="shared" si="73"/>
        <v>149385614.40801585</v>
      </c>
      <c r="S364" s="2">
        <f t="shared" si="54"/>
        <v>434210.28571429849</v>
      </c>
      <c r="T364" s="2">
        <f t="shared" si="55"/>
        <v>15789.714285714552</v>
      </c>
      <c r="U364" s="2">
        <f t="shared" si="56"/>
        <v>450000</v>
      </c>
      <c r="V364" s="2">
        <f t="shared" si="74"/>
        <v>107685597.51745239</v>
      </c>
      <c r="W364" s="2">
        <f t="shared" si="57"/>
        <v>434210.28571428359</v>
      </c>
      <c r="X364" s="2">
        <f t="shared" si="47"/>
        <v>15789.714285716414</v>
      </c>
      <c r="Y364" s="2">
        <f t="shared" si="70"/>
        <v>41700016.89056357</v>
      </c>
      <c r="Z364" s="2" t="str">
        <f t="shared" si="48"/>
        <v>MEEP</v>
      </c>
      <c r="AA364" s="2">
        <f>IF(Z364="HERE",Y364,AA363+Graph!$G$1*1000)</f>
        <v>105565242.03342037</v>
      </c>
      <c r="AB364" s="2">
        <f t="shared" si="59"/>
        <v>420000</v>
      </c>
      <c r="AC364" s="2">
        <f t="shared" si="71"/>
        <v>38646162.088881291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291</v>
      </c>
      <c r="C365" s="7"/>
      <c r="D365" s="2" t="e">
        <f t="shared" si="51"/>
        <v>#N/A</v>
      </c>
      <c r="E365" s="2" t="e">
        <f t="shared" si="63"/>
        <v>#N/A</v>
      </c>
      <c r="F365" s="2">
        <v>1180915.2333953381</v>
      </c>
      <c r="G365" s="2">
        <f t="shared" si="64"/>
        <v>434210.28571428574</v>
      </c>
      <c r="H365" s="2">
        <f t="shared" si="72"/>
        <v>144593471.80316684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1245651.1713535339</v>
      </c>
      <c r="Q365" s="21">
        <f t="shared" si="75"/>
        <v>450000</v>
      </c>
      <c r="R365" s="2">
        <f t="shared" si="73"/>
        <v>149835614.40801585</v>
      </c>
      <c r="S365" s="2">
        <f t="shared" si="54"/>
        <v>434210.28571429849</v>
      </c>
      <c r="T365" s="2">
        <f t="shared" si="55"/>
        <v>15789.714285714552</v>
      </c>
      <c r="U365" s="2">
        <f t="shared" si="56"/>
        <v>450000</v>
      </c>
      <c r="V365" s="2">
        <f t="shared" si="74"/>
        <v>108119807.80316667</v>
      </c>
      <c r="W365" s="2">
        <f t="shared" si="57"/>
        <v>434210.28571428359</v>
      </c>
      <c r="X365" s="2">
        <f t="shared" si="47"/>
        <v>15789.714285716414</v>
      </c>
      <c r="Y365" s="2">
        <f t="shared" si="70"/>
        <v>41715806.604849286</v>
      </c>
      <c r="Z365" s="2" t="str">
        <f t="shared" si="48"/>
        <v>MEEP</v>
      </c>
      <c r="AA365" s="2">
        <f>IF(Z365="HERE",Y365,AA364+Graph!$G$1*1000)</f>
        <v>105985242.03342037</v>
      </c>
      <c r="AB365" s="2">
        <f t="shared" si="59"/>
        <v>420000</v>
      </c>
      <c r="AC365" s="2">
        <f t="shared" si="71"/>
        <v>38646162.088881291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292</v>
      </c>
      <c r="C366" s="7"/>
      <c r="D366" s="2" t="e">
        <f t="shared" si="51"/>
        <v>#N/A</v>
      </c>
      <c r="E366" s="2" t="e">
        <f t="shared" si="63"/>
        <v>#N/A</v>
      </c>
      <c r="F366" s="2">
        <v>1183502.4600534588</v>
      </c>
      <c r="G366" s="2">
        <f t="shared" si="64"/>
        <v>434210.28571428574</v>
      </c>
      <c r="H366" s="2">
        <f t="shared" si="72"/>
        <v>145027682.08888113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1248431.906429261</v>
      </c>
      <c r="Q366" s="21">
        <f t="shared" si="75"/>
        <v>450000</v>
      </c>
      <c r="R366" s="2">
        <f t="shared" si="73"/>
        <v>150285614.40801585</v>
      </c>
      <c r="S366" s="2">
        <f t="shared" si="54"/>
        <v>434210.28571429849</v>
      </c>
      <c r="T366" s="2">
        <f t="shared" si="55"/>
        <v>15789.714285714552</v>
      </c>
      <c r="U366" s="2">
        <f t="shared" si="56"/>
        <v>450000</v>
      </c>
      <c r="V366" s="2">
        <f t="shared" si="74"/>
        <v>108554018.08888096</v>
      </c>
      <c r="W366" s="2">
        <f t="shared" si="57"/>
        <v>434210.28571428359</v>
      </c>
      <c r="X366" s="2">
        <f t="shared" si="47"/>
        <v>15789.714285716414</v>
      </c>
      <c r="Y366" s="2">
        <f t="shared" si="70"/>
        <v>41731596.319135003</v>
      </c>
      <c r="Z366" s="2" t="str">
        <f t="shared" si="48"/>
        <v>MEEP</v>
      </c>
      <c r="AA366" s="2">
        <f>IF(Z366="HERE",Y366,AA365+Graph!$G$1*1000)</f>
        <v>106405242.03342037</v>
      </c>
      <c r="AB366" s="2">
        <f t="shared" si="59"/>
        <v>420000</v>
      </c>
      <c r="AC366" s="2">
        <f t="shared" si="71"/>
        <v>38646162.088881291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293</v>
      </c>
      <c r="C367" s="7"/>
      <c r="D367" s="2" t="e">
        <f t="shared" si="51"/>
        <v>#N/A</v>
      </c>
      <c r="E367" s="2" t="e">
        <f t="shared" si="63"/>
        <v>#N/A</v>
      </c>
      <c r="F367" s="2">
        <v>1186089.6867115796</v>
      </c>
      <c r="G367" s="2">
        <f t="shared" si="64"/>
        <v>434210.28571428574</v>
      </c>
      <c r="H367" s="2">
        <f t="shared" si="72"/>
        <v>145461892.37459543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1251212.641505003</v>
      </c>
      <c r="Q367" s="21">
        <f t="shared" si="75"/>
        <v>450000</v>
      </c>
      <c r="R367" s="2">
        <f t="shared" si="73"/>
        <v>150735614.40801585</v>
      </c>
      <c r="S367" s="2">
        <f t="shared" si="54"/>
        <v>434210.28571429849</v>
      </c>
      <c r="T367" s="2">
        <f t="shared" si="55"/>
        <v>15789.714285714552</v>
      </c>
      <c r="U367" s="2">
        <f t="shared" si="56"/>
        <v>450000</v>
      </c>
      <c r="V367" s="2">
        <f t="shared" si="74"/>
        <v>108988228.37459524</v>
      </c>
      <c r="W367" s="2">
        <f t="shared" si="57"/>
        <v>434210.28571428359</v>
      </c>
      <c r="X367" s="2">
        <f t="shared" si="47"/>
        <v>15789.714285716414</v>
      </c>
      <c r="Y367" s="2">
        <f t="shared" si="70"/>
        <v>41747386.033420719</v>
      </c>
      <c r="Z367" s="2" t="str">
        <f t="shared" si="48"/>
        <v>MEEP</v>
      </c>
      <c r="AA367" s="2">
        <f>IF(Z367="HERE",Y367,AA366+Graph!$G$1*1000)</f>
        <v>106825242.03342037</v>
      </c>
      <c r="AB367" s="2">
        <f t="shared" si="59"/>
        <v>420000</v>
      </c>
      <c r="AC367" s="2">
        <f t="shared" si="71"/>
        <v>38646162.088881291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294</v>
      </c>
      <c r="C368" s="7"/>
      <c r="D368" s="2" t="e">
        <f t="shared" si="51"/>
        <v>#N/A</v>
      </c>
      <c r="E368" s="2" t="e">
        <f t="shared" si="63"/>
        <v>#N/A</v>
      </c>
      <c r="F368" s="2">
        <v>1188676.9133697003</v>
      </c>
      <c r="G368" s="2">
        <f t="shared" si="64"/>
        <v>434210.28571428574</v>
      </c>
      <c r="H368" s="2">
        <f t="shared" si="72"/>
        <v>145896102.66030973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1253993.3765807301</v>
      </c>
      <c r="Q368" s="21">
        <f t="shared" si="75"/>
        <v>450000</v>
      </c>
      <c r="R368" s="2">
        <f t="shared" si="73"/>
        <v>151185614.40801585</v>
      </c>
      <c r="S368" s="2">
        <f t="shared" si="54"/>
        <v>434210.28571429849</v>
      </c>
      <c r="T368" s="2">
        <f t="shared" si="55"/>
        <v>15789.714285714552</v>
      </c>
      <c r="U368" s="2">
        <f t="shared" si="56"/>
        <v>450000</v>
      </c>
      <c r="V368" s="2">
        <f t="shared" si="74"/>
        <v>109422438.66030952</v>
      </c>
      <c r="W368" s="2">
        <f t="shared" si="57"/>
        <v>434210.28571428359</v>
      </c>
      <c r="X368" s="2">
        <f t="shared" si="47"/>
        <v>15789.714285716414</v>
      </c>
      <c r="Y368" s="2">
        <f t="shared" si="70"/>
        <v>41763175.747706436</v>
      </c>
      <c r="Z368" s="2" t="str">
        <f t="shared" si="48"/>
        <v>MEEP</v>
      </c>
      <c r="AA368" s="2">
        <f>IF(Z368="HERE",Y368,AA367+Graph!$G$1*1000)</f>
        <v>107245242.03342037</v>
      </c>
      <c r="AB368" s="2">
        <f t="shared" si="59"/>
        <v>420000</v>
      </c>
      <c r="AC368" s="2">
        <f t="shared" si="71"/>
        <v>38646162.088881291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295</v>
      </c>
      <c r="C369" s="7"/>
      <c r="D369" s="2" t="e">
        <f t="shared" si="51"/>
        <v>#N/A</v>
      </c>
      <c r="E369" s="2" t="e">
        <f t="shared" si="63"/>
        <v>#N/A</v>
      </c>
      <c r="F369" s="2">
        <v>1191264.1400278211</v>
      </c>
      <c r="G369" s="2">
        <f t="shared" si="64"/>
        <v>434210.28571428574</v>
      </c>
      <c r="H369" s="2">
        <f t="shared" si="72"/>
        <v>146330312.94602403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1256774.1116564721</v>
      </c>
      <c r="Q369" s="21">
        <f t="shared" si="75"/>
        <v>450000</v>
      </c>
      <c r="R369" s="2">
        <f t="shared" si="73"/>
        <v>151635614.40801585</v>
      </c>
      <c r="S369" s="2">
        <f t="shared" si="54"/>
        <v>434210.28571429849</v>
      </c>
      <c r="T369" s="2">
        <f t="shared" si="55"/>
        <v>15789.714285714552</v>
      </c>
      <c r="U369" s="2">
        <f t="shared" si="56"/>
        <v>450000</v>
      </c>
      <c r="V369" s="2">
        <f t="shared" si="74"/>
        <v>109856648.94602381</v>
      </c>
      <c r="W369" s="2">
        <f t="shared" si="57"/>
        <v>434210.28571428359</v>
      </c>
      <c r="X369" s="2">
        <f t="shared" si="47"/>
        <v>15789.714285716414</v>
      </c>
      <c r="Y369" s="2">
        <f t="shared" si="70"/>
        <v>41778965.461992152</v>
      </c>
      <c r="Z369" s="2" t="str">
        <f t="shared" si="48"/>
        <v>MEEP</v>
      </c>
      <c r="AA369" s="2">
        <f>IF(Z369="HERE",Y369,AA368+Graph!$G$1*1000)</f>
        <v>107665242.03342037</v>
      </c>
      <c r="AB369" s="2">
        <f t="shared" si="59"/>
        <v>420000</v>
      </c>
      <c r="AC369" s="2">
        <f t="shared" si="71"/>
        <v>38646162.088881291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296</v>
      </c>
      <c r="C370" s="7"/>
      <c r="D370" s="2" t="e">
        <f t="shared" si="51"/>
        <v>#N/A</v>
      </c>
      <c r="E370" s="2" t="e">
        <f t="shared" si="63"/>
        <v>#N/A</v>
      </c>
      <c r="F370" s="2">
        <v>1193851.3666859567</v>
      </c>
      <c r="G370" s="2">
        <f t="shared" si="64"/>
        <v>434210.28571428574</v>
      </c>
      <c r="H370" s="2">
        <f t="shared" si="72"/>
        <v>146764523.23173833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1259554.8467321992</v>
      </c>
      <c r="Q370" s="21">
        <f t="shared" si="75"/>
        <v>450000</v>
      </c>
      <c r="R370" s="2">
        <f t="shared" si="73"/>
        <v>152085614.40801585</v>
      </c>
      <c r="S370" s="2">
        <f t="shared" si="54"/>
        <v>434210.28571429849</v>
      </c>
      <c r="T370" s="2">
        <f t="shared" si="55"/>
        <v>15789.714285714552</v>
      </c>
      <c r="U370" s="2">
        <f t="shared" si="56"/>
        <v>450000</v>
      </c>
      <c r="V370" s="2">
        <f t="shared" si="74"/>
        <v>110290859.23173809</v>
      </c>
      <c r="W370" s="2">
        <f t="shared" si="57"/>
        <v>434210.28571428359</v>
      </c>
      <c r="X370" s="2">
        <f t="shared" si="47"/>
        <v>15789.714285716414</v>
      </c>
      <c r="Y370" s="2">
        <f t="shared" si="70"/>
        <v>41794755.176277868</v>
      </c>
      <c r="Z370" s="2" t="str">
        <f t="shared" si="48"/>
        <v>MEEP</v>
      </c>
      <c r="AA370" s="2">
        <f>IF(Z370="HERE",Y370,AA369+Graph!$G$1*1000)</f>
        <v>108085242.03342037</v>
      </c>
      <c r="AB370" s="2">
        <f t="shared" si="59"/>
        <v>420000</v>
      </c>
      <c r="AC370" s="2">
        <f t="shared" si="71"/>
        <v>38646162.088881291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297</v>
      </c>
      <c r="C371" s="7"/>
      <c r="D371" s="2" t="e">
        <f t="shared" si="51"/>
        <v>#N/A</v>
      </c>
      <c r="E371" s="2" t="e">
        <f t="shared" si="63"/>
        <v>#N/A</v>
      </c>
      <c r="F371" s="2">
        <v>1196438.5933440775</v>
      </c>
      <c r="G371" s="2">
        <f t="shared" si="64"/>
        <v>434210.28571428574</v>
      </c>
      <c r="H371" s="2">
        <f t="shared" si="72"/>
        <v>147198733.51745263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1262335.5818079412</v>
      </c>
      <c r="Q371" s="21">
        <f t="shared" si="75"/>
        <v>450000</v>
      </c>
      <c r="R371" s="2">
        <f t="shared" si="73"/>
        <v>152535614.40801585</v>
      </c>
      <c r="S371" s="2">
        <f t="shared" si="54"/>
        <v>434210.28571429849</v>
      </c>
      <c r="T371" s="2">
        <f t="shared" si="55"/>
        <v>15789.714285714552</v>
      </c>
      <c r="U371" s="2">
        <f t="shared" si="56"/>
        <v>450000</v>
      </c>
      <c r="V371" s="2">
        <f t="shared" si="74"/>
        <v>110725069.51745237</v>
      </c>
      <c r="W371" s="2">
        <f t="shared" si="57"/>
        <v>434210.28571428359</v>
      </c>
      <c r="X371" s="2">
        <f t="shared" si="47"/>
        <v>15789.714285716414</v>
      </c>
      <c r="Y371" s="2">
        <f t="shared" si="70"/>
        <v>41810544.890563585</v>
      </c>
      <c r="Z371" s="2" t="str">
        <f t="shared" si="48"/>
        <v>MEEP</v>
      </c>
      <c r="AA371" s="2">
        <f>IF(Z371="HERE",Y371,AA370+Graph!$G$1*1000)</f>
        <v>108505242.03342037</v>
      </c>
      <c r="AB371" s="2">
        <f t="shared" si="59"/>
        <v>420000</v>
      </c>
      <c r="AC371" s="2">
        <f t="shared" si="71"/>
        <v>38646162.088881291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298</v>
      </c>
      <c r="C372" s="7"/>
      <c r="D372" s="2" t="e">
        <f t="shared" si="51"/>
        <v>#N/A</v>
      </c>
      <c r="E372" s="2" t="e">
        <f t="shared" si="63"/>
        <v>#N/A</v>
      </c>
      <c r="F372" s="2">
        <v>1199025.8200021982</v>
      </c>
      <c r="G372" s="2">
        <f t="shared" si="64"/>
        <v>434210.28571428574</v>
      </c>
      <c r="H372" s="2">
        <f t="shared" si="72"/>
        <v>147632943.80316693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1265116.3168836683</v>
      </c>
      <c r="Q372" s="21">
        <f t="shared" si="75"/>
        <v>450000</v>
      </c>
      <c r="R372" s="2">
        <f t="shared" si="73"/>
        <v>152985614.40801585</v>
      </c>
      <c r="S372" s="2">
        <f t="shared" si="54"/>
        <v>434210.28571429849</v>
      </c>
      <c r="T372" s="2">
        <f t="shared" si="55"/>
        <v>15789.714285714552</v>
      </c>
      <c r="U372" s="2">
        <f t="shared" si="56"/>
        <v>450000</v>
      </c>
      <c r="V372" s="2">
        <f t="shared" si="74"/>
        <v>111159279.80316666</v>
      </c>
      <c r="W372" s="2">
        <f t="shared" si="57"/>
        <v>434210.28571428359</v>
      </c>
      <c r="X372" s="2">
        <f t="shared" si="47"/>
        <v>15789.714285716414</v>
      </c>
      <c r="Y372" s="2">
        <f t="shared" si="70"/>
        <v>41826334.604849301</v>
      </c>
      <c r="Z372" s="2" t="str">
        <f t="shared" si="48"/>
        <v>MEEP</v>
      </c>
      <c r="AA372" s="2">
        <f>IF(Z372="HERE",Y372,AA371+Graph!$G$1*1000)</f>
        <v>108925242.03342037</v>
      </c>
      <c r="AB372" s="2">
        <f t="shared" si="59"/>
        <v>420000</v>
      </c>
      <c r="AC372" s="2">
        <f t="shared" si="71"/>
        <v>38646162.088881291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299</v>
      </c>
      <c r="C373" s="7"/>
      <c r="D373" s="2" t="e">
        <f t="shared" si="51"/>
        <v>#N/A</v>
      </c>
      <c r="E373" s="2" t="e">
        <f t="shared" si="63"/>
        <v>#N/A</v>
      </c>
      <c r="F373" s="2">
        <v>1201613.046660319</v>
      </c>
      <c r="G373" s="2">
        <f t="shared" si="64"/>
        <v>434210.28571428574</v>
      </c>
      <c r="H373" s="2">
        <f t="shared" si="72"/>
        <v>148067154.08888122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1267897.0519594103</v>
      </c>
      <c r="Q373" s="21">
        <f t="shared" si="75"/>
        <v>450000</v>
      </c>
      <c r="R373" s="2">
        <f t="shared" si="73"/>
        <v>153435614.40801585</v>
      </c>
      <c r="S373" s="2">
        <f t="shared" si="54"/>
        <v>434210.28571429849</v>
      </c>
      <c r="T373" s="2">
        <f t="shared" si="55"/>
        <v>15789.714285714552</v>
      </c>
      <c r="U373" s="2">
        <f t="shared" si="56"/>
        <v>450000</v>
      </c>
      <c r="V373" s="2">
        <f t="shared" si="74"/>
        <v>111593490.08888094</v>
      </c>
      <c r="W373" s="2">
        <f t="shared" si="57"/>
        <v>434210.28571428359</v>
      </c>
      <c r="X373" s="2">
        <f t="shared" si="47"/>
        <v>15789.714285716414</v>
      </c>
      <c r="Y373" s="2">
        <f t="shared" si="70"/>
        <v>41842124.319135018</v>
      </c>
      <c r="Z373" s="2" t="str">
        <f t="shared" si="48"/>
        <v>MEEP</v>
      </c>
      <c r="AA373" s="2">
        <f>IF(Z373="HERE",Y373,AA372+Graph!$G$1*1000)</f>
        <v>109345242.03342037</v>
      </c>
      <c r="AB373" s="2">
        <f t="shared" si="59"/>
        <v>420000</v>
      </c>
      <c r="AC373" s="2">
        <f t="shared" si="71"/>
        <v>38646162.088881291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300</v>
      </c>
      <c r="C374" s="7"/>
      <c r="D374" s="2" t="e">
        <f t="shared" si="51"/>
        <v>#N/A</v>
      </c>
      <c r="E374" s="2" t="e">
        <f t="shared" si="63"/>
        <v>#N/A</v>
      </c>
      <c r="F374" s="2">
        <v>1204200.2733184397</v>
      </c>
      <c r="G374" s="2">
        <f t="shared" si="64"/>
        <v>434210.28571428574</v>
      </c>
      <c r="H374" s="2">
        <f t="shared" si="72"/>
        <v>148501364.37459552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1270677.7870351374</v>
      </c>
      <c r="Q374" s="21">
        <f t="shared" si="75"/>
        <v>450000</v>
      </c>
      <c r="R374" s="2">
        <f t="shared" si="73"/>
        <v>153885614.40801585</v>
      </c>
      <c r="S374" s="2">
        <f t="shared" si="54"/>
        <v>434210.28571429849</v>
      </c>
      <c r="T374" s="2">
        <f t="shared" si="55"/>
        <v>15789.714285714552</v>
      </c>
      <c r="U374" s="2">
        <f t="shared" si="56"/>
        <v>450000</v>
      </c>
      <c r="V374" s="2">
        <f t="shared" si="74"/>
        <v>112027700.37459522</v>
      </c>
      <c r="W374" s="2">
        <f t="shared" si="57"/>
        <v>434210.28571428359</v>
      </c>
      <c r="X374" s="2">
        <f t="shared" si="47"/>
        <v>15789.714285716414</v>
      </c>
      <c r="Y374" s="2">
        <f t="shared" si="70"/>
        <v>41857914.033420734</v>
      </c>
      <c r="Z374" s="2" t="str">
        <f t="shared" si="48"/>
        <v>MEEP</v>
      </c>
      <c r="AA374" s="2">
        <f>IF(Z374="HERE",Y374,AA373+Graph!$G$1*1000)</f>
        <v>109765242.03342037</v>
      </c>
      <c r="AB374" s="2">
        <f t="shared" si="59"/>
        <v>420000</v>
      </c>
      <c r="AC374" s="2">
        <f t="shared" si="71"/>
        <v>38646162.088881291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301</v>
      </c>
      <c r="C375" s="7"/>
      <c r="D375" s="2" t="e">
        <f t="shared" si="51"/>
        <v>#N/A</v>
      </c>
      <c r="E375" s="2" t="e">
        <f t="shared" si="63"/>
        <v>#N/A</v>
      </c>
      <c r="F375" s="2">
        <v>1206787.4999765605</v>
      </c>
      <c r="G375" s="2">
        <f t="shared" si="64"/>
        <v>434210.28571428574</v>
      </c>
      <c r="H375" s="2">
        <f t="shared" si="72"/>
        <v>148935574.66030982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1273458.5221108794</v>
      </c>
      <c r="Q375" s="21">
        <f t="shared" si="75"/>
        <v>450000</v>
      </c>
      <c r="R375" s="2">
        <f t="shared" si="73"/>
        <v>154335614.40801585</v>
      </c>
      <c r="S375" s="2">
        <f t="shared" si="54"/>
        <v>434210.28571429849</v>
      </c>
      <c r="T375" s="2">
        <f t="shared" si="55"/>
        <v>15789.714285714552</v>
      </c>
      <c r="U375" s="2">
        <f t="shared" si="56"/>
        <v>450000</v>
      </c>
      <c r="V375" s="2">
        <f t="shared" si="74"/>
        <v>112461910.66030951</v>
      </c>
      <c r="W375" s="2">
        <f t="shared" si="57"/>
        <v>434210.28571428359</v>
      </c>
      <c r="X375" s="2">
        <f t="shared" si="47"/>
        <v>15789.714285716414</v>
      </c>
      <c r="Y375" s="2">
        <f t="shared" si="70"/>
        <v>41873703.747706451</v>
      </c>
      <c r="Z375" s="2" t="str">
        <f t="shared" si="48"/>
        <v>MEEP</v>
      </c>
      <c r="AA375" s="2">
        <f>IF(Z375="HERE",Y375,AA374+Graph!$G$1*1000)</f>
        <v>110185242.03342037</v>
      </c>
      <c r="AB375" s="2">
        <f t="shared" si="59"/>
        <v>420000</v>
      </c>
      <c r="AC375" s="2">
        <f t="shared" si="71"/>
        <v>38646162.088881291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302</v>
      </c>
      <c r="C376" s="7"/>
      <c r="D376" s="2" t="e">
        <f t="shared" si="51"/>
        <v>#N/A</v>
      </c>
      <c r="E376" s="2" t="e">
        <f t="shared" si="63"/>
        <v>#N/A</v>
      </c>
      <c r="F376" s="2">
        <v>1209374.7266346812</v>
      </c>
      <c r="G376" s="2">
        <f t="shared" si="64"/>
        <v>434210.28571428574</v>
      </c>
      <c r="H376" s="2">
        <f t="shared" si="72"/>
        <v>149369784.94602412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1276239.2571866065</v>
      </c>
      <c r="Q376" s="21">
        <f t="shared" si="75"/>
        <v>450000</v>
      </c>
      <c r="R376" s="2">
        <f t="shared" si="73"/>
        <v>154785614.40801585</v>
      </c>
      <c r="S376" s="2">
        <f t="shared" si="54"/>
        <v>434210.28571429849</v>
      </c>
      <c r="T376" s="2">
        <f t="shared" si="55"/>
        <v>15789.714285714552</v>
      </c>
      <c r="U376" s="2">
        <f t="shared" si="56"/>
        <v>450000</v>
      </c>
      <c r="V376" s="2">
        <f t="shared" si="74"/>
        <v>112896120.94602379</v>
      </c>
      <c r="W376" s="2">
        <f t="shared" si="57"/>
        <v>434210.28571428359</v>
      </c>
      <c r="X376" s="2">
        <f t="shared" si="47"/>
        <v>15789.714285716414</v>
      </c>
      <c r="Y376" s="2">
        <f t="shared" si="70"/>
        <v>41889493.461992167</v>
      </c>
      <c r="Z376" s="2" t="str">
        <f t="shared" si="48"/>
        <v>MEEP</v>
      </c>
      <c r="AA376" s="2">
        <f>IF(Z376="HERE",Y376,AA375+Graph!$G$1*1000)</f>
        <v>110605242.03342037</v>
      </c>
      <c r="AB376" s="2">
        <f t="shared" si="59"/>
        <v>420000</v>
      </c>
      <c r="AC376" s="2">
        <f t="shared" si="71"/>
        <v>38646162.088881291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303</v>
      </c>
      <c r="C377" s="7"/>
      <c r="D377" s="2" t="e">
        <f t="shared" si="51"/>
        <v>#N/A</v>
      </c>
      <c r="E377" s="2" t="e">
        <f t="shared" si="63"/>
        <v>#N/A</v>
      </c>
      <c r="F377" s="2">
        <v>1211961.953292802</v>
      </c>
      <c r="G377" s="2">
        <f t="shared" si="64"/>
        <v>434210.28571428574</v>
      </c>
      <c r="H377" s="2">
        <f t="shared" si="72"/>
        <v>149803995.23173842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1279019.9922623485</v>
      </c>
      <c r="Q377" s="21">
        <f t="shared" si="75"/>
        <v>450000</v>
      </c>
      <c r="R377" s="2">
        <f t="shared" si="73"/>
        <v>155235614.40801585</v>
      </c>
      <c r="S377" s="2">
        <f t="shared" si="54"/>
        <v>434210.28571429849</v>
      </c>
      <c r="T377" s="2">
        <f t="shared" si="55"/>
        <v>15789.714285714552</v>
      </c>
      <c r="U377" s="2">
        <f t="shared" si="56"/>
        <v>450000</v>
      </c>
      <c r="V377" s="2">
        <f t="shared" si="74"/>
        <v>113330331.23173808</v>
      </c>
      <c r="W377" s="2">
        <f t="shared" si="57"/>
        <v>434210.28571428359</v>
      </c>
      <c r="X377" s="2">
        <f t="shared" si="47"/>
        <v>15789.714285716414</v>
      </c>
      <c r="Y377" s="2">
        <f t="shared" si="70"/>
        <v>41905283.176277883</v>
      </c>
      <c r="Z377" s="2" t="str">
        <f t="shared" si="48"/>
        <v>MEEP</v>
      </c>
      <c r="AA377" s="2">
        <f>IF(Z377="HERE",Y377,AA376+Graph!$G$1*1000)</f>
        <v>111025242.03342037</v>
      </c>
      <c r="AB377" s="2">
        <f t="shared" si="59"/>
        <v>420000</v>
      </c>
      <c r="AC377" s="2">
        <f t="shared" si="71"/>
        <v>38646162.088881291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304</v>
      </c>
      <c r="C378" s="7"/>
      <c r="D378" s="2" t="e">
        <f t="shared" si="51"/>
        <v>#N/A</v>
      </c>
      <c r="E378" s="2" t="e">
        <f t="shared" si="63"/>
        <v>#N/A</v>
      </c>
      <c r="F378" s="2">
        <v>1214549.1799509227</v>
      </c>
      <c r="G378" s="2">
        <f t="shared" si="64"/>
        <v>434210.28571428574</v>
      </c>
      <c r="H378" s="2">
        <f t="shared" si="72"/>
        <v>150238205.51745272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1281800.7273380905</v>
      </c>
      <c r="Q378" s="21">
        <f t="shared" si="75"/>
        <v>450000</v>
      </c>
      <c r="R378" s="2">
        <f t="shared" si="73"/>
        <v>155685614.40801585</v>
      </c>
      <c r="S378" s="2">
        <f t="shared" si="54"/>
        <v>434210.28571429849</v>
      </c>
      <c r="T378" s="2">
        <f t="shared" si="55"/>
        <v>15789.714285714552</v>
      </c>
      <c r="U378" s="2">
        <f t="shared" si="56"/>
        <v>450000</v>
      </c>
      <c r="V378" s="2">
        <f t="shared" si="74"/>
        <v>113764541.51745236</v>
      </c>
      <c r="W378" s="2">
        <f t="shared" si="57"/>
        <v>434210.28571428359</v>
      </c>
      <c r="X378" s="2">
        <f t="shared" si="47"/>
        <v>15789.714285716414</v>
      </c>
      <c r="Y378" s="2">
        <f t="shared" si="70"/>
        <v>41921072.8905636</v>
      </c>
      <c r="Z378" s="2" t="str">
        <f t="shared" si="48"/>
        <v>MEEP</v>
      </c>
      <c r="AA378" s="2">
        <f>IF(Z378="HERE",Y378,AA377+Graph!$G$1*1000)</f>
        <v>111445242.03342037</v>
      </c>
      <c r="AB378" s="2">
        <f t="shared" si="59"/>
        <v>420000</v>
      </c>
      <c r="AC378" s="2">
        <f t="shared" si="71"/>
        <v>38646162.088881291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305</v>
      </c>
      <c r="C379" s="7"/>
      <c r="D379" s="2" t="e">
        <f t="shared" si="51"/>
        <v>#N/A</v>
      </c>
      <c r="E379" s="2" t="e">
        <f t="shared" si="63"/>
        <v>#N/A</v>
      </c>
      <c r="F379" s="2">
        <v>1217136.4066090435</v>
      </c>
      <c r="G379" s="2">
        <f t="shared" si="64"/>
        <v>434210.28571428574</v>
      </c>
      <c r="H379" s="2">
        <f t="shared" si="72"/>
        <v>150672415.80316702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1284581.4624138176</v>
      </c>
      <c r="Q379" s="21">
        <f t="shared" si="75"/>
        <v>450000</v>
      </c>
      <c r="R379" s="2">
        <f t="shared" si="73"/>
        <v>156135614.40801585</v>
      </c>
      <c r="S379" s="2">
        <f t="shared" si="54"/>
        <v>434210.28571429849</v>
      </c>
      <c r="T379" s="2">
        <f t="shared" si="55"/>
        <v>15789.714285714552</v>
      </c>
      <c r="U379" s="2">
        <f t="shared" si="56"/>
        <v>450000</v>
      </c>
      <c r="V379" s="2">
        <f t="shared" si="74"/>
        <v>114198751.80316664</v>
      </c>
      <c r="W379" s="2">
        <f t="shared" si="57"/>
        <v>434210.28571428359</v>
      </c>
      <c r="X379" s="2">
        <f t="shared" si="47"/>
        <v>15789.714285716414</v>
      </c>
      <c r="Y379" s="2">
        <f t="shared" si="70"/>
        <v>41936862.604849316</v>
      </c>
      <c r="Z379" s="2" t="str">
        <f t="shared" si="48"/>
        <v>MEEP</v>
      </c>
      <c r="AA379" s="2">
        <f>IF(Z379="HERE",Y379,AA378+Graph!$G$1*1000)</f>
        <v>111865242.03342037</v>
      </c>
      <c r="AB379" s="2">
        <f t="shared" si="59"/>
        <v>420000</v>
      </c>
      <c r="AC379" s="2">
        <f t="shared" si="71"/>
        <v>38646162.088881291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306</v>
      </c>
      <c r="C380" s="7"/>
      <c r="D380" s="2" t="e">
        <f t="shared" si="51"/>
        <v>#N/A</v>
      </c>
      <c r="E380" s="2" t="e">
        <f t="shared" si="63"/>
        <v>#N/A</v>
      </c>
      <c r="F380" s="2">
        <v>1219723.6332671642</v>
      </c>
      <c r="G380" s="2">
        <f t="shared" si="64"/>
        <v>434210.28571428574</v>
      </c>
      <c r="H380" s="2">
        <f t="shared" si="72"/>
        <v>151106626.08888131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1287362.1974895597</v>
      </c>
      <c r="Q380" s="21">
        <f t="shared" si="75"/>
        <v>450000</v>
      </c>
      <c r="R380" s="2">
        <f t="shared" si="73"/>
        <v>156585614.40801585</v>
      </c>
      <c r="S380" s="2">
        <f t="shared" si="54"/>
        <v>434210.28571429849</v>
      </c>
      <c r="T380" s="2">
        <f t="shared" si="55"/>
        <v>15789.714285714552</v>
      </c>
      <c r="U380" s="2">
        <f t="shared" si="56"/>
        <v>450000</v>
      </c>
      <c r="V380" s="2">
        <f t="shared" si="74"/>
        <v>114632962.08888093</v>
      </c>
      <c r="W380" s="2">
        <f t="shared" si="57"/>
        <v>434210.28571428359</v>
      </c>
      <c r="X380" s="2">
        <f t="shared" si="47"/>
        <v>15789.714285716414</v>
      </c>
      <c r="Y380" s="2">
        <f t="shared" si="70"/>
        <v>41952652.319135033</v>
      </c>
      <c r="Z380" s="2" t="str">
        <f t="shared" si="48"/>
        <v>MEEP</v>
      </c>
      <c r="AA380" s="2">
        <f>IF(Z380="HERE",Y380,AA379+Graph!$G$1*1000)</f>
        <v>112285242.03342037</v>
      </c>
      <c r="AB380" s="2">
        <f t="shared" si="59"/>
        <v>420000</v>
      </c>
      <c r="AC380" s="2">
        <f t="shared" si="71"/>
        <v>38646162.088881291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307</v>
      </c>
      <c r="C381" s="7"/>
      <c r="D381" s="2" t="e">
        <f t="shared" si="51"/>
        <v>#N/A</v>
      </c>
      <c r="E381" s="2" t="e">
        <f t="shared" si="63"/>
        <v>#N/A</v>
      </c>
      <c r="F381" s="2">
        <v>1222310.859925285</v>
      </c>
      <c r="G381" s="2">
        <f t="shared" si="64"/>
        <v>434210.28571428574</v>
      </c>
      <c r="H381" s="2">
        <f t="shared" si="72"/>
        <v>151540836.37459561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1290142.9325652868</v>
      </c>
      <c r="Q381" s="21">
        <f t="shared" si="75"/>
        <v>450000</v>
      </c>
      <c r="R381" s="2">
        <f t="shared" si="73"/>
        <v>157035614.40801585</v>
      </c>
      <c r="S381" s="2">
        <f t="shared" si="54"/>
        <v>434210.28571429849</v>
      </c>
      <c r="T381" s="2">
        <f t="shared" si="55"/>
        <v>15789.714285714552</v>
      </c>
      <c r="U381" s="2">
        <f t="shared" si="56"/>
        <v>450000</v>
      </c>
      <c r="V381" s="2">
        <f t="shared" si="74"/>
        <v>115067172.37459521</v>
      </c>
      <c r="W381" s="2">
        <f t="shared" si="57"/>
        <v>434210.28571428359</v>
      </c>
      <c r="X381" s="2">
        <f t="shared" si="47"/>
        <v>15789.714285716414</v>
      </c>
      <c r="Y381" s="2">
        <f t="shared" si="70"/>
        <v>41968442.033420749</v>
      </c>
      <c r="Z381" s="2" t="str">
        <f t="shared" si="48"/>
        <v>MEEP</v>
      </c>
      <c r="AA381" s="2">
        <f>IF(Z381="HERE",Y381,AA380+Graph!$G$1*1000)</f>
        <v>112705242.03342037</v>
      </c>
      <c r="AB381" s="2">
        <f t="shared" si="59"/>
        <v>420000</v>
      </c>
      <c r="AC381" s="2">
        <f t="shared" si="71"/>
        <v>38646162.088881291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308</v>
      </c>
      <c r="C382" s="7"/>
      <c r="D382" s="2" t="e">
        <f t="shared" si="51"/>
        <v>#N/A</v>
      </c>
      <c r="E382" s="2" t="e">
        <f t="shared" si="63"/>
        <v>#N/A</v>
      </c>
      <c r="F382" s="2">
        <v>1224898.0865834057</v>
      </c>
      <c r="G382" s="2">
        <f t="shared" si="64"/>
        <v>434210.28571428574</v>
      </c>
      <c r="H382" s="2">
        <f t="shared" si="72"/>
        <v>151975046.66030991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1292923.6676410288</v>
      </c>
      <c r="Q382" s="21">
        <f t="shared" si="75"/>
        <v>450000</v>
      </c>
      <c r="R382" s="2">
        <f t="shared" si="73"/>
        <v>157485614.40801585</v>
      </c>
      <c r="S382" s="2">
        <f t="shared" si="54"/>
        <v>434210.28571429849</v>
      </c>
      <c r="T382" s="2">
        <f t="shared" si="55"/>
        <v>15789.714285714552</v>
      </c>
      <c r="U382" s="2">
        <f t="shared" si="56"/>
        <v>450000</v>
      </c>
      <c r="V382" s="2">
        <f t="shared" si="74"/>
        <v>115501382.66030949</v>
      </c>
      <c r="W382" s="2">
        <f t="shared" si="57"/>
        <v>434210.28571428359</v>
      </c>
      <c r="X382" s="2">
        <f t="shared" si="47"/>
        <v>15789.714285716414</v>
      </c>
      <c r="Y382" s="2">
        <f t="shared" si="70"/>
        <v>41984231.747706465</v>
      </c>
      <c r="Z382" s="2" t="str">
        <f t="shared" si="48"/>
        <v>MEEP</v>
      </c>
      <c r="AA382" s="2">
        <f>IF(Z382="HERE",Y382,AA381+Graph!$G$1*1000)</f>
        <v>113125242.03342037</v>
      </c>
      <c r="AB382" s="2">
        <f t="shared" si="59"/>
        <v>420000</v>
      </c>
      <c r="AC382" s="2">
        <f t="shared" si="71"/>
        <v>38646162.088881291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309</v>
      </c>
      <c r="C383" s="7"/>
      <c r="D383" s="2" t="e">
        <f t="shared" si="51"/>
        <v>#N/A</v>
      </c>
      <c r="E383" s="2" t="e">
        <f t="shared" si="63"/>
        <v>#N/A</v>
      </c>
      <c r="F383" s="2">
        <v>1227485.3132415265</v>
      </c>
      <c r="G383" s="2">
        <f t="shared" si="64"/>
        <v>434210.28571428574</v>
      </c>
      <c r="H383" s="2">
        <f t="shared" si="72"/>
        <v>152409256.94602421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1295704.4027167559</v>
      </c>
      <c r="Q383" s="21">
        <f t="shared" si="75"/>
        <v>450000</v>
      </c>
      <c r="R383" s="2">
        <f t="shared" si="73"/>
        <v>157935614.40801585</v>
      </c>
      <c r="S383" s="2">
        <f t="shared" si="54"/>
        <v>434210.28571429849</v>
      </c>
      <c r="T383" s="2">
        <f t="shared" si="55"/>
        <v>15789.714285714552</v>
      </c>
      <c r="U383" s="2">
        <f t="shared" si="56"/>
        <v>450000</v>
      </c>
      <c r="V383" s="2">
        <f t="shared" si="74"/>
        <v>115935592.94602378</v>
      </c>
      <c r="W383" s="2">
        <f t="shared" si="57"/>
        <v>434210.28571428359</v>
      </c>
      <c r="X383" s="2">
        <f t="shared" si="47"/>
        <v>15789.714285716414</v>
      </c>
      <c r="Y383" s="2">
        <f t="shared" si="70"/>
        <v>42000021.461992182</v>
      </c>
      <c r="Z383" s="2" t="str">
        <f t="shared" si="48"/>
        <v>MEEP</v>
      </c>
      <c r="AA383" s="2">
        <f>IF(Z383="HERE",Y383,AA382+Graph!$G$1*1000)</f>
        <v>113545242.03342037</v>
      </c>
      <c r="AB383" s="2">
        <f t="shared" si="59"/>
        <v>420000</v>
      </c>
      <c r="AC383" s="2">
        <f t="shared" si="71"/>
        <v>38646162.088881291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310</v>
      </c>
      <c r="C384" s="7"/>
      <c r="D384" s="2" t="e">
        <f t="shared" si="51"/>
        <v>#N/A</v>
      </c>
      <c r="E384" s="2" t="e">
        <f t="shared" si="63"/>
        <v>#N/A</v>
      </c>
      <c r="F384" s="2">
        <v>1230072.5398996472</v>
      </c>
      <c r="G384" s="2">
        <f t="shared" si="64"/>
        <v>434210.28571428574</v>
      </c>
      <c r="H384" s="2">
        <f t="shared" si="72"/>
        <v>152843467.23173851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1298485.1377924979</v>
      </c>
      <c r="Q384" s="21">
        <f t="shared" si="75"/>
        <v>450000</v>
      </c>
      <c r="R384" s="2">
        <f t="shared" si="73"/>
        <v>158385614.40801585</v>
      </c>
      <c r="S384" s="2">
        <f t="shared" si="54"/>
        <v>434210.28571429849</v>
      </c>
      <c r="T384" s="2">
        <f t="shared" si="55"/>
        <v>15789.714285714552</v>
      </c>
      <c r="U384" s="2">
        <f t="shared" si="56"/>
        <v>450000</v>
      </c>
      <c r="V384" s="2">
        <f t="shared" si="74"/>
        <v>116369803.23173806</v>
      </c>
      <c r="W384" s="2">
        <f t="shared" si="57"/>
        <v>434210.28571428359</v>
      </c>
      <c r="X384" s="2">
        <f t="shared" si="47"/>
        <v>15789.714285716414</v>
      </c>
      <c r="Y384" s="2">
        <f t="shared" si="70"/>
        <v>42015811.176277898</v>
      </c>
      <c r="Z384" s="2" t="str">
        <f t="shared" si="48"/>
        <v>MEEP</v>
      </c>
      <c r="AA384" s="2">
        <f>IF(Z384="HERE",Y384,AA383+Graph!$G$1*1000)</f>
        <v>113965242.03342037</v>
      </c>
      <c r="AB384" s="2">
        <f t="shared" si="59"/>
        <v>420000</v>
      </c>
      <c r="AC384" s="2">
        <f t="shared" si="71"/>
        <v>38646162.088881291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311</v>
      </c>
      <c r="C385" s="7"/>
      <c r="D385" s="2" t="e">
        <f t="shared" si="51"/>
        <v>#N/A</v>
      </c>
      <c r="E385" s="2" t="e">
        <f t="shared" si="63"/>
        <v>#N/A</v>
      </c>
      <c r="F385" s="2">
        <v>1232659.766557768</v>
      </c>
      <c r="G385" s="2">
        <f t="shared" si="64"/>
        <v>434210.28571428574</v>
      </c>
      <c r="H385" s="2">
        <f t="shared" si="72"/>
        <v>153277677.51745281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1301265.872868225</v>
      </c>
      <c r="Q385" s="21">
        <f t="shared" si="75"/>
        <v>450000</v>
      </c>
      <c r="R385" s="2">
        <f t="shared" si="73"/>
        <v>158835614.40801585</v>
      </c>
      <c r="S385" s="2">
        <f t="shared" si="54"/>
        <v>434210.28571429849</v>
      </c>
      <c r="T385" s="2">
        <f t="shared" si="55"/>
        <v>15789.714285714552</v>
      </c>
      <c r="U385" s="2">
        <f t="shared" si="56"/>
        <v>450000</v>
      </c>
      <c r="V385" s="2">
        <f t="shared" si="74"/>
        <v>116804013.51745234</v>
      </c>
      <c r="W385" s="2">
        <f t="shared" si="57"/>
        <v>434210.28571428359</v>
      </c>
      <c r="X385" s="2">
        <f t="shared" si="47"/>
        <v>15789.714285716414</v>
      </c>
      <c r="Y385" s="2">
        <f t="shared" si="70"/>
        <v>42031600.890563615</v>
      </c>
      <c r="Z385" s="2" t="str">
        <f t="shared" si="48"/>
        <v>MEEP</v>
      </c>
      <c r="AA385" s="2">
        <f>IF(Z385="HERE",Y385,AA384+Graph!$G$1*1000)</f>
        <v>114385242.03342037</v>
      </c>
      <c r="AB385" s="2">
        <f t="shared" si="59"/>
        <v>420000</v>
      </c>
      <c r="AC385" s="2">
        <f t="shared" si="71"/>
        <v>38646162.088881291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5:I385">
    <cfRule type="cellIs" dxfId="189" priority="28" operator="greaterThan">
      <formula>0</formula>
    </cfRule>
  </conditionalFormatting>
  <conditionalFormatting sqref="C31:C65 C117:C385 C75:C114">
    <cfRule type="cellIs" dxfId="188" priority="29" operator="greaterThan">
      <formula>0</formula>
    </cfRule>
  </conditionalFormatting>
  <conditionalFormatting sqref="C31:C65 C117:C385 C75:C114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87" priority="31" operator="greaterThan">
      <formula>0</formula>
    </cfRule>
  </conditionalFormatting>
  <conditionalFormatting sqref="C115">
    <cfRule type="cellIs" dxfId="186" priority="32" operator="greaterThan">
      <formula>0</formula>
    </cfRule>
  </conditionalFormatting>
  <conditionalFormatting sqref="C66">
    <cfRule type="cellIs" dxfId="185" priority="26" operator="greaterThan">
      <formula>0</formula>
    </cfRule>
  </conditionalFormatting>
  <conditionalFormatting sqref="C66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84" priority="25" operator="greaterThan">
      <formula>0</formula>
    </cfRule>
  </conditionalFormatting>
  <conditionalFormatting sqref="C67">
    <cfRule type="cellIs" dxfId="183" priority="23" operator="greaterThan">
      <formula>0</formula>
    </cfRule>
  </conditionalFormatting>
  <conditionalFormatting sqref="C6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82" priority="22" operator="greaterThan">
      <formula>0</formula>
    </cfRule>
  </conditionalFormatting>
  <conditionalFormatting sqref="C68">
    <cfRule type="cellIs" dxfId="181" priority="20" operator="greaterThan">
      <formula>0</formula>
    </cfRule>
  </conditionalFormatting>
  <conditionalFormatting sqref="C6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80" priority="19" operator="greaterThan">
      <formula>0</formula>
    </cfRule>
  </conditionalFormatting>
  <conditionalFormatting sqref="C69">
    <cfRule type="cellIs" dxfId="179" priority="17" operator="greaterThan">
      <formula>0</formula>
    </cfRule>
  </conditionalFormatting>
  <conditionalFormatting sqref="C6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78" priority="16" operator="greaterThan">
      <formula>0</formula>
    </cfRule>
  </conditionalFormatting>
  <conditionalFormatting sqref="C70">
    <cfRule type="cellIs" dxfId="177" priority="14" operator="greaterThan">
      <formula>0</formula>
    </cfRule>
  </conditionalFormatting>
  <conditionalFormatting sqref="C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76" priority="13" operator="greaterThan">
      <formula>0</formula>
    </cfRule>
  </conditionalFormatting>
  <conditionalFormatting sqref="C71">
    <cfRule type="cellIs" dxfId="175" priority="11" operator="greaterThan">
      <formula>0</formula>
    </cfRule>
  </conditionalFormatting>
  <conditionalFormatting sqref="C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74" priority="10" operator="greaterThan">
      <formula>0</formula>
    </cfRule>
  </conditionalFormatting>
  <conditionalFormatting sqref="C72">
    <cfRule type="cellIs" dxfId="173" priority="8" operator="greaterThan">
      <formula>0</formula>
    </cfRule>
  </conditionalFormatting>
  <conditionalFormatting sqref="C7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72" priority="7" operator="greaterThan">
      <formula>0</formula>
    </cfRule>
  </conditionalFormatting>
  <conditionalFormatting sqref="C73">
    <cfRule type="cellIs" dxfId="171" priority="5" operator="greaterThan">
      <formula>0</formula>
    </cfRule>
  </conditionalFormatting>
  <conditionalFormatting sqref="C7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70" priority="4" operator="greaterThan">
      <formula>0</formula>
    </cfRule>
  </conditionalFormatting>
  <conditionalFormatting sqref="C74">
    <cfRule type="cellIs" dxfId="15" priority="2" operator="greaterThan">
      <formula>0</formula>
    </cfRule>
  </conditionalFormatting>
  <conditionalFormatting sqref="C7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4" sqref="I74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484.21028571428576</v>
      </c>
    </row>
    <row r="32" spans="1:37" ht="15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-41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-40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-39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-38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-37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332304.88953152299</v>
      </c>
      <c r="G37" s="2">
        <f>IF(F37&gt;500000,$AK$31*1000,F37)</f>
        <v>332304.88953152299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333570.06651242077</v>
      </c>
      <c r="Q37" s="2">
        <f>IF(P37&gt;500000,500000,P37)</f>
        <v>333570.06651242077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-36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334892.11618964374</v>
      </c>
      <c r="G38" s="2">
        <f>IF(F38&gt;$AK$31*1000,$AK$31*1000,F38)</f>
        <v>334892.11618964374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336350.80158816278</v>
      </c>
      <c r="Q38" s="2">
        <f t="shared" ref="Q38:Q101" si="25">IF(P38&gt;500000,500000,P38)</f>
        <v>336350.80158816278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-35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337479.34284776449</v>
      </c>
      <c r="G39" s="2">
        <f>IF(F39&gt;$AK$31*1000,$AK$31*1000,F39)</f>
        <v>337479.34284776449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339131.53666388988</v>
      </c>
      <c r="Q39" s="2">
        <f t="shared" si="25"/>
        <v>339131.53666388988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-34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340066.56950588524</v>
      </c>
      <c r="G40" s="2">
        <f>IF(F40&gt;$AK$31*1000,$AK$31*1000,F40)</f>
        <v>340066.56950588524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341912.27173963189</v>
      </c>
      <c r="Q40" s="2">
        <f t="shared" si="25"/>
        <v>341912.27173963189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-33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342653.79616400599</v>
      </c>
      <c r="G41" s="2">
        <f t="shared" ref="G41:G295" si="26">IF(F41&gt;$AK$31*1000,$AK$31*1000,F41)</f>
        <v>342653.79616400599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344693.006815359</v>
      </c>
      <c r="Q41" s="2">
        <f t="shared" si="25"/>
        <v>344693.006815359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-32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345241.02282212675</v>
      </c>
      <c r="G42" s="2">
        <f t="shared" si="26"/>
        <v>345241.02282212675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347473.741891101</v>
      </c>
      <c r="Q42" s="2">
        <f t="shared" si="25"/>
        <v>347473.741891101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-31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347828.2494802475</v>
      </c>
      <c r="G43" s="2">
        <f t="shared" si="26"/>
        <v>347828.2494802475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350254.47696682811</v>
      </c>
      <c r="Q43" s="2">
        <f t="shared" si="25"/>
        <v>350254.47696682811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-30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350415.47613836825</v>
      </c>
      <c r="G44" s="2">
        <f t="shared" si="26"/>
        <v>350415.47613836825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353035.21204257011</v>
      </c>
      <c r="Q44" s="2">
        <f t="shared" si="25"/>
        <v>353035.21204257011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-29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353002.7027965039</v>
      </c>
      <c r="G45" s="2">
        <f t="shared" si="26"/>
        <v>353002.7027965039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355815.94711829722</v>
      </c>
      <c r="Q45" s="2">
        <f t="shared" si="25"/>
        <v>355815.94711829722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-28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355589.92945462465</v>
      </c>
      <c r="G46" s="2">
        <f t="shared" si="26"/>
        <v>355589.92945462465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358596.68219403923</v>
      </c>
      <c r="Q46" s="2">
        <f t="shared" si="25"/>
        <v>358596.68219403923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-27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358177.1561127454</v>
      </c>
      <c r="G47" s="2">
        <f t="shared" si="26"/>
        <v>358177.1561127454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361377.41726976633</v>
      </c>
      <c r="Q47" s="2">
        <f t="shared" si="25"/>
        <v>361377.41726976633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-26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360764.38277086616</v>
      </c>
      <c r="G48" s="2">
        <f t="shared" si="26"/>
        <v>360764.38277086616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364158.15234550834</v>
      </c>
      <c r="Q48" s="2">
        <f t="shared" si="25"/>
        <v>364158.15234550834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-25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6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5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-24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365938.83608710766</v>
      </c>
      <c r="G50" s="2">
        <f t="shared" si="26"/>
        <v>365938.83608710766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369719.62249697745</v>
      </c>
      <c r="Q50" s="2">
        <f t="shared" si="25"/>
        <v>369719.62249697745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-23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368526.06274522841</v>
      </c>
      <c r="G51" s="2">
        <f t="shared" si="26"/>
        <v>368526.06274522841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372500.35757271945</v>
      </c>
      <c r="Q51" s="2">
        <f t="shared" si="25"/>
        <v>372500.35757271945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-22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371113.28940334916</v>
      </c>
      <c r="G52" s="2">
        <f t="shared" si="26"/>
        <v>371113.28940334916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375281.09264844656</v>
      </c>
      <c r="Q52" s="2">
        <f t="shared" si="25"/>
        <v>375281.09264844656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-21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373700.51606146991</v>
      </c>
      <c r="G53" s="2">
        <f t="shared" si="26"/>
        <v>373700.51606146991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378061.82772418857</v>
      </c>
      <c r="Q53" s="2">
        <f t="shared" si="25"/>
        <v>378061.82772418857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-20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376287.74271959066</v>
      </c>
      <c r="G54" s="2">
        <f t="shared" si="26"/>
        <v>376287.74271959066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380842.56279991567</v>
      </c>
      <c r="Q54" s="2">
        <f t="shared" si="25"/>
        <v>380842.56279991567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-19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378874.96937771142</v>
      </c>
      <c r="G55" s="2">
        <f t="shared" si="26"/>
        <v>378874.96937771142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383623.29787565768</v>
      </c>
      <c r="Q55" s="2">
        <f t="shared" si="25"/>
        <v>383623.29787565768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-18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381462.19603583217</v>
      </c>
      <c r="G56" s="2">
        <f t="shared" si="26"/>
        <v>381462.19603583217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386404.03295138478</v>
      </c>
      <c r="Q56" s="2">
        <f t="shared" si="25"/>
        <v>386404.03295138478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-17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384049.42269395292</v>
      </c>
      <c r="G57" s="2">
        <f t="shared" si="26"/>
        <v>384049.42269395292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389184.76802712679</v>
      </c>
      <c r="Q57" s="2">
        <f t="shared" si="25"/>
        <v>389184.76802712679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-16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386636.64935207367</v>
      </c>
      <c r="G58" s="2">
        <f t="shared" si="26"/>
        <v>386636.64935207367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391965.50310285389</v>
      </c>
      <c r="Q58" s="2">
        <f t="shared" si="25"/>
        <v>391965.50310285389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-15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389223.87601019442</v>
      </c>
      <c r="G59" s="2">
        <f t="shared" si="26"/>
        <v>389223.87601019442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394746.2381785959</v>
      </c>
      <c r="Q59" s="2">
        <f t="shared" si="25"/>
        <v>394746.2381785959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-14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391811.10266831517</v>
      </c>
      <c r="G60" s="2">
        <f t="shared" si="26"/>
        <v>391811.10266831517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397526.97325432301</v>
      </c>
      <c r="Q60" s="2">
        <f t="shared" si="25"/>
        <v>397526.97325432301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-13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394398.32932643592</v>
      </c>
      <c r="G61" s="2">
        <f t="shared" si="26"/>
        <v>394398.32932643592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400307.70833006501</v>
      </c>
      <c r="Q61" s="2">
        <f t="shared" si="25"/>
        <v>400307.70833006501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-12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396985.55598455667</v>
      </c>
      <c r="G62" s="2">
        <f t="shared" si="26"/>
        <v>396985.55598455667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403088.44340579212</v>
      </c>
      <c r="Q62" s="2">
        <f t="shared" si="25"/>
        <v>403088.44340579212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-11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399572.78264267743</v>
      </c>
      <c r="G63" s="2">
        <f t="shared" si="26"/>
        <v>399572.78264267743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405869.17848153412</v>
      </c>
      <c r="Q63" s="2">
        <f t="shared" si="25"/>
        <v>405869.17848153412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-10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402160.00930079818</v>
      </c>
      <c r="G64" s="2">
        <f t="shared" si="26"/>
        <v>402160.00930079818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408649.91355727613</v>
      </c>
      <c r="Q64" s="2">
        <f t="shared" si="25"/>
        <v>408649.91355727613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-9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404747.23595891893</v>
      </c>
      <c r="G65" s="2">
        <f t="shared" si="26"/>
        <v>404747.23595891893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411430.64863300323</v>
      </c>
      <c r="Q65" s="2">
        <f t="shared" si="25"/>
        <v>411430.64863300323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-8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407334.46261703968</v>
      </c>
      <c r="G66" s="2">
        <f t="shared" si="26"/>
        <v>407334.46261703968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414211.38370874524</v>
      </c>
      <c r="Q66" s="2">
        <f t="shared" si="25"/>
        <v>414211.38370874524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-7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409921.68927516043</v>
      </c>
      <c r="G67" s="2">
        <f t="shared" si="26"/>
        <v>409921.68927516043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416992.11878447235</v>
      </c>
      <c r="Q67" s="2">
        <f t="shared" si="25"/>
        <v>416992.11878447235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-6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412508.91593329608</v>
      </c>
      <c r="G68" s="2">
        <f t="shared" si="26"/>
        <v>412508.91593329608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419772.85386021435</v>
      </c>
      <c r="Q68" s="2">
        <f t="shared" si="25"/>
        <v>419772.85386021435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-5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415096.14259141684</v>
      </c>
      <c r="G69" s="2">
        <f t="shared" si="26"/>
        <v>415096.14259141684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422553.58893594146</v>
      </c>
      <c r="Q69" s="2">
        <f t="shared" si="25"/>
        <v>422553.58893594146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-4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417683.36924953759</v>
      </c>
      <c r="G70" s="2">
        <f t="shared" si="26"/>
        <v>417683.36924953759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425334.32401168346</v>
      </c>
      <c r="Q70" s="2">
        <f t="shared" si="25"/>
        <v>425334.32401168346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-3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420270.59590765834</v>
      </c>
      <c r="G71" s="2">
        <f t="shared" si="26"/>
        <v>420270.59590765834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428115.05908741057</v>
      </c>
      <c r="Q71" s="2">
        <f t="shared" si="25"/>
        <v>428115.05908741057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422857.82256577909</v>
      </c>
      <c r="G72" s="2">
        <f t="shared" si="26"/>
        <v>422857.82256577909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430895.79416315258</v>
      </c>
      <c r="Q72" s="2">
        <f t="shared" si="25"/>
        <v>430895.79416315258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-1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425445.04922389984</v>
      </c>
      <c r="G73" s="2">
        <f t="shared" si="26"/>
        <v>425445.04922389984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433676.52923887968</v>
      </c>
      <c r="Q73" s="2">
        <f t="shared" si="25"/>
        <v>433676.52923887968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0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428032.27588202059</v>
      </c>
      <c r="G74" s="2">
        <f t="shared" si="26"/>
        <v>428032.27588202059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436457.26431462169</v>
      </c>
      <c r="Q74" s="2">
        <f t="shared" si="25"/>
        <v>436457.26431462169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1</v>
      </c>
      <c r="C75" s="7"/>
      <c r="D75" s="2" t="e">
        <f t="shared" si="12"/>
        <v>#N/A</v>
      </c>
      <c r="E75" s="2" t="e">
        <f t="shared" si="22"/>
        <v>#N/A</v>
      </c>
      <c r="F75" s="2">
        <v>430619.50254014134</v>
      </c>
      <c r="G75" s="2">
        <f t="shared" si="26"/>
        <v>430619.50254014134</v>
      </c>
      <c r="H75" s="2">
        <f t="shared" si="13"/>
        <v>18673492.502540141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439237.99939034879</v>
      </c>
      <c r="Q75" s="2">
        <f t="shared" si="25"/>
        <v>439237.99939034879</v>
      </c>
      <c r="R75" s="2">
        <f t="shared" si="16"/>
        <v>19351215.999390349</v>
      </c>
      <c r="S75" s="2">
        <f t="shared" si="17"/>
        <v>430619.50254014134</v>
      </c>
      <c r="T75" s="2">
        <f t="shared" si="18"/>
        <v>15789.714285714319</v>
      </c>
      <c r="U75" s="2">
        <f t="shared" si="19"/>
        <v>439237.99939034879</v>
      </c>
      <c r="V75" s="2">
        <f t="shared" si="5"/>
        <v>681944.42307692312</v>
      </c>
      <c r="W75" s="2">
        <f t="shared" si="20"/>
        <v>12839.423076923122</v>
      </c>
      <c r="X75" s="2">
        <f t="shared" si="6"/>
        <v>426398.57631342567</v>
      </c>
      <c r="Y75" s="2">
        <f t="shared" si="7"/>
        <v>18669271.576313425</v>
      </c>
      <c r="Z75" s="2" t="str">
        <f t="shared" si="8"/>
        <v>HERE</v>
      </c>
      <c r="AA75" s="2">
        <f>IF(Z75="HERE",Y75,AA74+Graph!$G$1*1000)</f>
        <v>18669271.576313425</v>
      </c>
      <c r="AB75" s="2">
        <f t="shared" si="21"/>
        <v>426398.57631342486</v>
      </c>
      <c r="AC75" s="2">
        <f t="shared" si="9"/>
        <v>681944.42307692312</v>
      </c>
      <c r="AD75" s="3">
        <f t="shared" si="10"/>
        <v>18669271.576313425</v>
      </c>
      <c r="AE75" s="2">
        <f>IF(AE73&gt;=52800000,52800000,IF(AB54=Graph!G$1*1000,AE74+Graph!G$1*1000,AC75))</f>
        <v>681944.42307692312</v>
      </c>
      <c r="AF75" s="3">
        <f t="shared" si="11"/>
        <v>681944.42307692312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2</v>
      </c>
      <c r="C76" s="7"/>
      <c r="D76" s="2" t="e">
        <f t="shared" si="12"/>
        <v>#N/A</v>
      </c>
      <c r="E76" s="2" t="e">
        <f t="shared" si="22"/>
        <v>#N/A</v>
      </c>
      <c r="F76" s="2">
        <v>433206.7291982621</v>
      </c>
      <c r="G76" s="2">
        <f t="shared" si="26"/>
        <v>433206.7291982621</v>
      </c>
      <c r="H76" s="2">
        <f t="shared" si="13"/>
        <v>19106699.231738403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442018.7344660908</v>
      </c>
      <c r="Q76" s="2">
        <f t="shared" si="25"/>
        <v>442018.7344660908</v>
      </c>
      <c r="R76" s="2">
        <f t="shared" si="16"/>
        <v>19793234.73385644</v>
      </c>
      <c r="S76" s="2">
        <f t="shared" si="17"/>
        <v>433206.7291982621</v>
      </c>
      <c r="T76" s="2">
        <f t="shared" si="18"/>
        <v>15789.714285714319</v>
      </c>
      <c r="U76" s="2">
        <f t="shared" si="19"/>
        <v>442018.7344660908</v>
      </c>
      <c r="V76" s="2">
        <f t="shared" si="5"/>
        <v>694783.84615384613</v>
      </c>
      <c r="W76" s="2">
        <f t="shared" si="20"/>
        <v>12839.423076923005</v>
      </c>
      <c r="X76" s="2">
        <f t="shared" si="6"/>
        <v>429179.31138916779</v>
      </c>
      <c r="Y76" s="2">
        <f t="shared" si="7"/>
        <v>19098450.887702592</v>
      </c>
      <c r="Z76" s="2" t="str">
        <f t="shared" si="8"/>
        <v>HERE</v>
      </c>
      <c r="AA76" s="2">
        <f>IF(Z76="HERE",Y76,AA75+Graph!$G$1*1000)</f>
        <v>19098450.887702592</v>
      </c>
      <c r="AB76" s="2">
        <f t="shared" si="21"/>
        <v>429179.31138916686</v>
      </c>
      <c r="AC76" s="2">
        <f t="shared" si="9"/>
        <v>694783.84615384613</v>
      </c>
      <c r="AD76" s="3">
        <f t="shared" si="10"/>
        <v>19098450.887702592</v>
      </c>
      <c r="AE76" s="2">
        <f>IF(AE74&gt;=52800000,52800000,IF(AB55=Graph!G$1*1000,AE75+Graph!G$1*1000,AC76))</f>
        <v>694783.84615384613</v>
      </c>
      <c r="AF76" s="3">
        <f t="shared" si="11"/>
        <v>694783.84615384613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3</v>
      </c>
      <c r="C77" s="7"/>
      <c r="D77" s="2" t="e">
        <f t="shared" si="12"/>
        <v>#N/A</v>
      </c>
      <c r="E77" s="2" t="e">
        <f t="shared" si="22"/>
        <v>#N/A</v>
      </c>
      <c r="F77" s="2">
        <v>435793.95585638285</v>
      </c>
      <c r="G77" s="2">
        <f t="shared" si="26"/>
        <v>435793.95585638285</v>
      </c>
      <c r="H77" s="2">
        <f t="shared" si="13"/>
        <v>19542493.187594786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444799.4695418328</v>
      </c>
      <c r="Q77" s="2">
        <f t="shared" si="25"/>
        <v>444799.4695418328</v>
      </c>
      <c r="R77" s="2">
        <f t="shared" si="16"/>
        <v>20238034.203398272</v>
      </c>
      <c r="S77" s="2">
        <f t="shared" si="17"/>
        <v>435793.95585638285</v>
      </c>
      <c r="T77" s="2">
        <f t="shared" si="18"/>
        <v>15789.714285714319</v>
      </c>
      <c r="U77" s="2">
        <f t="shared" si="19"/>
        <v>444799.4695418328</v>
      </c>
      <c r="V77" s="2">
        <f t="shared" si="5"/>
        <v>707623.26923076925</v>
      </c>
      <c r="W77" s="2">
        <f t="shared" si="20"/>
        <v>12839.423076923122</v>
      </c>
      <c r="X77" s="2">
        <f t="shared" si="6"/>
        <v>431960.04646490968</v>
      </c>
      <c r="Y77" s="2">
        <f t="shared" si="7"/>
        <v>19530410.934167501</v>
      </c>
      <c r="Z77" s="2" t="str">
        <f t="shared" si="8"/>
        <v>HERE</v>
      </c>
      <c r="AA77" s="2">
        <f>IF(Z77="HERE",Y77,AA76+Graph!$G$1*1000)</f>
        <v>19530410.934167501</v>
      </c>
      <c r="AB77" s="2">
        <f t="shared" si="21"/>
        <v>431960.04646490887</v>
      </c>
      <c r="AC77" s="2">
        <f t="shared" si="9"/>
        <v>707623.26923076925</v>
      </c>
      <c r="AD77" s="3">
        <f t="shared" si="10"/>
        <v>19530410.934167501</v>
      </c>
      <c r="AE77" s="2">
        <f>IF(AE75&gt;=52800000,52800000,IF(AB56=Graph!G$1*1000,AE76+Graph!G$1*1000,AC77))</f>
        <v>707623.26923076925</v>
      </c>
      <c r="AF77" s="3">
        <f t="shared" si="11"/>
        <v>707623.26923076925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4</v>
      </c>
      <c r="C78" s="7"/>
      <c r="D78" s="2" t="e">
        <f t="shared" si="12"/>
        <v>#N/A</v>
      </c>
      <c r="E78" s="2" t="e">
        <f t="shared" si="22"/>
        <v>#N/A</v>
      </c>
      <c r="F78" s="2">
        <v>438381.1825145036</v>
      </c>
      <c r="G78" s="2">
        <f t="shared" si="26"/>
        <v>438381.1825145036</v>
      </c>
      <c r="H78" s="2">
        <f t="shared" si="13"/>
        <v>19980874.37010929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447580.20461755991</v>
      </c>
      <c r="Q78" s="2">
        <f t="shared" si="25"/>
        <v>447580.20461755991</v>
      </c>
      <c r="R78" s="2">
        <f t="shared" si="16"/>
        <v>20685614.408015832</v>
      </c>
      <c r="S78" s="2">
        <f t="shared" si="17"/>
        <v>438381.1825145036</v>
      </c>
      <c r="T78" s="2">
        <f t="shared" si="18"/>
        <v>15789.714285714319</v>
      </c>
      <c r="U78" s="2">
        <f t="shared" si="19"/>
        <v>447580.20461755991</v>
      </c>
      <c r="V78" s="2">
        <f t="shared" si="5"/>
        <v>720462.69230769225</v>
      </c>
      <c r="W78" s="2">
        <f t="shared" si="20"/>
        <v>12839.423076923005</v>
      </c>
      <c r="X78" s="2">
        <f t="shared" si="6"/>
        <v>434740.7815406369</v>
      </c>
      <c r="Y78" s="2">
        <f t="shared" si="7"/>
        <v>19965151.715708137</v>
      </c>
      <c r="Z78" s="2" t="str">
        <f t="shared" si="8"/>
        <v>HERE</v>
      </c>
      <c r="AA78" s="2">
        <f>IF(Z78="HERE",Y78,AA77+Graph!$G$1*1000)</f>
        <v>19965151.715708137</v>
      </c>
      <c r="AB78" s="2">
        <f t="shared" si="21"/>
        <v>434740.78154063597</v>
      </c>
      <c r="AC78" s="2">
        <f t="shared" si="9"/>
        <v>720462.69230769225</v>
      </c>
      <c r="AD78" s="3">
        <f t="shared" si="10"/>
        <v>19965151.715708137</v>
      </c>
      <c r="AE78" s="2">
        <f>IF(AE76&gt;=52800000,52800000,IF(AB57=Graph!G$1*1000,AE77+Graph!G$1*1000,AC78))</f>
        <v>720462.69230769225</v>
      </c>
      <c r="AF78" s="3">
        <f t="shared" si="11"/>
        <v>720462.69230769225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5</v>
      </c>
      <c r="C79" s="7"/>
      <c r="D79" s="2" t="e">
        <f t="shared" si="12"/>
        <v>#N/A</v>
      </c>
      <c r="E79" s="2" t="e">
        <f t="shared" si="22"/>
        <v>#N/A</v>
      </c>
      <c r="F79" s="2">
        <v>440968.40917262435</v>
      </c>
      <c r="G79" s="2">
        <f t="shared" si="26"/>
        <v>440968.40917262435</v>
      </c>
      <c r="H79" s="2">
        <f t="shared" si="13"/>
        <v>20421842.779281914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450360.93969330192</v>
      </c>
      <c r="Q79" s="2">
        <f t="shared" si="25"/>
        <v>450360.93969330192</v>
      </c>
      <c r="R79" s="2">
        <f t="shared" si="16"/>
        <v>21135975.347709134</v>
      </c>
      <c r="S79" s="2">
        <f t="shared" si="17"/>
        <v>440968.40917262435</v>
      </c>
      <c r="T79" s="2">
        <f t="shared" si="18"/>
        <v>15789.714285714319</v>
      </c>
      <c r="U79" s="2">
        <f t="shared" si="19"/>
        <v>450360.93969330192</v>
      </c>
      <c r="V79" s="2">
        <f t="shared" si="5"/>
        <v>733302.11538461538</v>
      </c>
      <c r="W79" s="2">
        <f t="shared" si="20"/>
        <v>12839.423076923122</v>
      </c>
      <c r="X79" s="2">
        <f t="shared" si="6"/>
        <v>437521.51661637879</v>
      </c>
      <c r="Y79" s="2">
        <f t="shared" si="7"/>
        <v>20402673.232324515</v>
      </c>
      <c r="Z79" s="2" t="str">
        <f t="shared" si="8"/>
        <v>HERE</v>
      </c>
      <c r="AA79" s="2">
        <f>IF(Z79="HERE",Y79,AA78+Graph!$G$1*1000)</f>
        <v>20402673.232324515</v>
      </c>
      <c r="AB79" s="2">
        <f t="shared" si="21"/>
        <v>437521.51661637798</v>
      </c>
      <c r="AC79" s="2">
        <f t="shared" si="9"/>
        <v>733302.11538461538</v>
      </c>
      <c r="AD79" s="3">
        <f t="shared" si="10"/>
        <v>20402673.232324515</v>
      </c>
      <c r="AE79" s="2">
        <f>IF(AE77&gt;=52800000,52800000,IF(AB58=Graph!G$1*1000,AE78+Graph!G$1*1000,AC79))</f>
        <v>733302.11538461538</v>
      </c>
      <c r="AF79" s="3">
        <f t="shared" si="11"/>
        <v>733302.11538461538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6</v>
      </c>
      <c r="C80" s="7"/>
      <c r="D80" s="2" t="e">
        <f t="shared" si="12"/>
        <v>#N/A</v>
      </c>
      <c r="E80" s="2" t="e">
        <f t="shared" si="22"/>
        <v>#N/A</v>
      </c>
      <c r="F80" s="2">
        <v>443555.6358307451</v>
      </c>
      <c r="G80" s="2">
        <f t="shared" si="26"/>
        <v>443555.6358307451</v>
      </c>
      <c r="H80" s="2">
        <f t="shared" si="13"/>
        <v>20865398.415112659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453141.67476902902</v>
      </c>
      <c r="Q80" s="2">
        <f t="shared" si="25"/>
        <v>453141.67476902902</v>
      </c>
      <c r="R80" s="2">
        <f t="shared" si="16"/>
        <v>21589117.022478163</v>
      </c>
      <c r="S80" s="2">
        <f t="shared" si="17"/>
        <v>443555.6358307451</v>
      </c>
      <c r="T80" s="2">
        <f t="shared" si="18"/>
        <v>15789.714285714319</v>
      </c>
      <c r="U80" s="2">
        <f t="shared" si="19"/>
        <v>453141.67476902902</v>
      </c>
      <c r="V80" s="2">
        <f t="shared" si="5"/>
        <v>746141.5384615385</v>
      </c>
      <c r="W80" s="2">
        <f t="shared" si="20"/>
        <v>12839.423076923122</v>
      </c>
      <c r="X80" s="2">
        <f t="shared" si="6"/>
        <v>440302.2516921059</v>
      </c>
      <c r="Y80" s="2">
        <f t="shared" si="7"/>
        <v>20842975.48401662</v>
      </c>
      <c r="Z80" s="2" t="str">
        <f t="shared" si="8"/>
        <v>HERE</v>
      </c>
      <c r="AA80" s="2">
        <f>IF(Z80="HERE",Y80,AA79+Graph!$G$1*1000)</f>
        <v>20842975.48401662</v>
      </c>
      <c r="AB80" s="2">
        <f t="shared" si="21"/>
        <v>440302.25169210508</v>
      </c>
      <c r="AC80" s="2">
        <f t="shared" si="9"/>
        <v>746141.5384615385</v>
      </c>
      <c r="AD80" s="3">
        <f t="shared" si="10"/>
        <v>20842975.48401662</v>
      </c>
      <c r="AE80" s="2">
        <f>IF(AE78&gt;=52800000,52800000,IF(AB59=Graph!G$1*1000,AE79+Graph!G$1*1000,AC80))</f>
        <v>746141.5384615385</v>
      </c>
      <c r="AF80" s="3">
        <f t="shared" si="11"/>
        <v>746141.5384615385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7</v>
      </c>
      <c r="C81" s="7"/>
      <c r="D81" s="2" t="e">
        <f t="shared" si="12"/>
        <v>#N/A</v>
      </c>
      <c r="E81" s="2" t="e">
        <f t="shared" si="22"/>
        <v>#N/A</v>
      </c>
      <c r="F81" s="2">
        <v>446142.86248886585</v>
      </c>
      <c r="G81" s="2">
        <f t="shared" si="26"/>
        <v>446142.86248886585</v>
      </c>
      <c r="H81" s="2">
        <f t="shared" si="13"/>
        <v>21311541.277601525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455922.40984477103</v>
      </c>
      <c r="Q81" s="2">
        <f t="shared" si="25"/>
        <v>455922.40984477103</v>
      </c>
      <c r="R81" s="2">
        <f t="shared" si="16"/>
        <v>22045039.432322934</v>
      </c>
      <c r="S81" s="2">
        <f t="shared" si="17"/>
        <v>446142.86248886585</v>
      </c>
      <c r="T81" s="2">
        <f t="shared" si="18"/>
        <v>15789.714285714319</v>
      </c>
      <c r="U81" s="2">
        <f t="shared" si="19"/>
        <v>455922.40984477103</v>
      </c>
      <c r="V81" s="2">
        <f t="shared" si="5"/>
        <v>758980.9615384615</v>
      </c>
      <c r="W81" s="2">
        <f t="shared" si="20"/>
        <v>12839.423076923005</v>
      </c>
      <c r="X81" s="2">
        <f t="shared" si="6"/>
        <v>443082.98676784802</v>
      </c>
      <c r="Y81" s="2">
        <f t="shared" si="7"/>
        <v>21286058.470784467</v>
      </c>
      <c r="Z81" s="2" t="str">
        <f t="shared" si="8"/>
        <v>HERE</v>
      </c>
      <c r="AA81" s="2">
        <f>IF(Z81="HERE",Y81,AA80+Graph!$G$1*1000)</f>
        <v>21286058.470784467</v>
      </c>
      <c r="AB81" s="2">
        <f t="shared" si="21"/>
        <v>443082.98676784709</v>
      </c>
      <c r="AC81" s="2">
        <f t="shared" si="9"/>
        <v>758980.9615384615</v>
      </c>
      <c r="AD81" s="3">
        <f t="shared" si="10"/>
        <v>21286058.470784467</v>
      </c>
      <c r="AE81" s="2">
        <f>IF(AE79&gt;=52800000,52800000,IF(AB60=Graph!G$1*1000,AE80+Graph!G$1*1000,AC81))</f>
        <v>758980.9615384615</v>
      </c>
      <c r="AF81" s="3">
        <f t="shared" si="11"/>
        <v>758980.9615384615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8</v>
      </c>
      <c r="C82" s="7"/>
      <c r="D82" s="2" t="e">
        <f t="shared" si="12"/>
        <v>#N/A</v>
      </c>
      <c r="E82" s="2" t="e">
        <f t="shared" si="22"/>
        <v>#N/A</v>
      </c>
      <c r="F82" s="2">
        <v>448730.0891469866</v>
      </c>
      <c r="G82" s="2">
        <f t="shared" si="26"/>
        <v>448730.0891469866</v>
      </c>
      <c r="H82" s="2">
        <f t="shared" si="13"/>
        <v>21760271.366748512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458703.14492049813</v>
      </c>
      <c r="Q82" s="2">
        <f t="shared" si="25"/>
        <v>458703.14492049813</v>
      </c>
      <c r="R82" s="2">
        <f t="shared" si="16"/>
        <v>22503742.577243432</v>
      </c>
      <c r="S82" s="2">
        <f t="shared" si="17"/>
        <v>448730.0891469866</v>
      </c>
      <c r="T82" s="2">
        <f t="shared" si="18"/>
        <v>15789.714285714319</v>
      </c>
      <c r="U82" s="2">
        <f t="shared" si="19"/>
        <v>458703.14492049813</v>
      </c>
      <c r="V82" s="2">
        <f t="shared" si="5"/>
        <v>771820.38461538462</v>
      </c>
      <c r="W82" s="2">
        <f t="shared" si="20"/>
        <v>12839.423076923122</v>
      </c>
      <c r="X82" s="2">
        <f t="shared" si="6"/>
        <v>445863.72184357501</v>
      </c>
      <c r="Y82" s="2">
        <f t="shared" si="7"/>
        <v>21731922.192628041</v>
      </c>
      <c r="Z82" s="2" t="str">
        <f t="shared" si="8"/>
        <v>HERE</v>
      </c>
      <c r="AA82" s="2">
        <f>IF(Z82="HERE",Y82,AA81+Graph!$G$1*1000)</f>
        <v>21731922.192628041</v>
      </c>
      <c r="AB82" s="2">
        <f t="shared" si="21"/>
        <v>445863.7218435742</v>
      </c>
      <c r="AC82" s="2">
        <f t="shared" si="9"/>
        <v>771820.38461538462</v>
      </c>
      <c r="AD82" s="3">
        <f t="shared" si="10"/>
        <v>21731922.192628041</v>
      </c>
      <c r="AE82" s="2">
        <f>IF(AE80&gt;=52800000,52800000,IF(AB61=Graph!G$1*1000,AE81+Graph!G$1*1000,AC82))</f>
        <v>771820.38461538462</v>
      </c>
      <c r="AF82" s="3">
        <f t="shared" si="11"/>
        <v>771820.38461538462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9</v>
      </c>
      <c r="C83" s="7"/>
      <c r="D83" s="2" t="e">
        <f t="shared" si="12"/>
        <v>#N/A</v>
      </c>
      <c r="E83" s="2" t="e">
        <f t="shared" si="22"/>
        <v>#N/A</v>
      </c>
      <c r="F83" s="2">
        <v>451317.31580510736</v>
      </c>
      <c r="G83" s="2">
        <f t="shared" si="26"/>
        <v>451317.31580510736</v>
      </c>
      <c r="H83" s="2">
        <f t="shared" si="13"/>
        <v>22211588.682553619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461483.87999624014</v>
      </c>
      <c r="Q83" s="2">
        <f t="shared" si="25"/>
        <v>461483.87999624014</v>
      </c>
      <c r="R83" s="2">
        <f t="shared" si="16"/>
        <v>22965226.457239673</v>
      </c>
      <c r="S83" s="2">
        <f t="shared" si="17"/>
        <v>451317.31580510736</v>
      </c>
      <c r="T83" s="2">
        <f t="shared" si="18"/>
        <v>15789.714285714319</v>
      </c>
      <c r="U83" s="2">
        <f t="shared" si="19"/>
        <v>461483.87999624014</v>
      </c>
      <c r="V83" s="2">
        <f t="shared" si="5"/>
        <v>784659.80769230775</v>
      </c>
      <c r="W83" s="2">
        <f t="shared" si="20"/>
        <v>12839.423076923122</v>
      </c>
      <c r="X83" s="2">
        <f t="shared" si="6"/>
        <v>448644.45691931702</v>
      </c>
      <c r="Y83" s="2">
        <f t="shared" si="7"/>
        <v>22180566.649547357</v>
      </c>
      <c r="Z83" s="2" t="str">
        <f t="shared" si="8"/>
        <v>HERE</v>
      </c>
      <c r="AA83" s="2">
        <f>IF(Z83="HERE",Y83,AA82+Graph!$G$1*1000)</f>
        <v>22180566.649547357</v>
      </c>
      <c r="AB83" s="2">
        <f t="shared" si="21"/>
        <v>448644.4569193162</v>
      </c>
      <c r="AC83" s="2">
        <f t="shared" si="9"/>
        <v>784659.80769230775</v>
      </c>
      <c r="AD83" s="3">
        <f t="shared" si="10"/>
        <v>22180566.649547357</v>
      </c>
      <c r="AE83" s="2">
        <f>IF(AE81&gt;=52800000,52800000,IF(AB62=Graph!G$1*1000,AE82+Graph!G$1*1000,AC83))</f>
        <v>784659.80769230775</v>
      </c>
      <c r="AF83" s="3">
        <f t="shared" si="11"/>
        <v>784659.80769230775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10</v>
      </c>
      <c r="C84" s="7"/>
      <c r="D84" s="2" t="e">
        <f t="shared" si="12"/>
        <v>#N/A</v>
      </c>
      <c r="E84" s="2" t="e">
        <f t="shared" si="22"/>
        <v>#N/A</v>
      </c>
      <c r="F84" s="2">
        <v>453904.54246322811</v>
      </c>
      <c r="G84" s="2">
        <f t="shared" si="26"/>
        <v>453904.54246322811</v>
      </c>
      <c r="H84" s="2">
        <f t="shared" si="13"/>
        <v>22665493.225016847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464264.61507196724</v>
      </c>
      <c r="Q84" s="2">
        <f t="shared" si="25"/>
        <v>464264.61507196724</v>
      </c>
      <c r="R84" s="2">
        <f t="shared" si="16"/>
        <v>23429491.07231164</v>
      </c>
      <c r="S84" s="2">
        <f t="shared" si="17"/>
        <v>453904.54246322811</v>
      </c>
      <c r="T84" s="2">
        <f t="shared" si="18"/>
        <v>15789.714285714319</v>
      </c>
      <c r="U84" s="2">
        <f t="shared" si="19"/>
        <v>464264.61507196724</v>
      </c>
      <c r="V84" s="2">
        <f t="shared" si="5"/>
        <v>797499.23076923075</v>
      </c>
      <c r="W84" s="2">
        <f t="shared" si="20"/>
        <v>12839.423076923005</v>
      </c>
      <c r="X84" s="2">
        <f t="shared" si="6"/>
        <v>451425.19199504424</v>
      </c>
      <c r="Y84" s="2">
        <f t="shared" si="7"/>
        <v>22631991.8415424</v>
      </c>
      <c r="Z84" s="2" t="str">
        <f t="shared" si="8"/>
        <v>HERE</v>
      </c>
      <c r="AA84" s="2">
        <f>IF(Z84="HERE",Y84,AA83+Graph!$G$1*1000)</f>
        <v>22631991.8415424</v>
      </c>
      <c r="AB84" s="2">
        <f t="shared" si="21"/>
        <v>451425.19199504331</v>
      </c>
      <c r="AC84" s="2">
        <f t="shared" si="9"/>
        <v>797499.23076923075</v>
      </c>
      <c r="AD84" s="3">
        <f t="shared" si="10"/>
        <v>22631991.8415424</v>
      </c>
      <c r="AE84" s="2">
        <f>IF(AE82&gt;=52800000,52800000,IF(AB63=Graph!G$1*1000,AE83+Graph!G$1*1000,AC84))</f>
        <v>797499.23076923075</v>
      </c>
      <c r="AF84" s="3">
        <f t="shared" si="11"/>
        <v>797499.23076923075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11</v>
      </c>
      <c r="C85" s="7"/>
      <c r="D85" s="2" t="e">
        <f t="shared" si="12"/>
        <v>#N/A</v>
      </c>
      <c r="E85" s="2" t="e">
        <f t="shared" si="22"/>
        <v>#N/A</v>
      </c>
      <c r="F85" s="2">
        <v>456491.76912134886</v>
      </c>
      <c r="G85" s="2">
        <f t="shared" si="26"/>
        <v>456491.76912134886</v>
      </c>
      <c r="H85" s="2">
        <f t="shared" si="13"/>
        <v>23121984.994138196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467045.35014770925</v>
      </c>
      <c r="Q85" s="2">
        <f t="shared" si="25"/>
        <v>467045.35014770925</v>
      </c>
      <c r="R85" s="2">
        <f t="shared" si="16"/>
        <v>23896536.422459349</v>
      </c>
      <c r="S85" s="2">
        <f t="shared" si="17"/>
        <v>456491.76912134886</v>
      </c>
      <c r="T85" s="2">
        <f t="shared" si="18"/>
        <v>15789.714285714319</v>
      </c>
      <c r="U85" s="2">
        <f t="shared" si="19"/>
        <v>467045.35014770925</v>
      </c>
      <c r="V85" s="2">
        <f t="shared" si="5"/>
        <v>810338.65384615387</v>
      </c>
      <c r="W85" s="2">
        <f t="shared" si="20"/>
        <v>12839.423076923122</v>
      </c>
      <c r="X85" s="2">
        <f t="shared" si="6"/>
        <v>454205.92707078613</v>
      </c>
      <c r="Y85" s="2">
        <f t="shared" si="7"/>
        <v>23086197.768613186</v>
      </c>
      <c r="Z85" s="2" t="str">
        <f t="shared" si="8"/>
        <v>HERE</v>
      </c>
      <c r="AA85" s="2">
        <f>IF(Z85="HERE",Y85,AA84+Graph!$G$1*1000)</f>
        <v>23086197.768613186</v>
      </c>
      <c r="AB85" s="2">
        <f t="shared" si="21"/>
        <v>454205.92707078531</v>
      </c>
      <c r="AC85" s="2">
        <f t="shared" si="9"/>
        <v>810338.65384615387</v>
      </c>
      <c r="AD85" s="3">
        <f t="shared" si="10"/>
        <v>23086197.768613186</v>
      </c>
      <c r="AE85" s="2">
        <f>IF(AE83&gt;=52800000,52800000,IF(AB64=Graph!G$1*1000,AE84+Graph!G$1*1000,AC85))</f>
        <v>810338.65384615387</v>
      </c>
      <c r="AF85" s="3">
        <f t="shared" si="11"/>
        <v>810338.65384615387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12</v>
      </c>
      <c r="C86" s="7"/>
      <c r="D86" s="2" t="e">
        <f t="shared" si="12"/>
        <v>#N/A</v>
      </c>
      <c r="E86" s="2" t="e">
        <f t="shared" si="22"/>
        <v>#N/A</v>
      </c>
      <c r="F86" s="2">
        <v>459078.99577946961</v>
      </c>
      <c r="G86" s="2">
        <f t="shared" si="26"/>
        <v>459078.99577946961</v>
      </c>
      <c r="H86" s="2">
        <f t="shared" si="13"/>
        <v>23581063.989917666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469826.08522343636</v>
      </c>
      <c r="Q86" s="2">
        <f t="shared" si="25"/>
        <v>469826.08522343636</v>
      </c>
      <c r="R86" s="2">
        <f t="shared" si="16"/>
        <v>24366362.507682785</v>
      </c>
      <c r="S86" s="2">
        <f t="shared" si="17"/>
        <v>459078.99577946961</v>
      </c>
      <c r="T86" s="2">
        <f t="shared" si="18"/>
        <v>15789.714285714319</v>
      </c>
      <c r="U86" s="2">
        <f t="shared" si="19"/>
        <v>469826.08522343636</v>
      </c>
      <c r="V86" s="2">
        <f t="shared" si="5"/>
        <v>823178.07692307688</v>
      </c>
      <c r="W86" s="2">
        <f t="shared" si="20"/>
        <v>12839.423076923005</v>
      </c>
      <c r="X86" s="2">
        <f t="shared" si="6"/>
        <v>456986.66214651335</v>
      </c>
      <c r="Y86" s="2">
        <f t="shared" si="7"/>
        <v>23543184.430759698</v>
      </c>
      <c r="Z86" s="2" t="str">
        <f t="shared" si="8"/>
        <v>HERE</v>
      </c>
      <c r="AA86" s="2">
        <f>IF(Z86="HERE",Y86,AA85+Graph!$G$1*1000)</f>
        <v>23543184.430759698</v>
      </c>
      <c r="AB86" s="2">
        <f t="shared" si="21"/>
        <v>456986.66214651242</v>
      </c>
      <c r="AC86" s="2">
        <f t="shared" si="9"/>
        <v>823178.07692307688</v>
      </c>
      <c r="AD86" s="3">
        <f t="shared" si="10"/>
        <v>23543184.430759698</v>
      </c>
      <c r="AE86" s="2">
        <f>IF(AE84&gt;=52800000,52800000,IF(AB65=Graph!G$1*1000,AE85+Graph!G$1*1000,AC86))</f>
        <v>823178.07692307688</v>
      </c>
      <c r="AF86" s="3">
        <f t="shared" si="11"/>
        <v>823178.07692307688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13</v>
      </c>
      <c r="C87" s="7"/>
      <c r="D87" s="2" t="e">
        <f t="shared" si="12"/>
        <v>#N/A</v>
      </c>
      <c r="E87" s="2" t="e">
        <f t="shared" si="22"/>
        <v>#N/A</v>
      </c>
      <c r="F87" s="2">
        <v>461666.22243759036</v>
      </c>
      <c r="G87" s="2">
        <f t="shared" si="26"/>
        <v>461666.22243759036</v>
      </c>
      <c r="H87" s="2">
        <f t="shared" si="13"/>
        <v>24042730.212355256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472606.82029917836</v>
      </c>
      <c r="Q87" s="2">
        <f t="shared" si="25"/>
        <v>472606.82029917836</v>
      </c>
      <c r="R87" s="2">
        <f t="shared" si="16"/>
        <v>24838969.327981964</v>
      </c>
      <c r="S87" s="2">
        <f t="shared" si="17"/>
        <v>461666.22243759036</v>
      </c>
      <c r="T87" s="2">
        <f t="shared" si="18"/>
        <v>15789.714285714319</v>
      </c>
      <c r="U87" s="2">
        <f t="shared" si="19"/>
        <v>472606.82029917836</v>
      </c>
      <c r="V87" s="2">
        <f t="shared" si="5"/>
        <v>836017.5</v>
      </c>
      <c r="W87" s="2">
        <f t="shared" si="20"/>
        <v>12839.423076923122</v>
      </c>
      <c r="X87" s="2">
        <f t="shared" si="6"/>
        <v>459767.39722225524</v>
      </c>
      <c r="Y87" s="2">
        <f t="shared" si="7"/>
        <v>24002951.827981953</v>
      </c>
      <c r="Z87" s="2" t="str">
        <f t="shared" si="8"/>
        <v>HERE</v>
      </c>
      <c r="AA87" s="2">
        <f>IF(Z87="HERE",Y87,AA86+Graph!$G$1*1000)</f>
        <v>24002951.827981953</v>
      </c>
      <c r="AB87" s="2">
        <f t="shared" si="21"/>
        <v>459767.39722225443</v>
      </c>
      <c r="AC87" s="2">
        <f t="shared" si="9"/>
        <v>836017.5</v>
      </c>
      <c r="AD87" s="3">
        <f t="shared" si="10"/>
        <v>24002951.827981953</v>
      </c>
      <c r="AE87" s="2">
        <f>IF(AE85&gt;=52800000,52800000,IF(AB66=Graph!G$1*1000,AE86+Graph!G$1*1000,AC87))</f>
        <v>836017.5</v>
      </c>
      <c r="AF87" s="3">
        <f t="shared" si="11"/>
        <v>836017.5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14</v>
      </c>
      <c r="C88" s="7"/>
      <c r="D88" s="2" t="e">
        <f t="shared" si="12"/>
        <v>#N/A</v>
      </c>
      <c r="E88" s="2" t="e">
        <f t="shared" si="22"/>
        <v>#N/A</v>
      </c>
      <c r="F88" s="2">
        <v>464253.44909571111</v>
      </c>
      <c r="G88" s="2">
        <f t="shared" si="26"/>
        <v>464253.44909571111</v>
      </c>
      <c r="H88" s="2">
        <f t="shared" si="13"/>
        <v>24506983.661450967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475387.55537490547</v>
      </c>
      <c r="Q88" s="2">
        <f t="shared" si="25"/>
        <v>475387.55537490547</v>
      </c>
      <c r="R88" s="2">
        <f t="shared" si="16"/>
        <v>25314356.883356869</v>
      </c>
      <c r="S88" s="2">
        <f t="shared" si="17"/>
        <v>464253.44909571111</v>
      </c>
      <c r="T88" s="2">
        <f t="shared" si="18"/>
        <v>15789.714285714319</v>
      </c>
      <c r="U88" s="2">
        <f t="shared" si="19"/>
        <v>475387.55537490547</v>
      </c>
      <c r="V88" s="2">
        <f t="shared" si="5"/>
        <v>848856.92307692301</v>
      </c>
      <c r="W88" s="2">
        <f t="shared" si="20"/>
        <v>12839.423076923005</v>
      </c>
      <c r="X88" s="2">
        <f t="shared" si="6"/>
        <v>462548.13229798246</v>
      </c>
      <c r="Y88" s="2">
        <f t="shared" si="7"/>
        <v>24465499.960279934</v>
      </c>
      <c r="Z88" s="2" t="str">
        <f t="shared" si="8"/>
        <v>HERE</v>
      </c>
      <c r="AA88" s="2">
        <f>IF(Z88="HERE",Y88,AA87+Graph!$G$1*1000)</f>
        <v>24465499.960279934</v>
      </c>
      <c r="AB88" s="2">
        <f t="shared" si="21"/>
        <v>462548.13229798153</v>
      </c>
      <c r="AC88" s="2">
        <f t="shared" si="9"/>
        <v>848856.92307692301</v>
      </c>
      <c r="AD88" s="3">
        <f t="shared" si="10"/>
        <v>24465499.960279934</v>
      </c>
      <c r="AE88" s="2">
        <f>IF(AE86&gt;=52800000,52800000,IF(AB67=Graph!G$1*1000,AE87+Graph!G$1*1000,AC88))</f>
        <v>848856.92307692301</v>
      </c>
      <c r="AF88" s="3">
        <f t="shared" si="11"/>
        <v>848856.92307692301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15</v>
      </c>
      <c r="C89" s="7"/>
      <c r="D89" s="2" t="e">
        <f t="shared" si="12"/>
        <v>#N/A</v>
      </c>
      <c r="E89" s="2" t="e">
        <f t="shared" si="22"/>
        <v>#N/A</v>
      </c>
      <c r="F89" s="2">
        <v>466840.67575383186</v>
      </c>
      <c r="G89" s="2">
        <f t="shared" si="26"/>
        <v>466840.67575383186</v>
      </c>
      <c r="H89" s="2">
        <f t="shared" si="13"/>
        <v>24973824.337204799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478168.29045064747</v>
      </c>
      <c r="Q89" s="2">
        <f t="shared" si="25"/>
        <v>478168.29045064747</v>
      </c>
      <c r="R89" s="2">
        <f t="shared" si="16"/>
        <v>25792525.173807517</v>
      </c>
      <c r="S89" s="2">
        <f t="shared" si="17"/>
        <v>466840.67575383186</v>
      </c>
      <c r="T89" s="2">
        <f t="shared" si="18"/>
        <v>15789.714285714319</v>
      </c>
      <c r="U89" s="2">
        <f t="shared" si="19"/>
        <v>478168.29045064747</v>
      </c>
      <c r="V89" s="2">
        <f t="shared" si="5"/>
        <v>861696.34615384613</v>
      </c>
      <c r="W89" s="2">
        <f t="shared" si="20"/>
        <v>12839.423076923122</v>
      </c>
      <c r="X89" s="2">
        <f t="shared" si="6"/>
        <v>465328.86737372435</v>
      </c>
      <c r="Y89" s="2">
        <f t="shared" si="7"/>
        <v>24930828.827653658</v>
      </c>
      <c r="Z89" s="2" t="str">
        <f t="shared" si="8"/>
        <v>HERE</v>
      </c>
      <c r="AA89" s="2">
        <f>IF(Z89="HERE",Y89,AA88+Graph!$G$1*1000)</f>
        <v>24930828.827653658</v>
      </c>
      <c r="AB89" s="2">
        <f t="shared" si="21"/>
        <v>465328.86737372354</v>
      </c>
      <c r="AC89" s="2">
        <f t="shared" si="9"/>
        <v>861696.34615384613</v>
      </c>
      <c r="AD89" s="3">
        <f t="shared" si="10"/>
        <v>24930828.827653658</v>
      </c>
      <c r="AE89" s="2">
        <f>IF(AE87&gt;=52800000,52800000,IF(AB68=Graph!G$1*1000,AE88+Graph!G$1*1000,AC89))</f>
        <v>861696.34615384613</v>
      </c>
      <c r="AF89" s="3">
        <f t="shared" si="11"/>
        <v>861696.34615384613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16</v>
      </c>
      <c r="C90" s="7"/>
      <c r="D90" s="2" t="e">
        <f t="shared" si="12"/>
        <v>#N/A</v>
      </c>
      <c r="E90" s="2" t="e">
        <f t="shared" si="22"/>
        <v>#N/A</v>
      </c>
      <c r="F90" s="2">
        <v>469427.90241195261</v>
      </c>
      <c r="G90" s="2">
        <f t="shared" si="26"/>
        <v>469427.90241195261</v>
      </c>
      <c r="H90" s="2">
        <f t="shared" si="13"/>
        <v>25443252.239616752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480949.02552637458</v>
      </c>
      <c r="Q90" s="2">
        <f t="shared" si="25"/>
        <v>480949.02552637458</v>
      </c>
      <c r="R90" s="2">
        <f t="shared" si="16"/>
        <v>26273474.199333891</v>
      </c>
      <c r="S90" s="2">
        <f t="shared" si="17"/>
        <v>469427.90241195261</v>
      </c>
      <c r="T90" s="2">
        <f t="shared" si="18"/>
        <v>15789.714285714319</v>
      </c>
      <c r="U90" s="2">
        <f t="shared" si="19"/>
        <v>480949.02552637458</v>
      </c>
      <c r="V90" s="2">
        <f t="shared" si="5"/>
        <v>874535.76923076925</v>
      </c>
      <c r="W90" s="2">
        <f t="shared" si="20"/>
        <v>12839.423076923122</v>
      </c>
      <c r="X90" s="2">
        <f t="shared" si="6"/>
        <v>468109.60244945146</v>
      </c>
      <c r="Y90" s="2">
        <f t="shared" si="7"/>
        <v>25398938.430103108</v>
      </c>
      <c r="Z90" s="2" t="str">
        <f t="shared" si="8"/>
        <v>HERE</v>
      </c>
      <c r="AA90" s="2">
        <f>IF(Z90="HERE",Y90,AA89+Graph!$G$1*1000)</f>
        <v>25398938.430103108</v>
      </c>
      <c r="AB90" s="2">
        <f t="shared" si="21"/>
        <v>468109.60244945064</v>
      </c>
      <c r="AC90" s="2">
        <f t="shared" si="9"/>
        <v>874535.76923076925</v>
      </c>
      <c r="AD90" s="3">
        <f t="shared" si="10"/>
        <v>25398938.430103108</v>
      </c>
      <c r="AE90" s="2">
        <f>IF(AE88&gt;=52800000,52800000,IF(AB69=Graph!G$1*1000,AE89+Graph!G$1*1000,AC90))</f>
        <v>874535.76923076925</v>
      </c>
      <c r="AF90" s="3">
        <f t="shared" si="11"/>
        <v>874535.76923076925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17</v>
      </c>
      <c r="C91" s="7"/>
      <c r="D91" s="2" t="e">
        <f t="shared" si="12"/>
        <v>#N/A</v>
      </c>
      <c r="E91" s="2" t="e">
        <f t="shared" si="22"/>
        <v>#N/A</v>
      </c>
      <c r="F91" s="2">
        <v>472015.12907008827</v>
      </c>
      <c r="G91" s="2">
        <f t="shared" si="26"/>
        <v>472015.12907008827</v>
      </c>
      <c r="H91" s="2">
        <f t="shared" si="13"/>
        <v>25915267.36868684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483729.76060211658</v>
      </c>
      <c r="Q91" s="2">
        <f t="shared" si="25"/>
        <v>483729.76060211658</v>
      </c>
      <c r="R91" s="2">
        <f t="shared" si="16"/>
        <v>26757203.959936008</v>
      </c>
      <c r="S91" s="2">
        <f t="shared" si="17"/>
        <v>472015.12907008827</v>
      </c>
      <c r="T91" s="2">
        <f t="shared" si="18"/>
        <v>15789.714285714319</v>
      </c>
      <c r="U91" s="2">
        <f t="shared" si="19"/>
        <v>483729.76060211658</v>
      </c>
      <c r="V91" s="2">
        <f t="shared" si="5"/>
        <v>887375.19230769225</v>
      </c>
      <c r="W91" s="2">
        <f t="shared" si="20"/>
        <v>12839.423076923005</v>
      </c>
      <c r="X91" s="2">
        <f t="shared" si="6"/>
        <v>470890.33752519358</v>
      </c>
      <c r="Y91" s="2">
        <f t="shared" si="7"/>
        <v>25869828.767628301</v>
      </c>
      <c r="Z91" s="2" t="str">
        <f t="shared" si="8"/>
        <v>HERE</v>
      </c>
      <c r="AA91" s="2">
        <f>IF(Z91="HERE",Y91,AA90+Graph!$G$1*1000)</f>
        <v>25869828.767628301</v>
      </c>
      <c r="AB91" s="2">
        <f t="shared" si="21"/>
        <v>470890.33752519265</v>
      </c>
      <c r="AC91" s="2">
        <f t="shared" si="9"/>
        <v>887375.19230769225</v>
      </c>
      <c r="AD91" s="3">
        <f t="shared" si="10"/>
        <v>25869828.767628301</v>
      </c>
      <c r="AE91" s="2">
        <f>IF(AE89&gt;=52800000,52800000,IF(AB70=Graph!G$1*1000,AE90+Graph!G$1*1000,AC91))</f>
        <v>887375.19230769225</v>
      </c>
      <c r="AF91" s="3">
        <f t="shared" si="11"/>
        <v>887375.19230769225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18</v>
      </c>
      <c r="C92" s="7"/>
      <c r="D92" s="2" t="e">
        <f t="shared" si="12"/>
        <v>#N/A</v>
      </c>
      <c r="E92" s="2" t="e">
        <f t="shared" si="22"/>
        <v>#N/A</v>
      </c>
      <c r="F92" s="2">
        <v>474602.35572820902</v>
      </c>
      <c r="G92" s="2">
        <f t="shared" si="26"/>
        <v>474602.35572820902</v>
      </c>
      <c r="H92" s="2">
        <f t="shared" si="13"/>
        <v>26389869.724415049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486510.49567785859</v>
      </c>
      <c r="Q92" s="2">
        <f t="shared" si="25"/>
        <v>486510.49567785859</v>
      </c>
      <c r="R92" s="2">
        <f t="shared" si="16"/>
        <v>27243714.455613866</v>
      </c>
      <c r="S92" s="2">
        <f t="shared" si="17"/>
        <v>474602.35572820902</v>
      </c>
      <c r="T92" s="2">
        <f t="shared" si="18"/>
        <v>15789.714285714319</v>
      </c>
      <c r="U92" s="2">
        <f t="shared" si="19"/>
        <v>486510.49567785859</v>
      </c>
      <c r="V92" s="2">
        <f t="shared" si="5"/>
        <v>900214.61538461538</v>
      </c>
      <c r="W92" s="2">
        <f t="shared" si="20"/>
        <v>12839.423076923122</v>
      </c>
      <c r="X92" s="2">
        <f t="shared" si="6"/>
        <v>473671.07260093547</v>
      </c>
      <c r="Y92" s="2">
        <f t="shared" si="7"/>
        <v>26343499.840229236</v>
      </c>
      <c r="Z92" s="2" t="str">
        <f t="shared" si="8"/>
        <v>HERE</v>
      </c>
      <c r="AA92" s="2">
        <f>IF(Z92="HERE",Y92,AA91+Graph!$G$1*1000)</f>
        <v>26343499.840229236</v>
      </c>
      <c r="AB92" s="2">
        <f t="shared" si="21"/>
        <v>473671.07260093465</v>
      </c>
      <c r="AC92" s="2">
        <f t="shared" si="9"/>
        <v>900214.61538461538</v>
      </c>
      <c r="AD92" s="3">
        <f t="shared" si="10"/>
        <v>26343499.840229236</v>
      </c>
      <c r="AE92" s="2">
        <f>IF(AE90&gt;=52800000,52800000,IF(AB71=Graph!G$1*1000,AE91+Graph!G$1*1000,AC92))</f>
        <v>900214.61538461538</v>
      </c>
      <c r="AF92" s="3">
        <f t="shared" si="11"/>
        <v>900214.61538461538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19</v>
      </c>
      <c r="C93" s="7"/>
      <c r="D93" s="2" t="e">
        <f t="shared" si="12"/>
        <v>#N/A</v>
      </c>
      <c r="E93" s="2" t="e">
        <f t="shared" si="22"/>
        <v>#N/A</v>
      </c>
      <c r="F93" s="2">
        <v>477189.58238632977</v>
      </c>
      <c r="G93" s="2">
        <f t="shared" si="26"/>
        <v>477189.58238632977</v>
      </c>
      <c r="H93" s="2">
        <f t="shared" si="13"/>
        <v>26867059.306801379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489291.2307535857</v>
      </c>
      <c r="Q93" s="2">
        <f t="shared" si="25"/>
        <v>489291.2307535857</v>
      </c>
      <c r="R93" s="2">
        <f t="shared" si="16"/>
        <v>27733005.686367452</v>
      </c>
      <c r="S93" s="2">
        <f t="shared" si="17"/>
        <v>477189.58238632977</v>
      </c>
      <c r="T93" s="2">
        <f t="shared" si="18"/>
        <v>15789.714285714319</v>
      </c>
      <c r="U93" s="2">
        <f t="shared" si="19"/>
        <v>489291.2307535857</v>
      </c>
      <c r="V93" s="2">
        <f t="shared" si="5"/>
        <v>913054.0384615385</v>
      </c>
      <c r="W93" s="2">
        <f t="shared" si="20"/>
        <v>12839.423076923122</v>
      </c>
      <c r="X93" s="2">
        <f t="shared" si="6"/>
        <v>476451.80767666257</v>
      </c>
      <c r="Y93" s="2">
        <f t="shared" si="7"/>
        <v>26819951.647905897</v>
      </c>
      <c r="Z93" s="2" t="str">
        <f t="shared" si="8"/>
        <v>HERE</v>
      </c>
      <c r="AA93" s="2">
        <f>IF(Z93="HERE",Y93,AA92+Graph!$G$1*1000)</f>
        <v>26819951.647905897</v>
      </c>
      <c r="AB93" s="2">
        <f t="shared" si="21"/>
        <v>476451.80767666176</v>
      </c>
      <c r="AC93" s="2">
        <f t="shared" si="9"/>
        <v>913054.0384615385</v>
      </c>
      <c r="AD93" s="3">
        <f t="shared" si="10"/>
        <v>26819951.647905897</v>
      </c>
      <c r="AE93" s="2">
        <f>IF(AE91&gt;=52800000,52800000,IF(AB72=Graph!G$1*1000,AE92+Graph!G$1*1000,AC93))</f>
        <v>913054.0384615385</v>
      </c>
      <c r="AF93" s="3">
        <f t="shared" si="11"/>
        <v>913054.0384615385</v>
      </c>
      <c r="AG93" s="3">
        <f t="shared" si="27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20</v>
      </c>
      <c r="C94" s="7"/>
      <c r="D94" s="2" t="e">
        <f t="shared" si="12"/>
        <v>#N/A</v>
      </c>
      <c r="E94" s="2" t="e">
        <f t="shared" si="22"/>
        <v>#N/A</v>
      </c>
      <c r="F94" s="2">
        <v>479776.80904445052</v>
      </c>
      <c r="G94" s="2">
        <f t="shared" si="26"/>
        <v>479776.80904445052</v>
      </c>
      <c r="H94" s="2">
        <f t="shared" si="13"/>
        <v>27346836.115845829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492071.9658293277</v>
      </c>
      <c r="Q94" s="2">
        <f t="shared" si="25"/>
        <v>492071.9658293277</v>
      </c>
      <c r="R94" s="2">
        <f t="shared" si="16"/>
        <v>28225077.65219678</v>
      </c>
      <c r="S94" s="2">
        <f t="shared" si="17"/>
        <v>479776.80904445052</v>
      </c>
      <c r="T94" s="2">
        <f t="shared" si="18"/>
        <v>15789.714285714319</v>
      </c>
      <c r="U94" s="2">
        <f t="shared" si="19"/>
        <v>492071.9658293277</v>
      </c>
      <c r="V94" s="2">
        <f t="shared" si="5"/>
        <v>925893.4615384615</v>
      </c>
      <c r="W94" s="2">
        <f t="shared" si="20"/>
        <v>12839.423076923005</v>
      </c>
      <c r="X94" s="2">
        <f t="shared" si="6"/>
        <v>479232.5427524047</v>
      </c>
      <c r="Y94" s="2">
        <f t="shared" si="7"/>
        <v>27299184.190658301</v>
      </c>
      <c r="Z94" s="2" t="str">
        <f t="shared" si="8"/>
        <v>HERE</v>
      </c>
      <c r="AA94" s="2">
        <f>IF(Z94="HERE",Y94,AA93+Graph!$G$1*1000)</f>
        <v>27299184.190658301</v>
      </c>
      <c r="AB94" s="2">
        <f t="shared" si="21"/>
        <v>479232.54275240377</v>
      </c>
      <c r="AC94" s="2">
        <f t="shared" si="9"/>
        <v>925893.4615384615</v>
      </c>
      <c r="AD94" s="3">
        <f t="shared" si="10"/>
        <v>27299184.190658301</v>
      </c>
      <c r="AE94" s="2">
        <f>IF(AE92&gt;=52800000,52800000,IF(AB73=Graph!G$1*1000,AE93+Graph!G$1*1000,AC94))</f>
        <v>925893.4615384615</v>
      </c>
      <c r="AF94" s="3">
        <f t="shared" si="11"/>
        <v>925893.4615384615</v>
      </c>
      <c r="AG94" s="3">
        <f t="shared" si="27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21</v>
      </c>
      <c r="C95" s="7"/>
      <c r="D95" s="2" t="e">
        <f t="shared" si="12"/>
        <v>#N/A</v>
      </c>
      <c r="E95" s="2" t="e">
        <f t="shared" si="22"/>
        <v>#N/A</v>
      </c>
      <c r="F95" s="2">
        <v>482364.03570257127</v>
      </c>
      <c r="G95" s="2">
        <f t="shared" si="26"/>
        <v>482364.03570257127</v>
      </c>
      <c r="H95" s="2">
        <f t="shared" si="13"/>
        <v>27829200.151548401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494852.70090505481</v>
      </c>
      <c r="Q95" s="2">
        <f t="shared" si="25"/>
        <v>494852.70090505481</v>
      </c>
      <c r="R95" s="2">
        <f t="shared" si="16"/>
        <v>28719930.353101835</v>
      </c>
      <c r="S95" s="2">
        <f t="shared" si="17"/>
        <v>482364.03570257127</v>
      </c>
      <c r="T95" s="2">
        <f t="shared" si="18"/>
        <v>15789.714285714319</v>
      </c>
      <c r="U95" s="2">
        <f t="shared" si="19"/>
        <v>494852.70090505481</v>
      </c>
      <c r="V95" s="2">
        <f t="shared" si="5"/>
        <v>938732.88461538462</v>
      </c>
      <c r="W95" s="2">
        <f t="shared" si="20"/>
        <v>12839.423076923122</v>
      </c>
      <c r="X95" s="2">
        <f t="shared" si="6"/>
        <v>482013.27782813169</v>
      </c>
      <c r="Y95" s="2">
        <f t="shared" ref="Y95:Y158" si="29">IF(COUNT($C96)=0,IF(COUNT($C95)=1,C95,SUM(Y94+X95)),C95)</f>
        <v>27781197.468486432</v>
      </c>
      <c r="Z95" s="2" t="str">
        <f t="shared" si="8"/>
        <v>HERE</v>
      </c>
      <c r="AA95" s="2">
        <f>IF(Z95="HERE",Y95,AA94+Graph!$G$1*1000)</f>
        <v>27781197.468486432</v>
      </c>
      <c r="AB95" s="2">
        <f t="shared" si="21"/>
        <v>482013.27782813087</v>
      </c>
      <c r="AC95" s="2">
        <f t="shared" ref="AC95:AC158" si="30">IF(Z96="HERE",V95,AC94)</f>
        <v>938732.88461538462</v>
      </c>
      <c r="AD95" s="3">
        <f t="shared" si="10"/>
        <v>27781197.468486432</v>
      </c>
      <c r="AE95" s="2">
        <f>IF(AE93&gt;=52800000,52800000,IF(AB74=Graph!G$1*1000,AE94+Graph!G$1*1000,AC95))</f>
        <v>938732.88461538462</v>
      </c>
      <c r="AF95" s="3">
        <f t="shared" si="11"/>
        <v>938732.88461538462</v>
      </c>
      <c r="AG95" s="3">
        <f t="shared" si="27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22</v>
      </c>
      <c r="C96" s="7"/>
      <c r="D96" s="2" t="e">
        <f t="shared" si="12"/>
        <v>#N/A</v>
      </c>
      <c r="E96" s="2" t="e">
        <f t="shared" si="22"/>
        <v>#N/A</v>
      </c>
      <c r="F96" s="2">
        <v>484951.26236069202</v>
      </c>
      <c r="G96" s="2">
        <f t="shared" si="26"/>
        <v>484210.28571428574</v>
      </c>
      <c r="H96" s="2">
        <f t="shared" ref="H96:H159" si="31">IF(COUNT($C97)=0,IF(COUNT($C96)=1,C96,SUM(H95+G96)),C96)</f>
        <v>28313410.437262688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497633.43598079681</v>
      </c>
      <c r="Q96" s="2">
        <f t="shared" si="25"/>
        <v>497633.43598079681</v>
      </c>
      <c r="R96" s="2">
        <f t="shared" ref="R96:R159" si="32">IF(COUNT($C97)=0,IF(COUNT($C96)=1,M96,SUM(R95+Q96)),M96)</f>
        <v>29217563.789082631</v>
      </c>
      <c r="S96" s="2">
        <f t="shared" si="17"/>
        <v>484210.28571428731</v>
      </c>
      <c r="T96" s="2">
        <f t="shared" si="18"/>
        <v>15789.714285714319</v>
      </c>
      <c r="U96" s="2">
        <f t="shared" si="19"/>
        <v>497633.43598079681</v>
      </c>
      <c r="V96" s="2">
        <f t="shared" si="5"/>
        <v>951572.30769230775</v>
      </c>
      <c r="W96" s="2">
        <f t="shared" si="20"/>
        <v>12839.423076923122</v>
      </c>
      <c r="X96" s="2">
        <f t="shared" si="6"/>
        <v>484794.01290387369</v>
      </c>
      <c r="Y96" s="2">
        <f t="shared" si="29"/>
        <v>28265991.481390305</v>
      </c>
      <c r="Z96" s="2" t="str">
        <f t="shared" si="8"/>
        <v>HERE</v>
      </c>
      <c r="AA96" s="2">
        <f>IF(Z96="HERE",Y96,AA95+Graph!$G$1*1000)</f>
        <v>28265991.481390305</v>
      </c>
      <c r="AB96" s="2">
        <f t="shared" si="21"/>
        <v>484794.01290387288</v>
      </c>
      <c r="AC96" s="2">
        <f t="shared" si="30"/>
        <v>951572.30769230775</v>
      </c>
      <c r="AD96" s="3">
        <f t="shared" si="10"/>
        <v>28265991.481390305</v>
      </c>
      <c r="AE96" s="2">
        <f>IF(AE94&gt;=52800000,52800000,IF(AB75=Graph!G$1*1000,AE95+Graph!G$1*1000,AC96))</f>
        <v>951572.30769230775</v>
      </c>
      <c r="AF96" s="3">
        <f t="shared" si="11"/>
        <v>951572.30769230775</v>
      </c>
      <c r="AG96" s="3">
        <f t="shared" si="27"/>
        <v>16836441.639835931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23</v>
      </c>
      <c r="C97" s="7"/>
      <c r="D97" s="2" t="e">
        <f t="shared" si="12"/>
        <v>#N/A</v>
      </c>
      <c r="E97" s="2" t="e">
        <f t="shared" si="22"/>
        <v>#N/A</v>
      </c>
      <c r="F97" s="2">
        <v>487538.48901881278</v>
      </c>
      <c r="G97" s="2">
        <f t="shared" si="26"/>
        <v>484210.28571428574</v>
      </c>
      <c r="H97" s="2">
        <f t="shared" si="31"/>
        <v>28797620.722976975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500414.17105652392</v>
      </c>
      <c r="Q97" s="2">
        <f t="shared" si="25"/>
        <v>500000</v>
      </c>
      <c r="R97" s="2">
        <f t="shared" si="32"/>
        <v>29717563.789082631</v>
      </c>
      <c r="S97" s="2">
        <f t="shared" si="17"/>
        <v>484210.28571428731</v>
      </c>
      <c r="T97" s="2">
        <f t="shared" si="18"/>
        <v>15789.714285714319</v>
      </c>
      <c r="U97" s="2">
        <f t="shared" si="19"/>
        <v>500000</v>
      </c>
      <c r="V97" s="2">
        <f t="shared" si="5"/>
        <v>964411.73076923075</v>
      </c>
      <c r="W97" s="2">
        <f t="shared" si="20"/>
        <v>12839.423076923005</v>
      </c>
      <c r="X97" s="2">
        <f t="shared" si="6"/>
        <v>487160.57692307699</v>
      </c>
      <c r="Y97" s="2">
        <f t="shared" si="29"/>
        <v>28753152.058313381</v>
      </c>
      <c r="Z97" s="2" t="str">
        <f t="shared" si="8"/>
        <v>HERE</v>
      </c>
      <c r="AA97" s="2">
        <f>IF(Z97="HERE",Y97,AA96+Graph!$G$1*1000)</f>
        <v>28753152.058313381</v>
      </c>
      <c r="AB97" s="2">
        <f t="shared" si="21"/>
        <v>487160.57692307606</v>
      </c>
      <c r="AC97" s="2">
        <f t="shared" si="30"/>
        <v>964411.73076923075</v>
      </c>
      <c r="AD97" s="3">
        <f t="shared" si="10"/>
        <v>28753152.058313381</v>
      </c>
      <c r="AE97" s="2">
        <f>IF(AE95&gt;=52800000,52800000,IF(AB76=Graph!G$1*1000,AE96+Graph!G$1*1000,AC97))</f>
        <v>964411.73076923075</v>
      </c>
      <c r="AF97" s="3">
        <f t="shared" si="11"/>
        <v>964411.73076923075</v>
      </c>
      <c r="AG97" s="3">
        <f t="shared" si="27"/>
        <v>17223344.991240025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24</v>
      </c>
      <c r="C98" s="7"/>
      <c r="D98" s="2" t="e">
        <f t="shared" si="12"/>
        <v>#N/A</v>
      </c>
      <c r="E98" s="2" t="e">
        <f t="shared" si="22"/>
        <v>#N/A</v>
      </c>
      <c r="F98" s="2">
        <v>490125.71567693353</v>
      </c>
      <c r="G98" s="2">
        <f t="shared" si="26"/>
        <v>484210.28571428574</v>
      </c>
      <c r="H98" s="2">
        <f t="shared" si="31"/>
        <v>29281831.008691262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503194.90613226593</v>
      </c>
      <c r="Q98" s="2">
        <f t="shared" si="25"/>
        <v>500000</v>
      </c>
      <c r="R98" s="2">
        <f t="shared" si="32"/>
        <v>30217563.789082631</v>
      </c>
      <c r="S98" s="2">
        <f t="shared" si="17"/>
        <v>484210.28571428731</v>
      </c>
      <c r="T98" s="2">
        <f t="shared" si="18"/>
        <v>15789.714285714319</v>
      </c>
      <c r="U98" s="2">
        <f t="shared" si="19"/>
        <v>500000</v>
      </c>
      <c r="V98" s="2">
        <f t="shared" si="5"/>
        <v>977251.15384615376</v>
      </c>
      <c r="W98" s="2">
        <f t="shared" si="20"/>
        <v>12839.423076923005</v>
      </c>
      <c r="X98" s="2">
        <f t="shared" si="6"/>
        <v>487160.57692307699</v>
      </c>
      <c r="Y98" s="2">
        <f t="shared" si="29"/>
        <v>29240312.635236457</v>
      </c>
      <c r="Z98" s="2" t="str">
        <f t="shared" si="8"/>
        <v>HERE</v>
      </c>
      <c r="AA98" s="2">
        <f>IF(Z98="HERE",Y98,AA97+Graph!$G$1*1000)</f>
        <v>29240312.635236457</v>
      </c>
      <c r="AB98" s="2">
        <f t="shared" si="21"/>
        <v>487160.57692307606</v>
      </c>
      <c r="AC98" s="2">
        <f t="shared" si="30"/>
        <v>977251.15384615376</v>
      </c>
      <c r="AD98" s="3">
        <f t="shared" si="10"/>
        <v>29240312.635236457</v>
      </c>
      <c r="AE98" s="2">
        <f>IF(AE96&gt;=52800000,52800000,IF(AB77=Graph!G$1*1000,AE97+Graph!G$1*1000,AC98))</f>
        <v>977251.15384615376</v>
      </c>
      <c r="AF98" s="3">
        <f t="shared" si="11"/>
        <v>977251.15384615376</v>
      </c>
      <c r="AG98" s="3">
        <f t="shared" si="27"/>
        <v>17612751.00421229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25</v>
      </c>
      <c r="C99" s="7"/>
      <c r="D99" s="2" t="e">
        <f t="shared" si="12"/>
        <v>#N/A</v>
      </c>
      <c r="E99" s="2" t="e">
        <f t="shared" si="22"/>
        <v>#N/A</v>
      </c>
      <c r="F99" s="2">
        <v>492712.94233505428</v>
      </c>
      <c r="G99" s="2">
        <f t="shared" si="26"/>
        <v>484210.28571428574</v>
      </c>
      <c r="H99" s="2">
        <f t="shared" si="31"/>
        <v>29766041.29440555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505975.64120799303</v>
      </c>
      <c r="Q99" s="2">
        <f t="shared" si="25"/>
        <v>500000</v>
      </c>
      <c r="R99" s="2">
        <f t="shared" si="32"/>
        <v>30717563.789082631</v>
      </c>
      <c r="S99" s="2">
        <f t="shared" si="17"/>
        <v>484210.28571428731</v>
      </c>
      <c r="T99" s="2">
        <f t="shared" si="18"/>
        <v>15789.714285714319</v>
      </c>
      <c r="U99" s="2">
        <f t="shared" si="19"/>
        <v>500000</v>
      </c>
      <c r="V99" s="2">
        <f t="shared" si="5"/>
        <v>990090.57692307688</v>
      </c>
      <c r="W99" s="2">
        <f t="shared" si="20"/>
        <v>12839.423076923122</v>
      </c>
      <c r="X99" s="2">
        <f t="shared" si="6"/>
        <v>487160.57692307688</v>
      </c>
      <c r="Y99" s="2">
        <f t="shared" si="29"/>
        <v>29727473.212159533</v>
      </c>
      <c r="Z99" s="2" t="str">
        <f t="shared" si="8"/>
        <v>HERE</v>
      </c>
      <c r="AA99" s="2">
        <f>IF(Z99="HERE",Y99,AA98+Graph!$G$1*1000)</f>
        <v>29727473.212159533</v>
      </c>
      <c r="AB99" s="2">
        <f t="shared" si="21"/>
        <v>487160.57692307606</v>
      </c>
      <c r="AC99" s="2">
        <f t="shared" si="30"/>
        <v>990090.57692307688</v>
      </c>
      <c r="AD99" s="3">
        <f t="shared" si="10"/>
        <v>29727473.212159533</v>
      </c>
      <c r="AE99" s="2">
        <f>IF(AE97&gt;=52800000,52800000,IF(AB78=Graph!G$1*1000,AE98+Graph!G$1*1000,AC99))</f>
        <v>990090.57692307688</v>
      </c>
      <c r="AF99" s="3">
        <f t="shared" si="11"/>
        <v>990090.57692307688</v>
      </c>
      <c r="AG99" s="3">
        <f t="shared" si="27"/>
        <v>18004659.678752709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26</v>
      </c>
      <c r="C100" s="14"/>
      <c r="D100" s="13" t="e">
        <f t="shared" si="12"/>
        <v>#N/A</v>
      </c>
      <c r="E100" s="13" t="e">
        <f t="shared" si="22"/>
        <v>#N/A</v>
      </c>
      <c r="F100" s="13">
        <v>495300.16899317503</v>
      </c>
      <c r="G100" s="13">
        <f t="shared" si="26"/>
        <v>484210.28571428574</v>
      </c>
      <c r="H100" s="13">
        <f t="shared" si="31"/>
        <v>30250251.580119837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508756.37628373504</v>
      </c>
      <c r="Q100" s="2">
        <f t="shared" si="25"/>
        <v>500000</v>
      </c>
      <c r="R100" s="13">
        <f t="shared" si="32"/>
        <v>31217563.789082631</v>
      </c>
      <c r="S100" s="13">
        <f t="shared" si="17"/>
        <v>484210.28571428731</v>
      </c>
      <c r="T100" s="13">
        <f t="shared" si="18"/>
        <v>15789.714285714319</v>
      </c>
      <c r="U100" s="13">
        <f t="shared" si="19"/>
        <v>500000</v>
      </c>
      <c r="V100" s="13">
        <f t="shared" si="5"/>
        <v>1002930</v>
      </c>
      <c r="W100" s="13">
        <f t="shared" si="20"/>
        <v>12839.423076923122</v>
      </c>
      <c r="X100" s="13">
        <f t="shared" si="6"/>
        <v>487160.57692307688</v>
      </c>
      <c r="Y100" s="2">
        <f t="shared" si="29"/>
        <v>30214633.789082609</v>
      </c>
      <c r="Z100" s="2" t="str">
        <f t="shared" si="8"/>
        <v>HERE</v>
      </c>
      <c r="AA100" s="2">
        <f>IF(Z100="HERE",Y100,AA99+Graph!$G$1*1000)</f>
        <v>30214633.789082609</v>
      </c>
      <c r="AB100" s="2">
        <f t="shared" si="21"/>
        <v>487160.57692307606</v>
      </c>
      <c r="AC100" s="2">
        <f t="shared" si="30"/>
        <v>1002930</v>
      </c>
      <c r="AD100" s="3">
        <f t="shared" si="10"/>
        <v>30214633.789082609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18399071.014861297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27</v>
      </c>
      <c r="C101" s="7"/>
      <c r="D101" s="2" t="e">
        <f t="shared" si="12"/>
        <v>#N/A</v>
      </c>
      <c r="E101" s="2" t="e">
        <f t="shared" si="22"/>
        <v>#N/A</v>
      </c>
      <c r="F101" s="2">
        <v>497887.39565129578</v>
      </c>
      <c r="G101" s="2">
        <f t="shared" si="26"/>
        <v>484210.28571428574</v>
      </c>
      <c r="H101" s="2">
        <f t="shared" si="31"/>
        <v>30734461.865834124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511537.11135946214</v>
      </c>
      <c r="Q101" s="2">
        <f t="shared" si="25"/>
        <v>500000</v>
      </c>
      <c r="R101" s="2">
        <f t="shared" si="32"/>
        <v>31717563.789082631</v>
      </c>
      <c r="S101" s="2">
        <f t="shared" si="17"/>
        <v>484210.28571428731</v>
      </c>
      <c r="T101" s="2">
        <f t="shared" si="18"/>
        <v>15789.714285714319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30661196.074796896</v>
      </c>
      <c r="Z101" s="2" t="str">
        <f t="shared" si="8"/>
        <v>HERE</v>
      </c>
      <c r="AA101" s="2">
        <f>IF(Z101="HERE",Y101,AA100+Graph!$G$1*1000)</f>
        <v>30661196.074796896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30661196.074796896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18795985.012538034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28</v>
      </c>
      <c r="C102" s="7"/>
      <c r="D102" s="2" t="e">
        <f t="shared" si="12"/>
        <v>#N/A</v>
      </c>
      <c r="E102" s="2" t="e">
        <f t="shared" si="22"/>
        <v>#N/A</v>
      </c>
      <c r="F102" s="2">
        <v>500474.62230941653</v>
      </c>
      <c r="G102" s="2">
        <f t="shared" si="26"/>
        <v>484210.28571428574</v>
      </c>
      <c r="H102" s="2">
        <f t="shared" si="31"/>
        <v>31218672.151548412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514317.84643520415</v>
      </c>
      <c r="Q102" s="2">
        <f t="shared" ref="Q102:Q165" si="34">IF(P102&gt;500000,500000,P102)</f>
        <v>500000</v>
      </c>
      <c r="R102" s="2">
        <f t="shared" si="32"/>
        <v>32217563.789082631</v>
      </c>
      <c r="S102" s="2">
        <f t="shared" si="17"/>
        <v>484210.28571428731</v>
      </c>
      <c r="T102" s="2">
        <f t="shared" si="18"/>
        <v>15789.714285714319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31107758.360511184</v>
      </c>
      <c r="Z102" s="2" t="str">
        <f t="shared" si="8"/>
        <v>HERE</v>
      </c>
      <c r="AA102" s="2">
        <f>IF(Z102="HERE",Y102,AA101+Graph!$G$1*1000)</f>
        <v>31107758.360511184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31107758.360511184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19195401.671782944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29</v>
      </c>
      <c r="C103" s="7"/>
      <c r="D103" s="2" t="e">
        <f t="shared" si="12"/>
        <v>#N/A</v>
      </c>
      <c r="E103" s="2" t="e">
        <f t="shared" si="22"/>
        <v>#N/A</v>
      </c>
      <c r="F103" s="2">
        <v>503061.84896753728</v>
      </c>
      <c r="G103" s="2">
        <f t="shared" si="26"/>
        <v>484210.28571428574</v>
      </c>
      <c r="H103" s="2">
        <f t="shared" si="31"/>
        <v>31702882.437262699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517098.58151093125</v>
      </c>
      <c r="Q103" s="2">
        <f t="shared" si="34"/>
        <v>500000</v>
      </c>
      <c r="R103" s="2">
        <f t="shared" si="32"/>
        <v>32717563.789082631</v>
      </c>
      <c r="S103" s="2">
        <f t="shared" si="17"/>
        <v>484210.28571428731</v>
      </c>
      <c r="T103" s="2">
        <f t="shared" si="18"/>
        <v>15789.714285714319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31554320.646225471</v>
      </c>
      <c r="Z103" s="2" t="str">
        <f t="shared" si="8"/>
        <v>HERE</v>
      </c>
      <c r="AA103" s="2">
        <f>IF(Z103="HERE",Y103,AA102+Graph!$G$1*1000)</f>
        <v>31554320.646225471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31554320.646225471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19597320.992596004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30</v>
      </c>
      <c r="C104" s="7"/>
      <c r="D104" s="2" t="e">
        <f t="shared" si="12"/>
        <v>#N/A</v>
      </c>
      <c r="E104" s="2" t="e">
        <f t="shared" si="22"/>
        <v>#N/A</v>
      </c>
      <c r="F104" s="2">
        <v>505649.07562565804</v>
      </c>
      <c r="G104" s="2">
        <f t="shared" si="26"/>
        <v>484210.28571428574</v>
      </c>
      <c r="H104" s="2">
        <f t="shared" si="31"/>
        <v>32187092.722976986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519879.31658667326</v>
      </c>
      <c r="Q104" s="2">
        <f t="shared" si="34"/>
        <v>500000</v>
      </c>
      <c r="R104" s="2">
        <f t="shared" si="32"/>
        <v>33217563.789082631</v>
      </c>
      <c r="S104" s="2">
        <f t="shared" si="17"/>
        <v>484210.28571428731</v>
      </c>
      <c r="T104" s="2">
        <f t="shared" si="18"/>
        <v>15789.714285714319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32000882.931939758</v>
      </c>
      <c r="Z104" s="2" t="str">
        <f t="shared" si="8"/>
        <v>HERE</v>
      </c>
      <c r="AA104" s="2">
        <f>IF(Z104="HERE",Y104,AA103+Graph!$G$1*1000)</f>
        <v>32000882.931939758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32000882.931939758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20001742.974977236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31</v>
      </c>
      <c r="C105" s="7"/>
      <c r="D105" s="2" t="e">
        <f t="shared" si="12"/>
        <v>#N/A</v>
      </c>
      <c r="E105" s="2" t="e">
        <f t="shared" si="22"/>
        <v>#N/A</v>
      </c>
      <c r="F105" s="2">
        <v>508236.30228377879</v>
      </c>
      <c r="G105" s="2">
        <f t="shared" si="26"/>
        <v>484210.28571428574</v>
      </c>
      <c r="H105" s="2">
        <f t="shared" si="31"/>
        <v>32671303.008691274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522660.05166240036</v>
      </c>
      <c r="Q105" s="2">
        <f t="shared" si="34"/>
        <v>500000</v>
      </c>
      <c r="R105" s="2">
        <f t="shared" si="32"/>
        <v>33717563.789082631</v>
      </c>
      <c r="S105" s="2">
        <f t="shared" si="17"/>
        <v>484210.28571428731</v>
      </c>
      <c r="T105" s="2">
        <f t="shared" si="18"/>
        <v>15789.714285714319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32447445.217654046</v>
      </c>
      <c r="Z105" s="2" t="str">
        <f t="shared" si="8"/>
        <v>HERE</v>
      </c>
      <c r="AA105" s="2">
        <f>IF(Z105="HERE",Y105,AA104+Graph!$G$1*1000)</f>
        <v>32447445.217654046</v>
      </c>
      <c r="AB105" s="2">
        <f t="shared" si="21"/>
        <v>446562.28571428731</v>
      </c>
      <c r="AC105" s="2">
        <f t="shared" si="30"/>
        <v>1270118.5714285714</v>
      </c>
      <c r="AD105" s="3">
        <f t="shared" si="10"/>
        <v>32447445.217654046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20408667.618926622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32</v>
      </c>
      <c r="C106" s="7"/>
      <c r="D106" s="2" t="e">
        <f t="shared" si="12"/>
        <v>#N/A</v>
      </c>
      <c r="E106" s="2" t="e">
        <f t="shared" si="22"/>
        <v>#N/A</v>
      </c>
      <c r="F106" s="2">
        <v>510823.52894189954</v>
      </c>
      <c r="G106" s="2">
        <f t="shared" si="26"/>
        <v>484210.28571428574</v>
      </c>
      <c r="H106" s="2">
        <f t="shared" si="31"/>
        <v>33155513.294405561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525440.78673814237</v>
      </c>
      <c r="Q106" s="2">
        <f t="shared" si="34"/>
        <v>500000</v>
      </c>
      <c r="R106" s="2">
        <f t="shared" si="32"/>
        <v>34217563.789082631</v>
      </c>
      <c r="S106" s="2">
        <f t="shared" si="17"/>
        <v>484210.28571428731</v>
      </c>
      <c r="T106" s="2">
        <f t="shared" si="18"/>
        <v>15789.714285714319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32894007.503368333</v>
      </c>
      <c r="Z106" s="2" t="str">
        <f t="shared" si="8"/>
        <v>HERE</v>
      </c>
      <c r="AA106" s="2">
        <f>IF(Z106="HERE",Y106,AA105+Graph!$G$1*1000)</f>
        <v>32894007.503368333</v>
      </c>
      <c r="AB106" s="2">
        <f t="shared" si="21"/>
        <v>446562.28571428731</v>
      </c>
      <c r="AC106" s="2">
        <f t="shared" si="30"/>
        <v>1323556.2857142857</v>
      </c>
      <c r="AD106" s="3">
        <f t="shared" si="10"/>
        <v>32894007.503368333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20818094.924444176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33</v>
      </c>
      <c r="C107" s="7"/>
      <c r="D107" s="2" t="e">
        <f t="shared" si="12"/>
        <v>#N/A</v>
      </c>
      <c r="E107" s="2" t="e">
        <f t="shared" si="22"/>
        <v>#N/A</v>
      </c>
      <c r="F107" s="2">
        <v>513410.75560002029</v>
      </c>
      <c r="G107" s="2">
        <f t="shared" si="26"/>
        <v>484210.28571428574</v>
      </c>
      <c r="H107" s="2">
        <f t="shared" si="31"/>
        <v>33639723.580119848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528221.52181388438</v>
      </c>
      <c r="Q107" s="2">
        <f t="shared" si="34"/>
        <v>500000</v>
      </c>
      <c r="R107" s="2">
        <f t="shared" si="32"/>
        <v>34717563.789082631</v>
      </c>
      <c r="S107" s="2">
        <f t="shared" si="17"/>
        <v>484210.28571428731</v>
      </c>
      <c r="T107" s="2">
        <f t="shared" si="18"/>
        <v>15789.714285714319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33340569.78908262</v>
      </c>
      <c r="Z107" s="2" t="str">
        <f t="shared" si="8"/>
        <v>HERE</v>
      </c>
      <c r="AA107" s="2">
        <f>IF(Z107="HERE",Y107,AA106+Graph!$G$1*1000)</f>
        <v>33340569.78908262</v>
      </c>
      <c r="AB107" s="2">
        <f t="shared" si="21"/>
        <v>446562.28571428731</v>
      </c>
      <c r="AC107" s="2">
        <f t="shared" si="30"/>
        <v>1376994</v>
      </c>
      <c r="AD107" s="3">
        <f t="shared" si="10"/>
        <v>33340569.78908262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21230024.89152988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34</v>
      </c>
      <c r="C108" s="7"/>
      <c r="D108" s="2" t="e">
        <f t="shared" si="12"/>
        <v>#N/A</v>
      </c>
      <c r="E108" s="2" t="e">
        <f t="shared" si="22"/>
        <v>#N/A</v>
      </c>
      <c r="F108" s="2">
        <v>515997.98225814104</v>
      </c>
      <c r="G108" s="2">
        <f t="shared" si="26"/>
        <v>484210.28571428574</v>
      </c>
      <c r="H108" s="2">
        <f t="shared" si="31"/>
        <v>34123933.865834132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531002.25688961148</v>
      </c>
      <c r="Q108" s="2">
        <f t="shared" si="34"/>
        <v>500000</v>
      </c>
      <c r="R108" s="2">
        <f t="shared" si="32"/>
        <v>35217563.789082631</v>
      </c>
      <c r="S108" s="2">
        <f t="shared" si="17"/>
        <v>484210.28571428359</v>
      </c>
      <c r="T108" s="2">
        <f t="shared" si="18"/>
        <v>15789.714285714319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33708738.039082617</v>
      </c>
      <c r="Z108" s="2" t="str">
        <f t="shared" si="8"/>
        <v>HERE</v>
      </c>
      <c r="AA108" s="2">
        <f>IF(Z108="HERE",Y108,AA107+Graph!$G$1*1000)</f>
        <v>33708738.039082617</v>
      </c>
      <c r="AB108" s="2">
        <f t="shared" si="21"/>
        <v>368168.24999999627</v>
      </c>
      <c r="AC108" s="2">
        <f t="shared" si="30"/>
        <v>1508825.75</v>
      </c>
      <c r="AD108" s="3">
        <f t="shared" si="10"/>
        <v>33708738.039082617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21644457.520183757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35</v>
      </c>
      <c r="C109" s="7"/>
      <c r="D109" s="2" t="e">
        <f t="shared" si="12"/>
        <v>#N/A</v>
      </c>
      <c r="E109" s="2" t="e">
        <f t="shared" si="22"/>
        <v>#N/A</v>
      </c>
      <c r="F109" s="2">
        <v>518585.20891626179</v>
      </c>
      <c r="G109" s="2">
        <f t="shared" si="26"/>
        <v>484210.28571428574</v>
      </c>
      <c r="H109" s="2">
        <f t="shared" si="31"/>
        <v>34608144.151548415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533782.99196535349</v>
      </c>
      <c r="Q109" s="2">
        <f t="shared" si="34"/>
        <v>500000</v>
      </c>
      <c r="R109" s="2">
        <f t="shared" si="32"/>
        <v>35717563.789082631</v>
      </c>
      <c r="S109" s="2">
        <f t="shared" si="17"/>
        <v>484210.28571428359</v>
      </c>
      <c r="T109" s="2">
        <f t="shared" si="18"/>
        <v>15789.714285714319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34076906.289082617</v>
      </c>
      <c r="Z109" s="2" t="str">
        <f t="shared" si="8"/>
        <v>HERE</v>
      </c>
      <c r="AA109" s="2">
        <f>IF(Z109="HERE",Y109,AA108+Graph!$G$1*1000)</f>
        <v>34076906.289082617</v>
      </c>
      <c r="AB109" s="2">
        <f t="shared" si="21"/>
        <v>368168.25</v>
      </c>
      <c r="AC109" s="2">
        <f t="shared" si="30"/>
        <v>1640657.5</v>
      </c>
      <c r="AD109" s="3">
        <f t="shared" si="10"/>
        <v>34076906.289082617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22061392.810405791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36</v>
      </c>
      <c r="C110" s="7"/>
      <c r="D110" s="2" t="e">
        <f t="shared" si="12"/>
        <v>#N/A</v>
      </c>
      <c r="E110" s="2" t="e">
        <f t="shared" si="22"/>
        <v>#N/A</v>
      </c>
      <c r="F110" s="2">
        <v>521172.43557438254</v>
      </c>
      <c r="G110" s="2">
        <f t="shared" si="26"/>
        <v>484210.28571428574</v>
      </c>
      <c r="H110" s="2">
        <f t="shared" si="31"/>
        <v>35092354.437262699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536563.72704108059</v>
      </c>
      <c r="Q110" s="2">
        <f t="shared" si="34"/>
        <v>500000</v>
      </c>
      <c r="R110" s="2">
        <f t="shared" si="32"/>
        <v>36217563.789082631</v>
      </c>
      <c r="S110" s="2">
        <f t="shared" si="17"/>
        <v>484210.28571428359</v>
      </c>
      <c r="T110" s="2">
        <f t="shared" si="18"/>
        <v>15789.714285714319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34445074.539082617</v>
      </c>
      <c r="Z110" s="2" t="str">
        <f t="shared" si="8"/>
        <v>HERE</v>
      </c>
      <c r="AA110" s="2">
        <f>IF(Z110="HERE",Y110,AA109+Graph!$G$1*1000)</f>
        <v>34445074.539082617</v>
      </c>
      <c r="AB110" s="2">
        <f t="shared" si="21"/>
        <v>368168.25</v>
      </c>
      <c r="AC110" s="2">
        <f t="shared" si="30"/>
        <v>1772489.25</v>
      </c>
      <c r="AD110" s="3">
        <f t="shared" si="10"/>
        <v>34445074.539082617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22480830.762195986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37</v>
      </c>
      <c r="C111" s="7"/>
      <c r="D111" s="2" t="e">
        <f t="shared" si="12"/>
        <v>#N/A</v>
      </c>
      <c r="E111" s="2" t="e">
        <f t="shared" si="22"/>
        <v>#N/A</v>
      </c>
      <c r="F111" s="2">
        <v>523759.66223250329</v>
      </c>
      <c r="G111" s="2">
        <f t="shared" si="26"/>
        <v>484210.28571428574</v>
      </c>
      <c r="H111" s="2">
        <f t="shared" si="31"/>
        <v>35576564.722976983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539344.4621168226</v>
      </c>
      <c r="Q111" s="2">
        <f t="shared" si="34"/>
        <v>500000</v>
      </c>
      <c r="R111" s="2">
        <f t="shared" si="32"/>
        <v>36717563.789082631</v>
      </c>
      <c r="S111" s="2">
        <f t="shared" si="17"/>
        <v>484210.28571428359</v>
      </c>
      <c r="T111" s="2">
        <f t="shared" si="18"/>
        <v>15789.714285714319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34813242.789082617</v>
      </c>
      <c r="Z111" s="2" t="str">
        <f t="shared" si="8"/>
        <v>HERE</v>
      </c>
      <c r="AA111" s="2">
        <f>IF(Z111="HERE",Y111,AA110+Graph!$G$1*1000)</f>
        <v>34813242.789082617</v>
      </c>
      <c r="AB111" s="2">
        <f t="shared" si="21"/>
        <v>368168.25</v>
      </c>
      <c r="AC111" s="2">
        <f t="shared" si="30"/>
        <v>1904321</v>
      </c>
      <c r="AD111" s="3">
        <f t="shared" si="10"/>
        <v>34813242.789082617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22902771.375554338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38</v>
      </c>
      <c r="C112" s="7"/>
      <c r="D112" s="2" t="e">
        <f t="shared" si="12"/>
        <v>#N/A</v>
      </c>
      <c r="E112" s="2" t="e">
        <f t="shared" si="22"/>
        <v>#N/A</v>
      </c>
      <c r="F112" s="2">
        <v>526346.88889062405</v>
      </c>
      <c r="G112" s="2">
        <f t="shared" si="26"/>
        <v>484210.28571428574</v>
      </c>
      <c r="H112" s="2">
        <f t="shared" si="31"/>
        <v>36060775.008691266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542125.19719254971</v>
      </c>
      <c r="Q112" s="2">
        <f t="shared" si="34"/>
        <v>500000</v>
      </c>
      <c r="R112" s="2">
        <f t="shared" si="32"/>
        <v>37217563.789082631</v>
      </c>
      <c r="S112" s="2">
        <f t="shared" si="17"/>
        <v>484210.28571428359</v>
      </c>
      <c r="T112" s="2">
        <f t="shared" si="18"/>
        <v>15789.714285714319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35181411.039082617</v>
      </c>
      <c r="Z112" s="2" t="str">
        <f t="shared" si="8"/>
        <v>HERE</v>
      </c>
      <c r="AA112" s="2">
        <f>IF(Z112="HERE",Y112,AA111+Graph!$G$1*1000)</f>
        <v>35181411.039082617</v>
      </c>
      <c r="AB112" s="2">
        <f t="shared" si="21"/>
        <v>368168.25</v>
      </c>
      <c r="AC112" s="2">
        <f t="shared" si="30"/>
        <v>2036152.75</v>
      </c>
      <c r="AD112" s="3">
        <f t="shared" si="10"/>
        <v>35181411.039082617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23327214.650480855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39</v>
      </c>
      <c r="C113" s="7"/>
      <c r="D113" s="2" t="e">
        <f t="shared" si="12"/>
        <v>#N/A</v>
      </c>
      <c r="E113" s="2" t="e">
        <f t="shared" si="22"/>
        <v>#N/A</v>
      </c>
      <c r="F113" s="2">
        <v>528934.1155487448</v>
      </c>
      <c r="G113" s="2">
        <f t="shared" si="26"/>
        <v>484210.28571428574</v>
      </c>
      <c r="H113" s="2">
        <f t="shared" si="31"/>
        <v>36544985.29440555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544905.93226829171</v>
      </c>
      <c r="Q113" s="2">
        <f t="shared" si="34"/>
        <v>500000</v>
      </c>
      <c r="R113" s="2">
        <f t="shared" si="32"/>
        <v>37717563.789082631</v>
      </c>
      <c r="S113" s="2">
        <f t="shared" si="17"/>
        <v>484210.28571428359</v>
      </c>
      <c r="T113" s="2">
        <f t="shared" si="18"/>
        <v>15789.714285714319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35549579.289082617</v>
      </c>
      <c r="Z113" s="2" t="str">
        <f t="shared" si="8"/>
        <v>HERE</v>
      </c>
      <c r="AA113" s="2">
        <f>IF(Z113="HERE",Y113,AA112+Graph!$G$1*1000)</f>
        <v>35549579.289082617</v>
      </c>
      <c r="AB113" s="2">
        <f t="shared" si="21"/>
        <v>368168.25</v>
      </c>
      <c r="AC113" s="2">
        <f t="shared" si="30"/>
        <v>2167984.5</v>
      </c>
      <c r="AD113" s="3">
        <f t="shared" si="10"/>
        <v>35549579.289082617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23754160.586975545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40</v>
      </c>
      <c r="C114" s="7"/>
      <c r="D114" s="2" t="e">
        <f t="shared" si="12"/>
        <v>#N/A</v>
      </c>
      <c r="E114" s="2" t="e">
        <f t="shared" si="22"/>
        <v>#N/A</v>
      </c>
      <c r="F114" s="2">
        <v>531521.34220686555</v>
      </c>
      <c r="G114" s="2">
        <f t="shared" si="26"/>
        <v>484210.28571428574</v>
      </c>
      <c r="H114" s="2">
        <f t="shared" si="31"/>
        <v>37029195.580119833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547686.66734401882</v>
      </c>
      <c r="Q114" s="2">
        <f t="shared" si="34"/>
        <v>500000</v>
      </c>
      <c r="R114" s="2">
        <f t="shared" si="32"/>
        <v>38217563.789082631</v>
      </c>
      <c r="S114" s="2">
        <f t="shared" si="17"/>
        <v>484210.28571428359</v>
      </c>
      <c r="T114" s="2">
        <f t="shared" si="18"/>
        <v>15789.714285714319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35917747.539082617</v>
      </c>
      <c r="Z114" s="2" t="str">
        <f t="shared" si="8"/>
        <v>HERE</v>
      </c>
      <c r="AA114" s="2">
        <f>IF(Z114="HERE",Y114,AA113+Graph!$G$1*1000)</f>
        <v>35917747.539082617</v>
      </c>
      <c r="AB114" s="2">
        <f t="shared" si="21"/>
        <v>368168.25</v>
      </c>
      <c r="AC114" s="2">
        <f t="shared" si="30"/>
        <v>2299816.25</v>
      </c>
      <c r="AD114" s="3">
        <f t="shared" si="10"/>
        <v>35917747.539082617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24183609.185038384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41</v>
      </c>
      <c r="C115" s="7"/>
      <c r="D115" s="2" t="e">
        <f t="shared" si="12"/>
        <v>#N/A</v>
      </c>
      <c r="E115" s="2" t="e">
        <f t="shared" si="22"/>
        <v>#N/A</v>
      </c>
      <c r="F115" s="2">
        <v>534108.5688650012</v>
      </c>
      <c r="G115" s="2">
        <f t="shared" si="26"/>
        <v>484210.28571428574</v>
      </c>
      <c r="H115" s="2">
        <f t="shared" si="31"/>
        <v>37513405.865834117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550467.40241976082</v>
      </c>
      <c r="Q115" s="2">
        <f t="shared" si="34"/>
        <v>500000</v>
      </c>
      <c r="R115" s="2">
        <f t="shared" si="32"/>
        <v>38717563.789082631</v>
      </c>
      <c r="S115" s="2">
        <f t="shared" si="17"/>
        <v>484210.28571428359</v>
      </c>
      <c r="T115" s="2">
        <f t="shared" si="18"/>
        <v>15789.714285714319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36285915.789082617</v>
      </c>
      <c r="Z115" s="2" t="str">
        <f t="shared" si="8"/>
        <v>HERE</v>
      </c>
      <c r="AA115" s="2">
        <f>IF(Z115="HERE",Y115,AA114+Graph!$G$1*1000)</f>
        <v>36285915.789082617</v>
      </c>
      <c r="AB115" s="2">
        <f t="shared" si="21"/>
        <v>368168.25</v>
      </c>
      <c r="AC115" s="2">
        <f t="shared" si="30"/>
        <v>2431648</v>
      </c>
      <c r="AD115" s="3">
        <f t="shared" si="10"/>
        <v>36285915.789082617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24615560.444669396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42</v>
      </c>
      <c r="C116" s="7"/>
      <c r="D116" s="2" t="e">
        <f t="shared" si="12"/>
        <v>#N/A</v>
      </c>
      <c r="E116" s="2" t="e">
        <f t="shared" si="22"/>
        <v>#N/A</v>
      </c>
      <c r="F116" s="2">
        <v>536695.79552312195</v>
      </c>
      <c r="G116" s="2">
        <f t="shared" si="26"/>
        <v>484210.28571428574</v>
      </c>
      <c r="H116" s="2">
        <f t="shared" si="31"/>
        <v>37997616.151548401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553248.13749548793</v>
      </c>
      <c r="Q116" s="2">
        <f t="shared" si="34"/>
        <v>500000</v>
      </c>
      <c r="R116" s="2">
        <f t="shared" si="32"/>
        <v>39217563.789082631</v>
      </c>
      <c r="S116" s="2">
        <f t="shared" si="17"/>
        <v>484210.28571428359</v>
      </c>
      <c r="T116" s="2">
        <f t="shared" si="18"/>
        <v>15789.714285714319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36578254.789082617</v>
      </c>
      <c r="Z116" s="2" t="str">
        <f t="shared" si="8"/>
        <v>HERE</v>
      </c>
      <c r="AA116" s="2">
        <f>IF(Z116="HERE",Y116,AA115+Graph!$G$1*1000)</f>
        <v>36578254.789082617</v>
      </c>
      <c r="AB116" s="2">
        <f t="shared" si="21"/>
        <v>292339</v>
      </c>
      <c r="AC116" s="2">
        <f t="shared" si="30"/>
        <v>2639309</v>
      </c>
      <c r="AD116" s="3">
        <f t="shared" si="10"/>
        <v>36578254.789082617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25050014.365868557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43</v>
      </c>
      <c r="C117" s="7"/>
      <c r="D117" s="2" t="e">
        <f t="shared" si="12"/>
        <v>#N/A</v>
      </c>
      <c r="E117" s="2" t="e">
        <f t="shared" si="22"/>
        <v>#N/A</v>
      </c>
      <c r="F117" s="2">
        <v>539283.0221812427</v>
      </c>
      <c r="G117" s="2">
        <f t="shared" si="26"/>
        <v>484210.28571428574</v>
      </c>
      <c r="H117" s="2">
        <f t="shared" si="31"/>
        <v>38481826.437262684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556028.87257122993</v>
      </c>
      <c r="Q117" s="2">
        <f t="shared" si="34"/>
        <v>500000</v>
      </c>
      <c r="R117" s="2">
        <f t="shared" si="32"/>
        <v>39717563.789082631</v>
      </c>
      <c r="S117" s="2">
        <f t="shared" si="17"/>
        <v>484210.28571428359</v>
      </c>
      <c r="T117" s="2">
        <f t="shared" si="18"/>
        <v>15789.714285714319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36799311.789082617</v>
      </c>
      <c r="Z117" s="2" t="str">
        <f t="shared" si="8"/>
        <v>HERE</v>
      </c>
      <c r="AA117" s="2">
        <f>IF(Z117="HERE",Y117,AA116+Graph!$G$1*1000)</f>
        <v>36799311.789082617</v>
      </c>
      <c r="AB117" s="2">
        <f t="shared" si="21"/>
        <v>221057</v>
      </c>
      <c r="AC117" s="2">
        <f t="shared" si="30"/>
        <v>2918252</v>
      </c>
      <c r="AD117" s="3">
        <f t="shared" si="10"/>
        <v>36799311.789082617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25486970.948635891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44</v>
      </c>
      <c r="C118" s="7"/>
      <c r="D118" s="2" t="e">
        <f t="shared" si="12"/>
        <v>#N/A</v>
      </c>
      <c r="E118" s="2" t="e">
        <f t="shared" si="22"/>
        <v>#N/A</v>
      </c>
      <c r="F118" s="2">
        <v>541870.24883936346</v>
      </c>
      <c r="G118" s="2">
        <f t="shared" si="26"/>
        <v>484210.28571428574</v>
      </c>
      <c r="H118" s="2">
        <f t="shared" si="31"/>
        <v>38966036.722976968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558809.60764695704</v>
      </c>
      <c r="Q118" s="2">
        <f t="shared" si="34"/>
        <v>500000</v>
      </c>
      <c r="R118" s="2">
        <f t="shared" si="32"/>
        <v>40217563.789082631</v>
      </c>
      <c r="S118" s="2">
        <f t="shared" si="17"/>
        <v>484210.28571428359</v>
      </c>
      <c r="T118" s="2">
        <f t="shared" si="18"/>
        <v>15789.714285714319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36982617.789082617</v>
      </c>
      <c r="Z118" s="2" t="str">
        <f t="shared" si="8"/>
        <v>HERE</v>
      </c>
      <c r="AA118" s="2">
        <f>IF(Z118="HERE",Y118,AA117+Graph!$G$1*1000)</f>
        <v>36982617.789082617</v>
      </c>
      <c r="AB118" s="2">
        <f t="shared" si="21"/>
        <v>183306</v>
      </c>
      <c r="AC118" s="2">
        <f t="shared" si="30"/>
        <v>3234946</v>
      </c>
      <c r="AD118" s="3">
        <f t="shared" si="10"/>
        <v>36982617.789082617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25926057.439020503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45</v>
      </c>
      <c r="C119" s="7"/>
      <c r="D119" s="2" t="e">
        <f t="shared" si="12"/>
        <v>#N/A</v>
      </c>
      <c r="E119" s="2" t="e">
        <f t="shared" si="22"/>
        <v>#N/A</v>
      </c>
      <c r="F119" s="2">
        <v>544457.47549748421</v>
      </c>
      <c r="G119" s="2">
        <f t="shared" si="26"/>
        <v>484210.28571428574</v>
      </c>
      <c r="H119" s="2">
        <f t="shared" si="31"/>
        <v>39450247.008691251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561590.34272269905</v>
      </c>
      <c r="Q119" s="2">
        <f t="shared" si="34"/>
        <v>500000</v>
      </c>
      <c r="R119" s="2">
        <f t="shared" si="32"/>
        <v>40717563.789082631</v>
      </c>
      <c r="S119" s="2">
        <f t="shared" si="17"/>
        <v>484210.28571428359</v>
      </c>
      <c r="T119" s="2">
        <f t="shared" si="18"/>
        <v>15789.714285714319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37158384.789082617</v>
      </c>
      <c r="Z119" s="2" t="str">
        <f t="shared" si="8"/>
        <v>HERE</v>
      </c>
      <c r="AA119" s="2">
        <f>IF(Z119="HERE",Y119,AA118+Graph!$G$1*1000)</f>
        <v>37158384.789082617</v>
      </c>
      <c r="AB119" s="2">
        <f t="shared" si="21"/>
        <v>175767</v>
      </c>
      <c r="AC119" s="2">
        <f t="shared" si="30"/>
        <v>3559179</v>
      </c>
      <c r="AD119" s="3">
        <f t="shared" si="10"/>
        <v>37158384.789082617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26365143.929405119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46</v>
      </c>
      <c r="C120" s="7"/>
      <c r="D120" s="2" t="e">
        <f t="shared" si="12"/>
        <v>#N/A</v>
      </c>
      <c r="E120" s="2" t="e">
        <f t="shared" si="22"/>
        <v>#N/A</v>
      </c>
      <c r="F120" s="2">
        <v>547044.70215560496</v>
      </c>
      <c r="G120" s="2">
        <f t="shared" si="26"/>
        <v>484210.28571428574</v>
      </c>
      <c r="H120" s="2">
        <f t="shared" si="31"/>
        <v>39934457.294405535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564371.07779844105</v>
      </c>
      <c r="Q120" s="2">
        <f t="shared" si="34"/>
        <v>500000</v>
      </c>
      <c r="R120" s="2">
        <f t="shared" si="32"/>
        <v>41217563.789082631</v>
      </c>
      <c r="S120" s="2">
        <f t="shared" si="17"/>
        <v>484210.28571428359</v>
      </c>
      <c r="T120" s="2">
        <f t="shared" si="18"/>
        <v>15789.714285714319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37380469.789082617</v>
      </c>
      <c r="Z120" s="2" t="str">
        <f t="shared" si="8"/>
        <v>HERE</v>
      </c>
      <c r="AA120" s="2">
        <f>IF(Z120="HERE",Y120,AA119+Graph!$G$1*1000)</f>
        <v>37380469.789082617</v>
      </c>
      <c r="AB120" s="2">
        <f t="shared" si="21"/>
        <v>222085</v>
      </c>
      <c r="AC120" s="2">
        <f t="shared" si="30"/>
        <v>3837094</v>
      </c>
      <c r="AD120" s="3">
        <f t="shared" si="10"/>
        <v>37380469.789082617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26804230.419789732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47</v>
      </c>
      <c r="C121" s="7"/>
      <c r="D121" s="2" t="e">
        <f t="shared" si="12"/>
        <v>#N/A</v>
      </c>
      <c r="E121" s="2" t="e">
        <f t="shared" si="22"/>
        <v>#N/A</v>
      </c>
      <c r="F121" s="2">
        <v>549631.92881372571</v>
      </c>
      <c r="G121" s="2">
        <f t="shared" si="26"/>
        <v>484210.28571428574</v>
      </c>
      <c r="H121" s="2">
        <f t="shared" si="31"/>
        <v>40418667.580119818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567151.81287416816</v>
      </c>
      <c r="Q121" s="2">
        <f t="shared" si="34"/>
        <v>500000</v>
      </c>
      <c r="R121" s="2">
        <f t="shared" si="32"/>
        <v>41717563.789082631</v>
      </c>
      <c r="S121" s="2">
        <f t="shared" si="17"/>
        <v>484210.28571428359</v>
      </c>
      <c r="T121" s="2">
        <f t="shared" si="18"/>
        <v>15789.714285714319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37655062.789082617</v>
      </c>
      <c r="Z121" s="2" t="str">
        <f t="shared" si="8"/>
        <v>HERE</v>
      </c>
      <c r="AA121" s="2">
        <f>IF(Z121="HERE",Y121,AA120+Graph!$G$1*1000)</f>
        <v>37655062.789082617</v>
      </c>
      <c r="AB121" s="2">
        <f t="shared" si="21"/>
        <v>274593</v>
      </c>
      <c r="AC121" s="2">
        <f t="shared" si="30"/>
        <v>4062501</v>
      </c>
      <c r="AD121" s="3">
        <f t="shared" si="10"/>
        <v>37655062.789082617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27243316.910174347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48</v>
      </c>
      <c r="C122" s="7"/>
      <c r="D122" s="2" t="e">
        <f t="shared" si="12"/>
        <v>#N/A</v>
      </c>
      <c r="E122" s="2" t="e">
        <f t="shared" si="22"/>
        <v>#N/A</v>
      </c>
      <c r="F122" s="2">
        <v>552219.15547184646</v>
      </c>
      <c r="G122" s="2">
        <f t="shared" si="26"/>
        <v>484210.28571428574</v>
      </c>
      <c r="H122" s="2">
        <f t="shared" si="31"/>
        <v>40902877.865834102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569932.54794991016</v>
      </c>
      <c r="Q122" s="2">
        <f t="shared" si="34"/>
        <v>500000</v>
      </c>
      <c r="R122" s="2">
        <f t="shared" si="32"/>
        <v>42217563.789082631</v>
      </c>
      <c r="S122" s="2">
        <f t="shared" si="17"/>
        <v>484210.28571428359</v>
      </c>
      <c r="T122" s="2">
        <f t="shared" si="18"/>
        <v>15789.714285714319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37950986.789082617</v>
      </c>
      <c r="Z122" s="2" t="str">
        <f t="shared" si="8"/>
        <v>HERE</v>
      </c>
      <c r="AA122" s="2">
        <f>IF(Z122="HERE",Y122,AA121+Graph!$G$1*1000)</f>
        <v>37950986.789082617</v>
      </c>
      <c r="AB122" s="2">
        <f t="shared" si="21"/>
        <v>295924</v>
      </c>
      <c r="AC122" s="2">
        <f t="shared" si="30"/>
        <v>4266577</v>
      </c>
      <c r="AD122" s="3">
        <f t="shared" si="10"/>
        <v>37950986.789082617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27647894.853031494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49</v>
      </c>
      <c r="C123" s="7"/>
      <c r="D123" s="2" t="e">
        <f t="shared" si="12"/>
        <v>#N/A</v>
      </c>
      <c r="E123" s="2" t="e">
        <f t="shared" si="22"/>
        <v>#N/A</v>
      </c>
      <c r="F123" s="2">
        <v>554806.38212996721</v>
      </c>
      <c r="G123" s="2">
        <f t="shared" si="26"/>
        <v>484210.28571428574</v>
      </c>
      <c r="H123" s="2">
        <f t="shared" si="31"/>
        <v>41387088.151548386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572713.28302563727</v>
      </c>
      <c r="Q123" s="2">
        <f t="shared" si="34"/>
        <v>500000</v>
      </c>
      <c r="R123" s="2">
        <f t="shared" si="32"/>
        <v>42717563.789082631</v>
      </c>
      <c r="S123" s="2">
        <f t="shared" si="17"/>
        <v>484210.28571428359</v>
      </c>
      <c r="T123" s="2">
        <f t="shared" si="18"/>
        <v>15789.714285714319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38107823.789082617</v>
      </c>
      <c r="Z123" s="2" t="str">
        <f t="shared" si="8"/>
        <v>HERE</v>
      </c>
      <c r="AA123" s="2">
        <f>IF(Z123="HERE",Y123,AA122+Graph!$G$1*1000)</f>
        <v>38107823.789082617</v>
      </c>
      <c r="AB123" s="2">
        <f t="shared" si="21"/>
        <v>156837</v>
      </c>
      <c r="AC123" s="2">
        <f t="shared" si="30"/>
        <v>4609740</v>
      </c>
      <c r="AD123" s="3">
        <f t="shared" si="10"/>
        <v>38107823.789082617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28052472.795888636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50</v>
      </c>
      <c r="C124" s="7"/>
      <c r="D124" s="2" t="e">
        <f t="shared" si="12"/>
        <v>#N/A</v>
      </c>
      <c r="E124" s="2" t="e">
        <f t="shared" si="22"/>
        <v>#N/A</v>
      </c>
      <c r="F124" s="2">
        <v>557393.60878808796</v>
      </c>
      <c r="G124" s="2">
        <f t="shared" si="26"/>
        <v>484210.28571428574</v>
      </c>
      <c r="H124" s="2">
        <f t="shared" si="31"/>
        <v>41871298.437262669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575494.01810137928</v>
      </c>
      <c r="Q124" s="2">
        <f t="shared" si="34"/>
        <v>500000</v>
      </c>
      <c r="R124" s="2">
        <f t="shared" si="32"/>
        <v>43217563.789082631</v>
      </c>
      <c r="S124" s="2">
        <f t="shared" si="17"/>
        <v>484210.28571428359</v>
      </c>
      <c r="T124" s="2">
        <f t="shared" si="18"/>
        <v>15789.714285714319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38244315.789082617</v>
      </c>
      <c r="Z124" s="2" t="str">
        <f t="shared" si="8"/>
        <v>HERE</v>
      </c>
      <c r="AA124" s="2">
        <f>IF(Z124="HERE",Y124,AA123+Graph!$G$1*1000)</f>
        <v>38244315.789082617</v>
      </c>
      <c r="AB124" s="2">
        <f t="shared" si="21"/>
        <v>136492</v>
      </c>
      <c r="AC124" s="2">
        <f t="shared" si="30"/>
        <v>4973248</v>
      </c>
      <c r="AD124" s="3">
        <f t="shared" si="10"/>
        <v>38244315.789082617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28457050.738745783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51</v>
      </c>
      <c r="C125" s="7"/>
      <c r="D125" s="2" t="e">
        <f t="shared" si="12"/>
        <v>#N/A</v>
      </c>
      <c r="E125" s="2" t="e">
        <f t="shared" si="22"/>
        <v>#N/A</v>
      </c>
      <c r="F125" s="2">
        <v>559980.83544620872</v>
      </c>
      <c r="G125" s="2">
        <f t="shared" si="26"/>
        <v>484210.28571428574</v>
      </c>
      <c r="H125" s="2">
        <f t="shared" si="31"/>
        <v>42355508.722976953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578274.75317710638</v>
      </c>
      <c r="Q125" s="2">
        <f t="shared" si="34"/>
        <v>500000</v>
      </c>
      <c r="R125" s="2">
        <f t="shared" si="32"/>
        <v>43717563.789082631</v>
      </c>
      <c r="S125" s="2">
        <f t="shared" si="17"/>
        <v>484210.28571428359</v>
      </c>
      <c r="T125" s="2">
        <f t="shared" si="18"/>
        <v>15789.714285714319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38334460.789082617</v>
      </c>
      <c r="Z125" s="2" t="str">
        <f t="shared" si="8"/>
        <v>HERE</v>
      </c>
      <c r="AA125" s="2">
        <f>IF(Z125="HERE",Y125,AA124+Graph!$G$1*1000)</f>
        <v>38334460.789082617</v>
      </c>
      <c r="AB125" s="2">
        <f t="shared" si="21"/>
        <v>90145</v>
      </c>
      <c r="AC125" s="2">
        <f t="shared" si="30"/>
        <v>5383103</v>
      </c>
      <c r="AD125" s="3">
        <f t="shared" si="10"/>
        <v>38334460.789082617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28861628.681602929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52</v>
      </c>
      <c r="C126" s="7"/>
      <c r="D126" s="2" t="e">
        <f t="shared" si="12"/>
        <v>#N/A</v>
      </c>
      <c r="E126" s="2" t="e">
        <f t="shared" si="22"/>
        <v>#N/A</v>
      </c>
      <c r="F126" s="2">
        <v>562568.06210432947</v>
      </c>
      <c r="G126" s="2">
        <f t="shared" si="26"/>
        <v>484210.28571428574</v>
      </c>
      <c r="H126" s="2">
        <f t="shared" si="31"/>
        <v>42839719.008691236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581055.48825284839</v>
      </c>
      <c r="Q126" s="2">
        <f t="shared" si="34"/>
        <v>500000</v>
      </c>
      <c r="R126" s="2">
        <f t="shared" si="32"/>
        <v>44217563.789082631</v>
      </c>
      <c r="S126" s="2">
        <f t="shared" si="17"/>
        <v>484210.28571428359</v>
      </c>
      <c r="T126" s="2">
        <f t="shared" si="18"/>
        <v>15789.714285714319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38356212.789082617</v>
      </c>
      <c r="Z126" s="2" t="str">
        <f t="shared" si="8"/>
        <v>HERE</v>
      </c>
      <c r="AA126" s="2">
        <f>IF(Z126="HERE",Y126,AA125+Graph!$G$1*1000)</f>
        <v>38356212.789082617</v>
      </c>
      <c r="AB126" s="2">
        <f t="shared" si="21"/>
        <v>21752</v>
      </c>
      <c r="AC126" s="2">
        <f t="shared" si="30"/>
        <v>5861351</v>
      </c>
      <c r="AD126" s="3">
        <f t="shared" si="10"/>
        <v>38356212.789082617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29266206.624460071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53</v>
      </c>
      <c r="C127" s="7"/>
      <c r="D127" s="2" t="e">
        <f t="shared" si="12"/>
        <v>#N/A</v>
      </c>
      <c r="E127" s="2" t="e">
        <f t="shared" si="22"/>
        <v>#N/A</v>
      </c>
      <c r="F127" s="2">
        <v>565155.28876245022</v>
      </c>
      <c r="G127" s="2">
        <f t="shared" si="26"/>
        <v>484210.28571428574</v>
      </c>
      <c r="H127" s="2">
        <f t="shared" si="31"/>
        <v>43323929.29440552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583836.22332857549</v>
      </c>
      <c r="Q127" s="2">
        <f t="shared" si="34"/>
        <v>500000</v>
      </c>
      <c r="R127" s="2">
        <f t="shared" si="32"/>
        <v>44717563.789082631</v>
      </c>
      <c r="S127" s="2">
        <f t="shared" si="17"/>
        <v>484210.28571428359</v>
      </c>
      <c r="T127" s="2">
        <f t="shared" si="18"/>
        <v>15789.714285714319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38364242.789082617</v>
      </c>
      <c r="Z127" s="2" t="str">
        <f t="shared" si="8"/>
        <v>HERE</v>
      </c>
      <c r="AA127" s="2">
        <f>IF(Z127="HERE",Y127,AA126+Graph!$G$1*1000)</f>
        <v>38364242.789082617</v>
      </c>
      <c r="AB127" s="2">
        <f t="shared" si="21"/>
        <v>8030</v>
      </c>
      <c r="AC127" s="2">
        <f t="shared" si="30"/>
        <v>6353321</v>
      </c>
      <c r="AD127" s="3">
        <f t="shared" si="10"/>
        <v>38364242.789082617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29670784.567317214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54</v>
      </c>
      <c r="C128" s="7"/>
      <c r="D128" s="2" t="e">
        <f t="shared" si="12"/>
        <v>#N/A</v>
      </c>
      <c r="E128" s="2" t="e">
        <f t="shared" si="22"/>
        <v>#N/A</v>
      </c>
      <c r="F128" s="2">
        <v>567742.51542057097</v>
      </c>
      <c r="G128" s="2">
        <f t="shared" si="26"/>
        <v>484210.28571428574</v>
      </c>
      <c r="H128" s="2">
        <f t="shared" si="31"/>
        <v>43808139.580119804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586616.9584043175</v>
      </c>
      <c r="Q128" s="2">
        <f t="shared" si="34"/>
        <v>500000</v>
      </c>
      <c r="R128" s="2">
        <f t="shared" si="32"/>
        <v>45217563.789082631</v>
      </c>
      <c r="S128" s="2">
        <f t="shared" si="17"/>
        <v>484210.28571428359</v>
      </c>
      <c r="T128" s="2">
        <f t="shared" si="18"/>
        <v>15789.714285714319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38643993.789082617</v>
      </c>
      <c r="Z128" s="2" t="str">
        <f t="shared" si="8"/>
        <v>HERE</v>
      </c>
      <c r="AA128" s="2">
        <f>IF(Z128="HERE",Y128,AA127+Graph!$G$1*1000)</f>
        <v>38643993.789082617</v>
      </c>
      <c r="AB128" s="2">
        <f t="shared" si="21"/>
        <v>279751</v>
      </c>
      <c r="AC128" s="2">
        <f t="shared" si="30"/>
        <v>6573570</v>
      </c>
      <c r="AD128" s="3">
        <f t="shared" si="10"/>
        <v>38643993.789082617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30075362.510174356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55</v>
      </c>
      <c r="C129" s="7"/>
      <c r="D129" s="2" t="e">
        <f t="shared" si="12"/>
        <v>#N/A</v>
      </c>
      <c r="E129" s="2" t="e">
        <f t="shared" si="22"/>
        <v>#N/A</v>
      </c>
      <c r="F129" s="2">
        <v>570329.74207869172</v>
      </c>
      <c r="G129" s="2">
        <f t="shared" si="26"/>
        <v>484210.28571428574</v>
      </c>
      <c r="H129" s="2">
        <f t="shared" si="31"/>
        <v>44292349.865834087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589397.6934800446</v>
      </c>
      <c r="Q129" s="2">
        <f t="shared" si="34"/>
        <v>500000</v>
      </c>
      <c r="R129" s="2">
        <f t="shared" si="32"/>
        <v>45717563.789082631</v>
      </c>
      <c r="S129" s="2">
        <f t="shared" si="17"/>
        <v>484210.28571428359</v>
      </c>
      <c r="T129" s="2">
        <f t="shared" si="18"/>
        <v>15789.714285714319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38864191.789082617</v>
      </c>
      <c r="Z129" s="2" t="str">
        <f t="shared" si="8"/>
        <v>HERE</v>
      </c>
      <c r="AA129" s="2">
        <f>IF(Z129="HERE",Y129,AA128+Graph!$G$1*1000)</f>
        <v>38864191.789082617</v>
      </c>
      <c r="AB129" s="2">
        <f t="shared" si="21"/>
        <v>220198</v>
      </c>
      <c r="AC129" s="2">
        <f t="shared" si="30"/>
        <v>6853372</v>
      </c>
      <c r="AD129" s="3">
        <f t="shared" si="10"/>
        <v>38864191.789082617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30413305.522674356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56</v>
      </c>
      <c r="C130" s="7"/>
      <c r="D130" s="2" t="e">
        <f t="shared" si="12"/>
        <v>#N/A</v>
      </c>
      <c r="E130" s="2" t="e">
        <f t="shared" si="22"/>
        <v>#N/A</v>
      </c>
      <c r="F130" s="2">
        <v>572916.96873681247</v>
      </c>
      <c r="G130" s="2">
        <f t="shared" si="26"/>
        <v>484210.28571428574</v>
      </c>
      <c r="H130" s="2">
        <f t="shared" si="31"/>
        <v>44776560.151548371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592178.42855578661</v>
      </c>
      <c r="Q130" s="2">
        <f t="shared" si="34"/>
        <v>500000</v>
      </c>
      <c r="R130" s="2">
        <f t="shared" si="32"/>
        <v>46217563.789082631</v>
      </c>
      <c r="S130" s="2">
        <f t="shared" si="17"/>
        <v>484210.28571428359</v>
      </c>
      <c r="T130" s="2">
        <f t="shared" si="18"/>
        <v>15789.714285714319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39053176.789082617</v>
      </c>
      <c r="Z130" s="2" t="str">
        <f t="shared" si="8"/>
        <v>HERE</v>
      </c>
      <c r="AA130" s="2">
        <f>IF(Z130="HERE",Y130,AA129+Graph!$G$1*1000)</f>
        <v>39053176.789082617</v>
      </c>
      <c r="AB130" s="2">
        <f t="shared" si="21"/>
        <v>188985</v>
      </c>
      <c r="AC130" s="2">
        <f t="shared" si="30"/>
        <v>7164387</v>
      </c>
      <c r="AD130" s="3">
        <f t="shared" si="10"/>
        <v>39053176.789082617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30751248.535174355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57</v>
      </c>
      <c r="C131" s="7"/>
      <c r="D131" s="2" t="e">
        <f t="shared" si="12"/>
        <v>#N/A</v>
      </c>
      <c r="E131" s="2" t="e">
        <f t="shared" si="22"/>
        <v>#N/A</v>
      </c>
      <c r="F131" s="2">
        <v>575504.19539493322</v>
      </c>
      <c r="G131" s="2">
        <f t="shared" si="26"/>
        <v>484210.28571428574</v>
      </c>
      <c r="H131" s="2">
        <f t="shared" si="31"/>
        <v>45260770.437262654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594959.16363151371</v>
      </c>
      <c r="Q131" s="2">
        <f t="shared" si="34"/>
        <v>500000</v>
      </c>
      <c r="R131" s="2">
        <f t="shared" si="32"/>
        <v>46717563.789082631</v>
      </c>
      <c r="S131" s="2">
        <f t="shared" si="17"/>
        <v>484210.28571428359</v>
      </c>
      <c r="T131" s="2">
        <f t="shared" si="18"/>
        <v>15789.714285714319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39270364.789082617</v>
      </c>
      <c r="Z131" s="2" t="str">
        <f t="shared" si="8"/>
        <v>HERE</v>
      </c>
      <c r="AA131" s="2">
        <f>IF(Z131="HERE",Y131,AA130+Graph!$G$1*1000)</f>
        <v>39270364.789082617</v>
      </c>
      <c r="AB131" s="2">
        <f t="shared" si="21"/>
        <v>217188</v>
      </c>
      <c r="AC131" s="2">
        <f t="shared" si="30"/>
        <v>7447199</v>
      </c>
      <c r="AD131" s="3">
        <f t="shared" si="10"/>
        <v>39270364.789082617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31089191.547674354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58</v>
      </c>
      <c r="C132" s="7"/>
      <c r="D132" s="2" t="e">
        <f t="shared" si="12"/>
        <v>#N/A</v>
      </c>
      <c r="E132" s="2" t="e">
        <f t="shared" si="22"/>
        <v>#N/A</v>
      </c>
      <c r="F132" s="2">
        <v>578091.42205305398</v>
      </c>
      <c r="G132" s="2">
        <f t="shared" si="26"/>
        <v>484210.28571428574</v>
      </c>
      <c r="H132" s="2">
        <f t="shared" si="31"/>
        <v>45744980.722976938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597739.89870725572</v>
      </c>
      <c r="Q132" s="2">
        <f t="shared" si="34"/>
        <v>500000</v>
      </c>
      <c r="R132" s="2">
        <f t="shared" si="32"/>
        <v>47217563.789082631</v>
      </c>
      <c r="S132" s="2">
        <f t="shared" si="17"/>
        <v>484210.28571428359</v>
      </c>
      <c r="T132" s="2">
        <f t="shared" si="18"/>
        <v>15789.714285714319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39326379.789082617</v>
      </c>
      <c r="Z132" s="2" t="str">
        <f t="shared" si="8"/>
        <v>HERE</v>
      </c>
      <c r="AA132" s="2">
        <f>IF(Z132="HERE",Y132,AA131+Graph!$G$1*1000)</f>
        <v>39326379.789082617</v>
      </c>
      <c r="AB132" s="2">
        <f t="shared" si="21"/>
        <v>56015</v>
      </c>
      <c r="AC132" s="2">
        <f t="shared" si="30"/>
        <v>7891184</v>
      </c>
      <c r="AD132" s="3">
        <f t="shared" si="10"/>
        <v>39326379.789082617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31427134.560174357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59</v>
      </c>
      <c r="C133" s="7"/>
      <c r="D133" s="2" t="e">
        <f t="shared" si="12"/>
        <v>#N/A</v>
      </c>
      <c r="E133" s="2" t="e">
        <f t="shared" si="22"/>
        <v>#N/A</v>
      </c>
      <c r="F133" s="2">
        <v>580678.64871117473</v>
      </c>
      <c r="G133" s="2">
        <f t="shared" si="26"/>
        <v>484210.28571428574</v>
      </c>
      <c r="H133" s="2">
        <f t="shared" si="31"/>
        <v>46229191.008691221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600520.63378298283</v>
      </c>
      <c r="Q133" s="2">
        <f t="shared" si="34"/>
        <v>500000</v>
      </c>
      <c r="R133" s="2">
        <f t="shared" si="32"/>
        <v>47717563.789082631</v>
      </c>
      <c r="S133" s="2">
        <f t="shared" si="17"/>
        <v>484210.28571428359</v>
      </c>
      <c r="T133" s="2">
        <f t="shared" si="18"/>
        <v>15789.714285714319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39338623.789082617</v>
      </c>
      <c r="Z133" s="2" t="str">
        <f t="shared" si="8"/>
        <v>HERE</v>
      </c>
      <c r="AA133" s="2">
        <f>IF(Z133="HERE",Y133,AA132+Graph!$G$1*1000)</f>
        <v>39338623.789082617</v>
      </c>
      <c r="AB133" s="2">
        <f t="shared" si="21"/>
        <v>12244</v>
      </c>
      <c r="AC133" s="2">
        <f t="shared" si="30"/>
        <v>8378940</v>
      </c>
      <c r="AD133" s="3">
        <f t="shared" si="10"/>
        <v>39338623.789082617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31765077.572674356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60</v>
      </c>
      <c r="C134" s="7"/>
      <c r="D134" s="2" t="e">
        <f t="shared" si="12"/>
        <v>#N/A</v>
      </c>
      <c r="E134" s="2" t="e">
        <f t="shared" si="22"/>
        <v>#N/A</v>
      </c>
      <c r="F134" s="2">
        <v>583265.87536929548</v>
      </c>
      <c r="G134" s="2">
        <f t="shared" si="26"/>
        <v>484210.28571428574</v>
      </c>
      <c r="H134" s="2">
        <f t="shared" si="31"/>
        <v>46713401.294405505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603301.36885872483</v>
      </c>
      <c r="Q134" s="2">
        <f t="shared" si="34"/>
        <v>500000</v>
      </c>
      <c r="R134" s="2">
        <f t="shared" si="32"/>
        <v>48217563.789082631</v>
      </c>
      <c r="S134" s="2">
        <f t="shared" si="17"/>
        <v>484210.28571428359</v>
      </c>
      <c r="T134" s="2">
        <f t="shared" si="18"/>
        <v>15789.714285714319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39240234.789082617</v>
      </c>
      <c r="Z134" s="2" t="str">
        <f t="shared" si="8"/>
        <v>HERE</v>
      </c>
      <c r="AA134" s="2">
        <f>IF(Z134="HERE",Y134,AA133+Graph!$G$1*1000)</f>
        <v>39240234.789082617</v>
      </c>
      <c r="AB134" s="2">
        <f t="shared" si="21"/>
        <v>-98389</v>
      </c>
      <c r="AC134" s="2">
        <f t="shared" si="30"/>
        <v>8977329</v>
      </c>
      <c r="AD134" s="3">
        <f t="shared" si="10"/>
        <v>39240234.789082617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32103020.585174356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61</v>
      </c>
      <c r="C135" s="7"/>
      <c r="D135" s="2" t="e">
        <f t="shared" si="12"/>
        <v>#N/A</v>
      </c>
      <c r="E135" s="2" t="e">
        <f t="shared" si="22"/>
        <v>#N/A</v>
      </c>
      <c r="F135" s="2">
        <v>585853.10202741623</v>
      </c>
      <c r="G135" s="2">
        <f t="shared" si="26"/>
        <v>484210.28571428574</v>
      </c>
      <c r="H135" s="2">
        <f t="shared" si="31"/>
        <v>47197611.580119789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606082.10393446684</v>
      </c>
      <c r="Q135" s="2">
        <f t="shared" si="34"/>
        <v>500000</v>
      </c>
      <c r="R135" s="2">
        <f t="shared" si="32"/>
        <v>48717563.789082631</v>
      </c>
      <c r="S135" s="2">
        <f t="shared" si="17"/>
        <v>484210.28571428359</v>
      </c>
      <c r="T135" s="2">
        <f t="shared" si="18"/>
        <v>15789.714285714319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39421196.789082617</v>
      </c>
      <c r="Z135" s="2" t="str">
        <f t="shared" si="8"/>
        <v>HERE</v>
      </c>
      <c r="AA135" s="2">
        <f>IF(Z135="HERE",Y135,AA134+Graph!$G$1*1000)</f>
        <v>39421196.789082617</v>
      </c>
      <c r="AB135" s="2">
        <f t="shared" si="21"/>
        <v>180962</v>
      </c>
      <c r="AC135" s="2">
        <f t="shared" si="30"/>
        <v>9296367</v>
      </c>
      <c r="AD135" s="3">
        <f t="shared" si="10"/>
        <v>39421196.789082617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32440963.597674355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62</v>
      </c>
      <c r="C136" s="7"/>
      <c r="D136" s="2" t="e">
        <f t="shared" si="12"/>
        <v>#N/A</v>
      </c>
      <c r="E136" s="2" t="e">
        <f t="shared" si="22"/>
        <v>#N/A</v>
      </c>
      <c r="F136" s="2">
        <v>588440.32868553698</v>
      </c>
      <c r="G136" s="2">
        <f t="shared" si="26"/>
        <v>484210.28571428574</v>
      </c>
      <c r="H136" s="2">
        <f t="shared" si="31"/>
        <v>47681821.865834072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608862.83901019394</v>
      </c>
      <c r="Q136" s="2">
        <f t="shared" si="34"/>
        <v>500000</v>
      </c>
      <c r="R136" s="2">
        <f t="shared" si="32"/>
        <v>49217563.789082631</v>
      </c>
      <c r="S136" s="2">
        <f t="shared" si="17"/>
        <v>484210.28571428359</v>
      </c>
      <c r="T136" s="2">
        <f t="shared" si="18"/>
        <v>15789.714285714319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39570848.789082617</v>
      </c>
      <c r="Z136" s="2" t="str">
        <f t="shared" si="8"/>
        <v>HERE</v>
      </c>
      <c r="AA136" s="2">
        <f>IF(Z136="HERE",Y136,AA135+Graph!$G$1*1000)</f>
        <v>39570848.789082617</v>
      </c>
      <c r="AB136" s="2">
        <f t="shared" si="21"/>
        <v>149652</v>
      </c>
      <c r="AC136" s="2">
        <f t="shared" si="30"/>
        <v>9646715</v>
      </c>
      <c r="AD136" s="3">
        <f t="shared" si="10"/>
        <v>39570848.789082617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32778906.610174354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63</v>
      </c>
      <c r="C137" s="7"/>
      <c r="D137" s="2" t="e">
        <f t="shared" si="12"/>
        <v>#N/A</v>
      </c>
      <c r="E137" s="2" t="e">
        <f t="shared" si="22"/>
        <v>#N/A</v>
      </c>
      <c r="F137" s="2">
        <v>591027.55534365773</v>
      </c>
      <c r="G137" s="2">
        <f t="shared" si="26"/>
        <v>484210.28571428574</v>
      </c>
      <c r="H137" s="2">
        <f t="shared" si="31"/>
        <v>48166032.151548356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611643.57408593595</v>
      </c>
      <c r="Q137" s="2">
        <f t="shared" si="34"/>
        <v>500000</v>
      </c>
      <c r="R137" s="2">
        <f t="shared" si="32"/>
        <v>49717563.789082631</v>
      </c>
      <c r="S137" s="2">
        <f t="shared" si="17"/>
        <v>484210.28571428359</v>
      </c>
      <c r="T137" s="2">
        <f t="shared" si="18"/>
        <v>15789.714285714319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39696092.789082617</v>
      </c>
      <c r="Z137" s="2" t="str">
        <f t="shared" si="8"/>
        <v>HERE</v>
      </c>
      <c r="AA137" s="2">
        <f>IF(Z137="HERE",Y137,AA136+Graph!$G$1*1000)</f>
        <v>39696092.789082617</v>
      </c>
      <c r="AB137" s="2">
        <f t="shared" si="21"/>
        <v>125244</v>
      </c>
      <c r="AC137" s="2">
        <f t="shared" si="30"/>
        <v>10021471</v>
      </c>
      <c r="AD137" s="3">
        <f t="shared" si="10"/>
        <v>39696092.789082617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33052394.760174356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64</v>
      </c>
      <c r="C138" s="7"/>
      <c r="D138" s="2" t="e">
        <f t="shared" si="12"/>
        <v>#N/A</v>
      </c>
      <c r="E138" s="2" t="e">
        <f t="shared" si="22"/>
        <v>#N/A</v>
      </c>
      <c r="F138" s="2">
        <v>593614.78200179338</v>
      </c>
      <c r="G138" s="2">
        <f t="shared" si="26"/>
        <v>484210.28571428574</v>
      </c>
      <c r="H138" s="2">
        <f t="shared" si="31"/>
        <v>48650242.437262639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614424.30916166306</v>
      </c>
      <c r="Q138" s="2">
        <f t="shared" si="34"/>
        <v>500000</v>
      </c>
      <c r="R138" s="2">
        <f t="shared" si="32"/>
        <v>50217563.789082631</v>
      </c>
      <c r="S138" s="2">
        <f t="shared" si="17"/>
        <v>484210.28571428359</v>
      </c>
      <c r="T138" s="2">
        <f t="shared" si="18"/>
        <v>15789.714285714319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39727076.789082617</v>
      </c>
      <c r="Z138" s="2" t="str">
        <f t="shared" si="8"/>
        <v>HERE</v>
      </c>
      <c r="AA138" s="2">
        <f>IF(Z138="HERE",Y138,AA137+Graph!$G$1*1000)</f>
        <v>39727076.789082617</v>
      </c>
      <c r="AB138" s="2">
        <f t="shared" si="21"/>
        <v>30984</v>
      </c>
      <c r="AC138" s="2">
        <f t="shared" si="30"/>
        <v>10490487</v>
      </c>
      <c r="AD138" s="3">
        <f t="shared" si="10"/>
        <v>39727076.789082617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33265293.210174356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65</v>
      </c>
      <c r="C139" s="7"/>
      <c r="D139" s="2" t="e">
        <f t="shared" si="12"/>
        <v>#N/A</v>
      </c>
      <c r="E139" s="2" t="e">
        <f t="shared" si="22"/>
        <v>#N/A</v>
      </c>
      <c r="F139" s="2">
        <v>596202.00865991414</v>
      </c>
      <c r="G139" s="2">
        <f t="shared" si="26"/>
        <v>484210.28571428574</v>
      </c>
      <c r="H139" s="2">
        <f t="shared" si="31"/>
        <v>49134452.722976923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617205.04423740506</v>
      </c>
      <c r="Q139" s="2">
        <f t="shared" si="34"/>
        <v>500000</v>
      </c>
      <c r="R139" s="2">
        <f t="shared" si="32"/>
        <v>50717563.789082631</v>
      </c>
      <c r="S139" s="2">
        <f t="shared" si="17"/>
        <v>484210.28571428359</v>
      </c>
      <c r="T139" s="2">
        <f t="shared" si="18"/>
        <v>15789.714285714319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39746516.789082617</v>
      </c>
      <c r="Z139" s="2" t="str">
        <f t="shared" si="8"/>
        <v>HERE</v>
      </c>
      <c r="AA139" s="2">
        <f>IF(Z139="HERE",Y139,AA138+Graph!$G$1*1000)</f>
        <v>39746516.789082617</v>
      </c>
      <c r="AB139" s="2">
        <f t="shared" si="21"/>
        <v>19440</v>
      </c>
      <c r="AC139" s="2">
        <f t="shared" si="30"/>
        <v>10971047</v>
      </c>
      <c r="AD139" s="3">
        <f t="shared" si="10"/>
        <v>39746516.789082617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33446103.310174357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66</v>
      </c>
      <c r="C140" s="7"/>
      <c r="D140" s="2" t="e">
        <f t="shared" si="12"/>
        <v>#N/A</v>
      </c>
      <c r="E140" s="2" t="e">
        <f t="shared" si="22"/>
        <v>#N/A</v>
      </c>
      <c r="F140" s="2">
        <v>598789.23531803489</v>
      </c>
      <c r="G140" s="2">
        <f t="shared" si="26"/>
        <v>484210.28571428574</v>
      </c>
      <c r="H140" s="2">
        <f t="shared" si="31"/>
        <v>49618663.008691207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619985.77931313217</v>
      </c>
      <c r="Q140" s="2">
        <f t="shared" si="34"/>
        <v>500000</v>
      </c>
      <c r="R140" s="2">
        <f t="shared" si="32"/>
        <v>51217563.789082631</v>
      </c>
      <c r="S140" s="2">
        <f t="shared" si="17"/>
        <v>484210.28571428359</v>
      </c>
      <c r="T140" s="2">
        <f t="shared" si="18"/>
        <v>15789.714285714319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39752353.789082617</v>
      </c>
      <c r="Z140" s="2" t="str">
        <f t="shared" si="8"/>
        <v>HERE</v>
      </c>
      <c r="AA140" s="2">
        <f>IF(Z140="HERE",Y140,AA139+Graph!$G$1*1000)</f>
        <v>39752353.789082617</v>
      </c>
      <c r="AB140" s="2">
        <f t="shared" si="21"/>
        <v>5837</v>
      </c>
      <c r="AC140" s="2">
        <f t="shared" si="30"/>
        <v>11465210</v>
      </c>
      <c r="AD140" s="3">
        <f t="shared" si="10"/>
        <v>39752353.789082617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33620505.260174356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67</v>
      </c>
      <c r="C141" s="7"/>
      <c r="D141" s="2" t="e">
        <f t="shared" si="12"/>
        <v>#N/A</v>
      </c>
      <c r="E141" s="2" t="e">
        <f t="shared" si="22"/>
        <v>#N/A</v>
      </c>
      <c r="F141" s="2">
        <v>601376.46197615564</v>
      </c>
      <c r="G141" s="2">
        <f t="shared" si="26"/>
        <v>484210.28571428574</v>
      </c>
      <c r="H141" s="2">
        <f t="shared" si="31"/>
        <v>50102873.29440549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622766.51438887417</v>
      </c>
      <c r="Q141" s="2">
        <f t="shared" si="34"/>
        <v>500000</v>
      </c>
      <c r="R141" s="2">
        <f t="shared" si="32"/>
        <v>51717563.789082631</v>
      </c>
      <c r="S141" s="2">
        <f t="shared" si="17"/>
        <v>484210.28571428359</v>
      </c>
      <c r="T141" s="2">
        <f t="shared" si="18"/>
        <v>15789.714285714319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39703275.789082617</v>
      </c>
      <c r="Z141" s="2" t="str">
        <f t="shared" si="8"/>
        <v>HERE</v>
      </c>
      <c r="AA141" s="2">
        <f>IF(Z141="HERE",Y141,AA140+Graph!$G$1*1000)</f>
        <v>39703275.789082617</v>
      </c>
      <c r="AB141" s="2">
        <f t="shared" si="21"/>
        <v>-49078</v>
      </c>
      <c r="AC141" s="2">
        <f t="shared" si="30"/>
        <v>12014288</v>
      </c>
      <c r="AD141" s="3">
        <f t="shared" si="10"/>
        <v>39703275.789082617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33834277.510174356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68</v>
      </c>
      <c r="C142" s="7"/>
      <c r="D142" s="2" t="e">
        <f t="shared" si="12"/>
        <v>#N/A</v>
      </c>
      <c r="E142" s="2" t="e">
        <f t="shared" si="22"/>
        <v>#N/A</v>
      </c>
      <c r="F142" s="2">
        <v>603963.68863427639</v>
      </c>
      <c r="G142" s="2">
        <f t="shared" si="26"/>
        <v>484210.28571428574</v>
      </c>
      <c r="H142" s="2">
        <f t="shared" si="31"/>
        <v>50587083.580119774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625547.24946460128</v>
      </c>
      <c r="Q142" s="2">
        <f t="shared" si="34"/>
        <v>500000</v>
      </c>
      <c r="R142" s="2">
        <f t="shared" si="32"/>
        <v>52217563.789082631</v>
      </c>
      <c r="S142" s="2">
        <f t="shared" si="17"/>
        <v>484210.28571428359</v>
      </c>
      <c r="T142" s="2">
        <f t="shared" si="18"/>
        <v>15789.714285714319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39923557.789082617</v>
      </c>
      <c r="Z142" s="2" t="str">
        <f t="shared" si="8"/>
        <v>HERE</v>
      </c>
      <c r="AA142" s="2">
        <f>IF(Z142="HERE",Y142,AA141+Graph!$G$1*1000)</f>
        <v>39923557.789082617</v>
      </c>
      <c r="AB142" s="2">
        <f t="shared" si="21"/>
        <v>220282</v>
      </c>
      <c r="AC142" s="2">
        <f t="shared" si="30"/>
        <v>12294006</v>
      </c>
      <c r="AD142" s="3">
        <f t="shared" si="10"/>
        <v>39923557.789082617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34092681.560174353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69</v>
      </c>
      <c r="C143" s="7"/>
      <c r="D143" s="2" t="e">
        <f t="shared" si="12"/>
        <v>#N/A</v>
      </c>
      <c r="E143" s="2" t="e">
        <f t="shared" si="22"/>
        <v>#N/A</v>
      </c>
      <c r="F143" s="2">
        <v>606550.91529239714</v>
      </c>
      <c r="G143" s="2">
        <f t="shared" si="26"/>
        <v>484210.28571428574</v>
      </c>
      <c r="H143" s="2">
        <f t="shared" si="31"/>
        <v>51071293.865834057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628327.98454034328</v>
      </c>
      <c r="Q143" s="2">
        <f t="shared" si="34"/>
        <v>500000</v>
      </c>
      <c r="R143" s="2">
        <f t="shared" si="32"/>
        <v>52717563.789082631</v>
      </c>
      <c r="S143" s="2">
        <f t="shared" si="17"/>
        <v>484210.28571428359</v>
      </c>
      <c r="T143" s="2">
        <f t="shared" si="18"/>
        <v>15789.714285714319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40071077.789082617</v>
      </c>
      <c r="Z143" s="2" t="str">
        <f t="shared" si="8"/>
        <v>HERE</v>
      </c>
      <c r="AA143" s="2">
        <f>IF(Z143="HERE",Y143,AA142+Graph!$G$1*1000)</f>
        <v>40071077.789082617</v>
      </c>
      <c r="AB143" s="2">
        <f t="shared" si="21"/>
        <v>147520</v>
      </c>
      <c r="AC143" s="2">
        <f t="shared" si="30"/>
        <v>12646486</v>
      </c>
      <c r="AD143" s="3">
        <f t="shared" si="10"/>
        <v>40071077.789082617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34369216.960174359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70</v>
      </c>
      <c r="C144" s="7"/>
      <c r="D144" s="2" t="e">
        <f t="shared" si="12"/>
        <v>#N/A</v>
      </c>
      <c r="E144" s="2" t="e">
        <f t="shared" si="22"/>
        <v>#N/A</v>
      </c>
      <c r="F144" s="2">
        <v>609138.14195051789</v>
      </c>
      <c r="G144" s="2">
        <f t="shared" si="26"/>
        <v>484210.28571428574</v>
      </c>
      <c r="H144" s="2">
        <f t="shared" si="31"/>
        <v>51555504.151548341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631108.71961607039</v>
      </c>
      <c r="Q144" s="2">
        <f t="shared" si="34"/>
        <v>500000</v>
      </c>
      <c r="R144" s="2">
        <f t="shared" si="32"/>
        <v>53217563.789082631</v>
      </c>
      <c r="S144" s="2">
        <f t="shared" si="17"/>
        <v>484210.28571428359</v>
      </c>
      <c r="T144" s="2">
        <f t="shared" si="18"/>
        <v>15789.714285714319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40159265.789082617</v>
      </c>
      <c r="Z144" s="2" t="str">
        <f t="shared" si="8"/>
        <v>HERE</v>
      </c>
      <c r="AA144" s="2">
        <f>IF(Z144="HERE",Y144,AA143+Graph!$G$1*1000)</f>
        <v>40159265.789082617</v>
      </c>
      <c r="AB144" s="2">
        <f t="shared" si="21"/>
        <v>88188</v>
      </c>
      <c r="AC144" s="2">
        <f t="shared" si="30"/>
        <v>13058298</v>
      </c>
      <c r="AD144" s="3">
        <f t="shared" si="10"/>
        <v>40159265.789082617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34527528.410174355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71</v>
      </c>
      <c r="C145" s="7"/>
      <c r="D145" s="2" t="e">
        <f t="shared" si="12"/>
        <v>#N/A</v>
      </c>
      <c r="E145" s="2" t="e">
        <f t="shared" si="22"/>
        <v>#N/A</v>
      </c>
      <c r="F145" s="2">
        <v>611725.36860863864</v>
      </c>
      <c r="G145" s="2">
        <f t="shared" si="26"/>
        <v>484210.28571428574</v>
      </c>
      <c r="H145" s="2">
        <f t="shared" si="31"/>
        <v>52039714.437262625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633889.4546918124</v>
      </c>
      <c r="Q145" s="2">
        <f t="shared" si="34"/>
        <v>500000</v>
      </c>
      <c r="R145" s="2">
        <f t="shared" si="32"/>
        <v>53717563.789082631</v>
      </c>
      <c r="S145" s="2">
        <f t="shared" si="17"/>
        <v>484210.28571428359</v>
      </c>
      <c r="T145" s="2">
        <f t="shared" si="18"/>
        <v>15789.714285714319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40208455.789082617</v>
      </c>
      <c r="Z145" s="2" t="str">
        <f t="shared" si="8"/>
        <v>HERE</v>
      </c>
      <c r="AA145" s="2">
        <f>IF(Z145="HERE",Y145,AA144+Graph!$G$1*1000)</f>
        <v>40208455.789082617</v>
      </c>
      <c r="AB145" s="2">
        <f t="shared" si="21"/>
        <v>49190</v>
      </c>
      <c r="AC145" s="2">
        <f t="shared" si="30"/>
        <v>13509108</v>
      </c>
      <c r="AD145" s="3">
        <f t="shared" si="10"/>
        <v>40208455.789082617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34668546.610174358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72</v>
      </c>
      <c r="C146" s="7"/>
      <c r="D146" s="2" t="e">
        <f t="shared" si="12"/>
        <v>#N/A</v>
      </c>
      <c r="E146" s="2" t="e">
        <f t="shared" si="22"/>
        <v>#N/A</v>
      </c>
      <c r="F146" s="2">
        <v>614312.5952667594</v>
      </c>
      <c r="G146" s="2">
        <f t="shared" si="26"/>
        <v>484210.28571428574</v>
      </c>
      <c r="H146" s="2">
        <f t="shared" si="31"/>
        <v>52523924.722976908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636670.1897675395</v>
      </c>
      <c r="Q146" s="2">
        <f t="shared" si="34"/>
        <v>500000</v>
      </c>
      <c r="R146" s="2">
        <f t="shared" si="32"/>
        <v>54217563.789082631</v>
      </c>
      <c r="S146" s="2">
        <f t="shared" si="17"/>
        <v>484210.28571428359</v>
      </c>
      <c r="T146" s="2">
        <f t="shared" si="18"/>
        <v>15789.714285714319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40205339.789082617</v>
      </c>
      <c r="Z146" s="2" t="str">
        <f t="shared" si="8"/>
        <v>HERE</v>
      </c>
      <c r="AA146" s="2">
        <f>IF(Z146="HERE",Y146,AA145+Graph!$G$1*1000)</f>
        <v>40205339.789082617</v>
      </c>
      <c r="AB146" s="2">
        <f t="shared" si="21"/>
        <v>-3116</v>
      </c>
      <c r="AC146" s="2">
        <f t="shared" si="30"/>
        <v>14012224</v>
      </c>
      <c r="AD146" s="3">
        <f t="shared" si="10"/>
        <v>40205339.789082617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34770169.860174358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73</v>
      </c>
      <c r="C147" s="7"/>
      <c r="D147" s="2" t="e">
        <f t="shared" si="12"/>
        <v>#N/A</v>
      </c>
      <c r="E147" s="2" t="e">
        <f t="shared" si="22"/>
        <v>#N/A</v>
      </c>
      <c r="F147" s="2">
        <v>616899.82192488015</v>
      </c>
      <c r="G147" s="2">
        <f t="shared" si="26"/>
        <v>484210.28571428574</v>
      </c>
      <c r="H147" s="2">
        <f t="shared" si="31"/>
        <v>53008135.008691192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639450.92484328151</v>
      </c>
      <c r="Q147" s="2">
        <f t="shared" si="34"/>
        <v>500000</v>
      </c>
      <c r="R147" s="2">
        <f t="shared" si="32"/>
        <v>54717563.789082631</v>
      </c>
      <c r="S147" s="2">
        <f t="shared" si="17"/>
        <v>484210.28571428359</v>
      </c>
      <c r="T147" s="2">
        <f t="shared" si="18"/>
        <v>15789.714285714319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40160736.789082617</v>
      </c>
      <c r="Z147" s="2" t="str">
        <f t="shared" si="8"/>
        <v>HERE</v>
      </c>
      <c r="AA147" s="2">
        <f>IF(Z147="HERE",Y147,AA146+Graph!$G$1*1000)</f>
        <v>40160736.789082617</v>
      </c>
      <c r="AB147" s="2">
        <f t="shared" si="21"/>
        <v>-44603</v>
      </c>
      <c r="AC147" s="2">
        <f t="shared" si="30"/>
        <v>14556827</v>
      </c>
      <c r="AD147" s="3">
        <f t="shared" si="10"/>
        <v>40160736.789082617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34813659.060174353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74</v>
      </c>
      <c r="C148" s="7"/>
      <c r="D148" s="2" t="e">
        <f t="shared" si="12"/>
        <v>#N/A</v>
      </c>
      <c r="E148" s="2" t="e">
        <f t="shared" si="22"/>
        <v>#N/A</v>
      </c>
      <c r="F148" s="2">
        <v>619487.0485830009</v>
      </c>
      <c r="G148" s="2">
        <f t="shared" si="26"/>
        <v>484210.28571428574</v>
      </c>
      <c r="H148" s="2">
        <f t="shared" si="31"/>
        <v>53492345.294405475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642231.65991902351</v>
      </c>
      <c r="Q148" s="2">
        <f t="shared" si="34"/>
        <v>500000</v>
      </c>
      <c r="R148" s="2">
        <f t="shared" si="32"/>
        <v>55217563.789082631</v>
      </c>
      <c r="S148" s="2">
        <f t="shared" si="17"/>
        <v>484210.28571428359</v>
      </c>
      <c r="T148" s="2">
        <f t="shared" si="18"/>
        <v>15789.714285714319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40155374.789082617</v>
      </c>
      <c r="Z148" s="2" t="str">
        <f t="shared" si="8"/>
        <v>HERE</v>
      </c>
      <c r="AA148" s="2">
        <f>IF(Z148="HERE",Y148,AA147+Graph!$G$1*1000)</f>
        <v>40155374.789082617</v>
      </c>
      <c r="AB148" s="2">
        <f t="shared" si="21"/>
        <v>-5362</v>
      </c>
      <c r="AC148" s="2">
        <f t="shared" si="30"/>
        <v>15062189</v>
      </c>
      <c r="AD148" s="3">
        <f t="shared" si="10"/>
        <v>40155374.789082617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34845484.560174353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75</v>
      </c>
      <c r="C149" s="7"/>
      <c r="D149" s="2" t="e">
        <f t="shared" si="12"/>
        <v>#N/A</v>
      </c>
      <c r="E149" s="2" t="e">
        <f t="shared" si="22"/>
        <v>#N/A</v>
      </c>
      <c r="F149" s="2">
        <v>622074.27524112165</v>
      </c>
      <c r="G149" s="2">
        <f t="shared" si="26"/>
        <v>484210.28571428574</v>
      </c>
      <c r="H149" s="2">
        <f t="shared" si="31"/>
        <v>53976555.580119759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645012.39499475062</v>
      </c>
      <c r="Q149" s="2">
        <f t="shared" si="34"/>
        <v>500000</v>
      </c>
      <c r="R149" s="2">
        <f t="shared" si="32"/>
        <v>55717563.789082631</v>
      </c>
      <c r="S149" s="2">
        <f t="shared" si="17"/>
        <v>484210.28571428359</v>
      </c>
      <c r="T149" s="2">
        <f t="shared" si="18"/>
        <v>15789.714285714319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40417412.789082617</v>
      </c>
      <c r="Z149" s="2" t="str">
        <f t="shared" si="8"/>
        <v>HERE</v>
      </c>
      <c r="AA149" s="2">
        <f>IF(Z149="HERE",Y149,AA148+Graph!$G$1*1000)</f>
        <v>40417412.789082617</v>
      </c>
      <c r="AB149" s="2">
        <f t="shared" si="21"/>
        <v>262038</v>
      </c>
      <c r="AC149" s="2">
        <f t="shared" si="30"/>
        <v>15300151</v>
      </c>
      <c r="AD149" s="3">
        <f t="shared" si="10"/>
        <v>40417412.789082617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35108272.910174355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76</v>
      </c>
      <c r="C150" s="7"/>
      <c r="D150" s="2" t="e">
        <f t="shared" si="12"/>
        <v>#N/A</v>
      </c>
      <c r="E150" s="2" t="e">
        <f t="shared" si="22"/>
        <v>#N/A</v>
      </c>
      <c r="F150" s="2">
        <v>624661.5018992424</v>
      </c>
      <c r="G150" s="2">
        <f t="shared" si="26"/>
        <v>484210.28571428574</v>
      </c>
      <c r="H150" s="2">
        <f t="shared" si="31"/>
        <v>54460765.865834042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647793.13007049263</v>
      </c>
      <c r="Q150" s="2">
        <f t="shared" si="34"/>
        <v>500000</v>
      </c>
      <c r="R150" s="2">
        <f t="shared" si="32"/>
        <v>56217563.789082631</v>
      </c>
      <c r="S150" s="2">
        <f t="shared" si="17"/>
        <v>484210.28571428359</v>
      </c>
      <c r="T150" s="2">
        <f t="shared" si="18"/>
        <v>15789.714285714319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40641456.789082617</v>
      </c>
      <c r="Z150" s="2" t="str">
        <f t="shared" si="8"/>
        <v>HERE</v>
      </c>
      <c r="AA150" s="2">
        <f>IF(Z150="HERE",Y150,AA149+Graph!$G$1*1000)</f>
        <v>40641456.789082617</v>
      </c>
      <c r="AB150" s="2">
        <f t="shared" si="21"/>
        <v>224044</v>
      </c>
      <c r="AC150" s="2">
        <f t="shared" si="30"/>
        <v>15576107</v>
      </c>
      <c r="AD150" s="3">
        <f t="shared" si="10"/>
        <v>40641456.789082617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35320441.210174359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77</v>
      </c>
      <c r="C151" s="7"/>
      <c r="D151" s="2" t="e">
        <f t="shared" si="12"/>
        <v>#N/A</v>
      </c>
      <c r="E151" s="2" t="e">
        <f t="shared" si="22"/>
        <v>#N/A</v>
      </c>
      <c r="F151" s="2">
        <v>627248.72855736315</v>
      </c>
      <c r="G151" s="2">
        <f t="shared" si="26"/>
        <v>484210.28571428574</v>
      </c>
      <c r="H151" s="2">
        <f t="shared" si="31"/>
        <v>54944976.151548326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650573.86514621973</v>
      </c>
      <c r="Q151" s="2">
        <f t="shared" si="34"/>
        <v>500000</v>
      </c>
      <c r="R151" s="2">
        <f t="shared" si="32"/>
        <v>56717563.789082631</v>
      </c>
      <c r="S151" s="2">
        <f t="shared" si="17"/>
        <v>484210.28571428359</v>
      </c>
      <c r="T151" s="2">
        <f t="shared" si="18"/>
        <v>15789.714285714319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40776591.789082617</v>
      </c>
      <c r="Z151" s="2" t="str">
        <f t="shared" si="8"/>
        <v>HERE</v>
      </c>
      <c r="AA151" s="2">
        <f>IF(Z151="HERE",Y151,AA150+Graph!$G$1*1000)</f>
        <v>40776591.789082617</v>
      </c>
      <c r="AB151" s="2">
        <f t="shared" si="21"/>
        <v>135135</v>
      </c>
      <c r="AC151" s="2">
        <f t="shared" si="30"/>
        <v>15940972</v>
      </c>
      <c r="AD151" s="3">
        <f t="shared" si="10"/>
        <v>40776591.789082617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35506078.460174359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78</v>
      </c>
      <c r="C152" s="7"/>
      <c r="D152" s="2" t="e">
        <f t="shared" si="12"/>
        <v>#N/A</v>
      </c>
      <c r="E152" s="2" t="e">
        <f t="shared" si="22"/>
        <v>#N/A</v>
      </c>
      <c r="F152" s="2">
        <v>629835.9552154839</v>
      </c>
      <c r="G152" s="2">
        <f t="shared" si="26"/>
        <v>484210.28571428574</v>
      </c>
      <c r="H152" s="2">
        <f t="shared" si="31"/>
        <v>55429186.43726261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653354.60022196174</v>
      </c>
      <c r="Q152" s="2">
        <f t="shared" si="34"/>
        <v>500000</v>
      </c>
      <c r="R152" s="2">
        <f t="shared" si="32"/>
        <v>57217563.789082631</v>
      </c>
      <c r="S152" s="2">
        <f t="shared" si="17"/>
        <v>484210.28571428359</v>
      </c>
      <c r="T152" s="2">
        <f t="shared" si="18"/>
        <v>15789.714285714319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40794481.789082617</v>
      </c>
      <c r="Z152" s="2" t="str">
        <f t="shared" si="8"/>
        <v>HERE</v>
      </c>
      <c r="AA152" s="2">
        <f>IF(Z152="HERE",Y152,AA151+Graph!$G$1*1000)</f>
        <v>40794481.789082617</v>
      </c>
      <c r="AB152" s="2">
        <f t="shared" si="21"/>
        <v>17890</v>
      </c>
      <c r="AC152" s="2">
        <f t="shared" si="30"/>
        <v>16423082</v>
      </c>
      <c r="AD152" s="3">
        <f t="shared" si="10"/>
        <v>40794481.789082617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35715688.260174356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79</v>
      </c>
      <c r="C153" s="7"/>
      <c r="D153" s="2" t="e">
        <f t="shared" si="12"/>
        <v>#N/A</v>
      </c>
      <c r="E153" s="2" t="e">
        <f t="shared" si="22"/>
        <v>#N/A</v>
      </c>
      <c r="F153" s="2">
        <v>632423.18187360466</v>
      </c>
      <c r="G153" s="2">
        <f t="shared" si="26"/>
        <v>484210.28571428574</v>
      </c>
      <c r="H153" s="2">
        <f t="shared" si="31"/>
        <v>55913396.722976893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656135.33529768884</v>
      </c>
      <c r="Q153" s="2">
        <f t="shared" si="34"/>
        <v>500000</v>
      </c>
      <c r="R153" s="2">
        <f t="shared" si="32"/>
        <v>57717563.789082631</v>
      </c>
      <c r="S153" s="2">
        <f t="shared" si="17"/>
        <v>484210.28571428359</v>
      </c>
      <c r="T153" s="2">
        <f t="shared" si="18"/>
        <v>15789.714285714319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40842027.789082617</v>
      </c>
      <c r="Z153" s="2" t="str">
        <f t="shared" si="8"/>
        <v>HERE</v>
      </c>
      <c r="AA153" s="2">
        <f>IF(Z153="HERE",Y153,AA152+Graph!$G$1*1000)</f>
        <v>40842027.789082617</v>
      </c>
      <c r="AB153" s="2">
        <f t="shared" si="21"/>
        <v>47546</v>
      </c>
      <c r="AC153" s="2">
        <f t="shared" si="30"/>
        <v>16875536</v>
      </c>
      <c r="AD153" s="3">
        <f t="shared" si="10"/>
        <v>40842027.789082617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35788301.010174356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80</v>
      </c>
      <c r="C154" s="7"/>
      <c r="D154" s="2" t="e">
        <f t="shared" si="12"/>
        <v>#N/A</v>
      </c>
      <c r="E154" s="2" t="e">
        <f t="shared" si="22"/>
        <v>#N/A</v>
      </c>
      <c r="F154" s="2">
        <v>635010.40853172541</v>
      </c>
      <c r="G154" s="2">
        <f t="shared" si="26"/>
        <v>484210.28571428574</v>
      </c>
      <c r="H154" s="2">
        <f t="shared" si="31"/>
        <v>56397607.008691177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658916.07037343085</v>
      </c>
      <c r="Q154" s="2">
        <f t="shared" si="34"/>
        <v>500000</v>
      </c>
      <c r="R154" s="2">
        <f t="shared" si="32"/>
        <v>58217563.789082631</v>
      </c>
      <c r="S154" s="2">
        <f t="shared" si="17"/>
        <v>484210.28571428359</v>
      </c>
      <c r="T154" s="2">
        <f t="shared" si="18"/>
        <v>15789.714285714319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40970121.789082617</v>
      </c>
      <c r="Z154" s="2" t="str">
        <f t="shared" si="8"/>
        <v>HERE</v>
      </c>
      <c r="AA154" s="2">
        <f>IF(Z154="HERE",Y154,AA153+Graph!$G$1*1000)</f>
        <v>40970121.789082617</v>
      </c>
      <c r="AB154" s="2">
        <f t="shared" si="21"/>
        <v>128094</v>
      </c>
      <c r="AC154" s="2">
        <f t="shared" si="30"/>
        <v>17247442</v>
      </c>
      <c r="AD154" s="3">
        <f t="shared" si="10"/>
        <v>40970121.789082617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35823708.410174355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81</v>
      </c>
      <c r="C155" s="7"/>
      <c r="D155" s="2" t="e">
        <f t="shared" si="12"/>
        <v>#N/A</v>
      </c>
      <c r="E155" s="2" t="e">
        <f t="shared" si="22"/>
        <v>#N/A</v>
      </c>
      <c r="F155" s="2">
        <v>637597.63518984616</v>
      </c>
      <c r="G155" s="2">
        <f t="shared" si="26"/>
        <v>484210.28571428574</v>
      </c>
      <c r="H155" s="2">
        <f t="shared" si="31"/>
        <v>56881817.29440546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661696.80544915795</v>
      </c>
      <c r="Q155" s="2">
        <f t="shared" si="34"/>
        <v>500000</v>
      </c>
      <c r="R155" s="2">
        <f t="shared" si="32"/>
        <v>58717563.789082631</v>
      </c>
      <c r="S155" s="2">
        <f t="shared" si="17"/>
        <v>484210.28571428359</v>
      </c>
      <c r="T155" s="2">
        <f t="shared" si="18"/>
        <v>15789.714285714319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41135442.789082617</v>
      </c>
      <c r="Z155" s="2" t="str">
        <f t="shared" si="8"/>
        <v>HERE</v>
      </c>
      <c r="AA155" s="2">
        <f>IF(Z155="HERE",Y155,AA154+Graph!$G$1*1000)</f>
        <v>41135442.789082617</v>
      </c>
      <c r="AB155" s="2">
        <f t="shared" si="21"/>
        <v>165321</v>
      </c>
      <c r="AC155" s="2">
        <f t="shared" si="30"/>
        <v>17582121</v>
      </c>
      <c r="AD155" s="3">
        <f t="shared" si="10"/>
        <v>41135442.789082617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35765077.760174356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82</v>
      </c>
      <c r="C156" s="7"/>
      <c r="D156" s="2" t="e">
        <f t="shared" si="12"/>
        <v>#N/A</v>
      </c>
      <c r="E156" s="2" t="e">
        <f t="shared" si="22"/>
        <v>#N/A</v>
      </c>
      <c r="F156" s="2">
        <v>640184.86184796691</v>
      </c>
      <c r="G156" s="2">
        <f t="shared" si="26"/>
        <v>484210.28571428574</v>
      </c>
      <c r="H156" s="2">
        <f t="shared" si="31"/>
        <v>57366027.580119744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664477.54052489996</v>
      </c>
      <c r="Q156" s="2">
        <f t="shared" si="34"/>
        <v>500000</v>
      </c>
      <c r="R156" s="2">
        <f t="shared" si="32"/>
        <v>59217563.789082631</v>
      </c>
      <c r="S156" s="2">
        <f t="shared" si="17"/>
        <v>484210.28571428359</v>
      </c>
      <c r="T156" s="2">
        <f t="shared" si="18"/>
        <v>15789.714285714319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41493723.789082617</v>
      </c>
      <c r="Z156" s="2" t="str">
        <f t="shared" si="8"/>
        <v>HERE</v>
      </c>
      <c r="AA156" s="2">
        <f>IF(Z156="HERE",Y156,AA155+Graph!$G$1*1000)</f>
        <v>41493723.789082617</v>
      </c>
      <c r="AB156" s="2">
        <f t="shared" si="21"/>
        <v>358281</v>
      </c>
      <c r="AC156" s="2">
        <f t="shared" si="30"/>
        <v>17723840</v>
      </c>
      <c r="AD156" s="3">
        <f t="shared" si="10"/>
        <v>41493723.789082617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35943895.460174359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83</v>
      </c>
      <c r="C157" s="7"/>
      <c r="D157" s="2" t="e">
        <f t="shared" si="12"/>
        <v>#N/A</v>
      </c>
      <c r="E157" s="2" t="e">
        <f t="shared" si="22"/>
        <v>#N/A</v>
      </c>
      <c r="F157" s="2">
        <v>642772.08850608766</v>
      </c>
      <c r="G157" s="2">
        <f t="shared" si="26"/>
        <v>484210.28571428574</v>
      </c>
      <c r="H157" s="2">
        <f t="shared" si="31"/>
        <v>57850237.865834028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667258.27560062706</v>
      </c>
      <c r="Q157" s="2">
        <f t="shared" si="34"/>
        <v>500000</v>
      </c>
      <c r="R157" s="2">
        <f t="shared" si="32"/>
        <v>59717563.789082631</v>
      </c>
      <c r="S157" s="2">
        <f t="shared" si="17"/>
        <v>484210.28571428359</v>
      </c>
      <c r="T157" s="2">
        <f t="shared" si="18"/>
        <v>15789.714285714319</v>
      </c>
      <c r="U157" s="2">
        <f t="shared" si="19"/>
        <v>500000</v>
      </c>
      <c r="V157" s="2">
        <f t="shared" si="33"/>
        <v>17916181</v>
      </c>
      <c r="W157" s="2">
        <f t="shared" si="20"/>
        <v>192341</v>
      </c>
      <c r="X157" s="2">
        <f t="shared" si="6"/>
        <v>307659</v>
      </c>
      <c r="Y157" s="2">
        <f t="shared" si="29"/>
        <v>41801382.789082617</v>
      </c>
      <c r="Z157" s="2" t="str">
        <f t="shared" si="8"/>
        <v>HERE</v>
      </c>
      <c r="AA157" s="2">
        <f>IF(Z157="HERE",Y157,AA156+Graph!$G$1*1000)</f>
        <v>41801382.789082617</v>
      </c>
      <c r="AB157" s="2">
        <f t="shared" si="21"/>
        <v>307659</v>
      </c>
      <c r="AC157" s="2">
        <f t="shared" si="30"/>
        <v>17916181</v>
      </c>
      <c r="AD157" s="3">
        <f t="shared" si="10"/>
        <v>41801382.789082617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36096099.660174355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84</v>
      </c>
      <c r="C158" s="7"/>
      <c r="D158" s="2" t="e">
        <f t="shared" si="12"/>
        <v>#N/A</v>
      </c>
      <c r="E158" s="2" t="e">
        <f t="shared" si="22"/>
        <v>#N/A</v>
      </c>
      <c r="F158" s="2">
        <v>645359.31516420841</v>
      </c>
      <c r="G158" s="2">
        <f t="shared" si="26"/>
        <v>484210.28571428574</v>
      </c>
      <c r="H158" s="2">
        <f t="shared" si="31"/>
        <v>58334448.151548311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670039.01067636907</v>
      </c>
      <c r="Q158" s="2">
        <f t="shared" si="34"/>
        <v>500000</v>
      </c>
      <c r="R158" s="2">
        <f t="shared" si="32"/>
        <v>60217563.789082631</v>
      </c>
      <c r="S158" s="2">
        <f t="shared" si="17"/>
        <v>484210.28571428359</v>
      </c>
      <c r="T158" s="2">
        <f t="shared" si="18"/>
        <v>15789.714285714319</v>
      </c>
      <c r="U158" s="2">
        <f t="shared" si="19"/>
        <v>500000</v>
      </c>
      <c r="V158" s="2">
        <f t="shared" si="33"/>
        <v>18242873</v>
      </c>
      <c r="W158" s="2">
        <f t="shared" si="20"/>
        <v>326692</v>
      </c>
      <c r="X158" s="2">
        <f t="shared" si="6"/>
        <v>173308</v>
      </c>
      <c r="Y158" s="2">
        <f t="shared" si="29"/>
        <v>41974690.789082617</v>
      </c>
      <c r="Z158" s="2" t="str">
        <f t="shared" si="8"/>
        <v>HERE</v>
      </c>
      <c r="AA158" s="2">
        <f>IF(Z158="HERE",Y158,AA157+Graph!$G$1*1000)</f>
        <v>41974690.789082617</v>
      </c>
      <c r="AB158" s="2">
        <f t="shared" si="21"/>
        <v>173308</v>
      </c>
      <c r="AC158" s="2">
        <f t="shared" si="30"/>
        <v>18242873</v>
      </c>
      <c r="AD158" s="3">
        <f t="shared" si="10"/>
        <v>41974690.789082617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36227557.060174353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85</v>
      </c>
      <c r="C159" s="7"/>
      <c r="D159" s="2" t="e">
        <f t="shared" si="12"/>
        <v>#N/A</v>
      </c>
      <c r="E159" s="2" t="e">
        <f t="shared" si="22"/>
        <v>#N/A</v>
      </c>
      <c r="F159" s="2">
        <v>647946.54182232916</v>
      </c>
      <c r="G159" s="2">
        <f t="shared" si="26"/>
        <v>484210.28571428574</v>
      </c>
      <c r="H159" s="2">
        <f t="shared" si="31"/>
        <v>58818658.437262595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672819.74575209618</v>
      </c>
      <c r="Q159" s="2">
        <f t="shared" si="34"/>
        <v>500000</v>
      </c>
      <c r="R159" s="2">
        <f t="shared" si="32"/>
        <v>60717563.789082631</v>
      </c>
      <c r="S159" s="2">
        <f t="shared" si="17"/>
        <v>484210.28571428359</v>
      </c>
      <c r="T159" s="2">
        <f t="shared" si="18"/>
        <v>15789.714285714319</v>
      </c>
      <c r="U159" s="2">
        <f t="shared" si="19"/>
        <v>500000</v>
      </c>
      <c r="V159" s="2">
        <f t="shared" si="33"/>
        <v>18673492.502540141</v>
      </c>
      <c r="W159" s="2">
        <f t="shared" si="20"/>
        <v>430619.50254014134</v>
      </c>
      <c r="X159" s="2">
        <f t="shared" si="6"/>
        <v>69380.497459858656</v>
      </c>
      <c r="Y159" s="2">
        <f t="shared" ref="Y159:Y222" si="35">IF(COUNT($C160)=0,IF(COUNT($C159)=1,C159,SUM(Y158+X159)),C159)</f>
        <v>42044071.286542475</v>
      </c>
      <c r="Z159" s="2" t="str">
        <f t="shared" si="8"/>
        <v>HERE</v>
      </c>
      <c r="AA159" s="2">
        <f>IF(Z159="HERE",Y159,AA158+Graph!$G$1*1000)</f>
        <v>42044071.286542475</v>
      </c>
      <c r="AB159" s="2">
        <f t="shared" si="21"/>
        <v>69380.497459858656</v>
      </c>
      <c r="AC159" s="2">
        <f t="shared" ref="AC159:AC222" si="36">IF(Z160="HERE",V159,AC158)</f>
        <v>18673492.502540141</v>
      </c>
      <c r="AD159" s="3">
        <f t="shared" si="10"/>
        <v>42044071.286542475</v>
      </c>
      <c r="AE159" s="2">
        <f>IF(AE157&gt;=52800000,52800000,IF(AB138=Graph!G$1*1000,AE158+Graph!G$1*1000,AC159))</f>
        <v>18673492.502540141</v>
      </c>
      <c r="AF159" s="3">
        <f t="shared" si="11"/>
        <v>18673492.502540141</v>
      </c>
      <c r="AG159" s="3">
        <f t="shared" si="27"/>
        <v>36278893.460174359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86</v>
      </c>
      <c r="C160" s="7"/>
      <c r="D160" s="2" t="e">
        <f t="shared" si="12"/>
        <v>#N/A</v>
      </c>
      <c r="E160" s="2" t="e">
        <f t="shared" si="22"/>
        <v>#N/A</v>
      </c>
      <c r="F160" s="2">
        <v>650533.76848044991</v>
      </c>
      <c r="G160" s="2">
        <f t="shared" si="26"/>
        <v>484210.28571428574</v>
      </c>
      <c r="H160" s="2">
        <f t="shared" ref="H160:H223" si="37">IF(COUNT($C161)=0,IF(COUNT($C160)=1,C160,SUM(H159+G160)),C160)</f>
        <v>59302868.722976878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675600.48082783818</v>
      </c>
      <c r="Q160" s="2">
        <f t="shared" si="34"/>
        <v>500000</v>
      </c>
      <c r="R160" s="2">
        <f t="shared" ref="R160:R223" si="38">IF(COUNT($C161)=0,IF(COUNT($C160)=1,M160,SUM(R159+Q160)),M160)</f>
        <v>61217563.789082631</v>
      </c>
      <c r="S160" s="2">
        <f t="shared" si="17"/>
        <v>484210.28571428359</v>
      </c>
      <c r="T160" s="2">
        <f t="shared" si="18"/>
        <v>15789.714285714319</v>
      </c>
      <c r="U160" s="2">
        <f t="shared" si="19"/>
        <v>500000</v>
      </c>
      <c r="V160" s="2">
        <f t="shared" si="33"/>
        <v>19106699.231738403</v>
      </c>
      <c r="W160" s="2">
        <f t="shared" si="20"/>
        <v>433206.7291982621</v>
      </c>
      <c r="X160" s="2">
        <f t="shared" si="6"/>
        <v>66793.270801737905</v>
      </c>
      <c r="Y160" s="2">
        <f t="shared" si="35"/>
        <v>42110864.557344213</v>
      </c>
      <c r="Z160" s="2" t="str">
        <f t="shared" si="8"/>
        <v>HERE</v>
      </c>
      <c r="AA160" s="2">
        <f>IF(Z160="HERE",Y160,AA159+Graph!$G$1*1000)</f>
        <v>42110864.557344213</v>
      </c>
      <c r="AB160" s="2">
        <f t="shared" si="21"/>
        <v>66793.270801737905</v>
      </c>
      <c r="AC160" s="2">
        <f t="shared" si="36"/>
        <v>19106699.231738403</v>
      </c>
      <c r="AD160" s="3">
        <f t="shared" si="10"/>
        <v>42110864.557344213</v>
      </c>
      <c r="AE160" s="2">
        <f>IF(AE158&gt;=52800000,52800000,IF(AB139=Graph!G$1*1000,AE159+Graph!G$1*1000,AC160))</f>
        <v>19106699.231738403</v>
      </c>
      <c r="AF160" s="3">
        <f t="shared" si="11"/>
        <v>19106699.231738403</v>
      </c>
      <c r="AG160" s="3">
        <f t="shared" si="27"/>
        <v>36320417.460174359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87</v>
      </c>
      <c r="C161" s="7"/>
      <c r="D161" s="2" t="e">
        <f t="shared" si="12"/>
        <v>#N/A</v>
      </c>
      <c r="E161" s="2" t="e">
        <f t="shared" si="22"/>
        <v>#N/A</v>
      </c>
      <c r="F161" s="2">
        <v>653120.99513858557</v>
      </c>
      <c r="G161" s="2">
        <f t="shared" si="26"/>
        <v>484210.28571428574</v>
      </c>
      <c r="H161" s="2">
        <f t="shared" si="37"/>
        <v>59787079.008691162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678381.21590356529</v>
      </c>
      <c r="Q161" s="2">
        <f t="shared" si="34"/>
        <v>500000</v>
      </c>
      <c r="R161" s="2">
        <f t="shared" si="38"/>
        <v>61717563.789082631</v>
      </c>
      <c r="S161" s="2">
        <f t="shared" si="17"/>
        <v>484210.28571428359</v>
      </c>
      <c r="T161" s="2">
        <f t="shared" si="18"/>
        <v>15789.714285714319</v>
      </c>
      <c r="U161" s="2">
        <f t="shared" si="19"/>
        <v>500000</v>
      </c>
      <c r="V161" s="2">
        <f t="shared" si="33"/>
        <v>19542493.187594786</v>
      </c>
      <c r="W161" s="2">
        <f t="shared" si="20"/>
        <v>435793.95585638285</v>
      </c>
      <c r="X161" s="2">
        <f t="shared" si="6"/>
        <v>64206.044143617153</v>
      </c>
      <c r="Y161" s="2">
        <f t="shared" si="35"/>
        <v>42175070.60148783</v>
      </c>
      <c r="Z161" s="2" t="str">
        <f t="shared" si="8"/>
        <v>HERE</v>
      </c>
      <c r="AA161" s="2">
        <f>IF(Z161="HERE",Y161,AA160+Graph!$G$1*1000)</f>
        <v>42175070.60148783</v>
      </c>
      <c r="AB161" s="2">
        <f t="shared" si="21"/>
        <v>64206.044143617153</v>
      </c>
      <c r="AC161" s="2">
        <f t="shared" si="36"/>
        <v>19542493.187594786</v>
      </c>
      <c r="AD161" s="3">
        <f t="shared" si="10"/>
        <v>42175070.60148783</v>
      </c>
      <c r="AE161" s="2">
        <f>IF(AE159&gt;=52800000,52800000,IF(AB140=Graph!G$1*1000,AE160+Graph!G$1*1000,AC161))</f>
        <v>19542493.187594786</v>
      </c>
      <c r="AF161" s="3">
        <f t="shared" si="11"/>
        <v>19542493.187594786</v>
      </c>
      <c r="AG161" s="3">
        <f t="shared" si="27"/>
        <v>36350378.910174355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88</v>
      </c>
      <c r="C162" s="7"/>
      <c r="D162" s="2" t="e">
        <f t="shared" si="12"/>
        <v>#N/A</v>
      </c>
      <c r="E162" s="2" t="e">
        <f t="shared" si="22"/>
        <v>#N/A</v>
      </c>
      <c r="F162" s="2">
        <v>655708.22179670632</v>
      </c>
      <c r="G162" s="2">
        <f t="shared" si="26"/>
        <v>484210.28571428574</v>
      </c>
      <c r="H162" s="2">
        <f t="shared" si="37"/>
        <v>60271289.294405445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681161.95097930729</v>
      </c>
      <c r="Q162" s="2">
        <f t="shared" si="34"/>
        <v>500000</v>
      </c>
      <c r="R162" s="2">
        <f t="shared" si="38"/>
        <v>62217563.789082631</v>
      </c>
      <c r="S162" s="2">
        <f t="shared" si="17"/>
        <v>484210.28571428359</v>
      </c>
      <c r="T162" s="2">
        <f t="shared" si="18"/>
        <v>15789.714285714319</v>
      </c>
      <c r="U162" s="2">
        <f t="shared" si="19"/>
        <v>500000</v>
      </c>
      <c r="V162" s="2">
        <f t="shared" si="33"/>
        <v>19980874.37010929</v>
      </c>
      <c r="W162" s="2">
        <f t="shared" si="20"/>
        <v>438381.1825145036</v>
      </c>
      <c r="X162" s="2">
        <f t="shared" si="6"/>
        <v>61618.817485496402</v>
      </c>
      <c r="Y162" s="2">
        <f t="shared" si="35"/>
        <v>42236689.418973327</v>
      </c>
      <c r="Z162" s="2" t="str">
        <f t="shared" si="8"/>
        <v>HERE</v>
      </c>
      <c r="AA162" s="2">
        <f>IF(Z162="HERE",Y162,AA161+Graph!$G$1*1000)</f>
        <v>42236689.418973327</v>
      </c>
      <c r="AB162" s="2">
        <f t="shared" si="21"/>
        <v>61618.817485496402</v>
      </c>
      <c r="AC162" s="2">
        <f t="shared" si="36"/>
        <v>19980874.37010929</v>
      </c>
      <c r="AD162" s="3">
        <f t="shared" si="10"/>
        <v>42236689.418973327</v>
      </c>
      <c r="AE162" s="2">
        <f>IF(AE160&gt;=52800000,52800000,IF(AB141=Graph!G$1*1000,AE161+Graph!G$1*1000,AC162))</f>
        <v>19980874.37010929</v>
      </c>
      <c r="AF162" s="3">
        <f t="shared" si="11"/>
        <v>19980874.37010929</v>
      </c>
      <c r="AG162" s="3">
        <f t="shared" si="27"/>
        <v>36333662.610174358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89</v>
      </c>
      <c r="C163" s="7"/>
      <c r="D163" s="2" t="e">
        <f t="shared" si="12"/>
        <v>#N/A</v>
      </c>
      <c r="E163" s="2" t="e">
        <f t="shared" si="22"/>
        <v>#N/A</v>
      </c>
      <c r="F163" s="2">
        <v>658295.44845482707</v>
      </c>
      <c r="G163" s="2">
        <f t="shared" si="26"/>
        <v>484210.28571428574</v>
      </c>
      <c r="H163" s="2">
        <f t="shared" si="37"/>
        <v>60755499.580119729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683942.6860550493</v>
      </c>
      <c r="Q163" s="2">
        <f t="shared" si="34"/>
        <v>500000</v>
      </c>
      <c r="R163" s="2">
        <f t="shared" si="38"/>
        <v>62717563.789082631</v>
      </c>
      <c r="S163" s="2">
        <f t="shared" si="17"/>
        <v>484210.28571428359</v>
      </c>
      <c r="T163" s="2">
        <f t="shared" si="18"/>
        <v>15789.714285714319</v>
      </c>
      <c r="U163" s="2">
        <f t="shared" si="19"/>
        <v>500000</v>
      </c>
      <c r="V163" s="2">
        <f t="shared" si="33"/>
        <v>20421842.779281914</v>
      </c>
      <c r="W163" s="2">
        <f t="shared" si="20"/>
        <v>440968.40917262435</v>
      </c>
      <c r="X163" s="2">
        <f t="shared" si="6"/>
        <v>59031.59082737565</v>
      </c>
      <c r="Y163" s="2">
        <f t="shared" si="35"/>
        <v>42295721.009800702</v>
      </c>
      <c r="Z163" s="2" t="str">
        <f t="shared" si="8"/>
        <v>HERE</v>
      </c>
      <c r="AA163" s="2">
        <f>IF(Z163="HERE",Y163,AA162+Graph!$G$1*1000)</f>
        <v>42295721.009800702</v>
      </c>
      <c r="AB163" s="2">
        <f t="shared" si="21"/>
        <v>59031.59082737565</v>
      </c>
      <c r="AC163" s="2">
        <f t="shared" si="36"/>
        <v>20421842.779281914</v>
      </c>
      <c r="AD163" s="3">
        <f t="shared" si="10"/>
        <v>42295721.009800702</v>
      </c>
      <c r="AE163" s="2">
        <f>IF(AE161&gt;=52800000,52800000,IF(AB142=Graph!G$1*1000,AE162+Graph!G$1*1000,AC163))</f>
        <v>20421842.779281914</v>
      </c>
      <c r="AF163" s="3">
        <f t="shared" si="11"/>
        <v>20421842.779281914</v>
      </c>
      <c r="AG163" s="3">
        <f t="shared" si="27"/>
        <v>36545902.310174353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90</v>
      </c>
      <c r="C164" s="7"/>
      <c r="D164" s="2" t="e">
        <f t="shared" si="12"/>
        <v>#N/A</v>
      </c>
      <c r="E164" s="2" t="e">
        <f t="shared" si="22"/>
        <v>#N/A</v>
      </c>
      <c r="F164" s="2">
        <v>660882.67511294782</v>
      </c>
      <c r="G164" s="2">
        <f t="shared" si="26"/>
        <v>484210.28571428574</v>
      </c>
      <c r="H164" s="2">
        <f t="shared" si="37"/>
        <v>61239709.865834013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686723.42113077641</v>
      </c>
      <c r="Q164" s="2">
        <f t="shared" si="34"/>
        <v>500000</v>
      </c>
      <c r="R164" s="2">
        <f t="shared" si="38"/>
        <v>63217563.789082631</v>
      </c>
      <c r="S164" s="2">
        <f t="shared" si="17"/>
        <v>484210.28571428359</v>
      </c>
      <c r="T164" s="2">
        <f t="shared" si="18"/>
        <v>15789.714285714319</v>
      </c>
      <c r="U164" s="2">
        <f t="shared" si="19"/>
        <v>500000</v>
      </c>
      <c r="V164" s="2">
        <f t="shared" si="33"/>
        <v>20865398.415112659</v>
      </c>
      <c r="W164" s="2">
        <f t="shared" si="20"/>
        <v>443555.6358307451</v>
      </c>
      <c r="X164" s="2">
        <f t="shared" si="6"/>
        <v>56444.364169254899</v>
      </c>
      <c r="Y164" s="2">
        <f t="shared" si="35"/>
        <v>42352165.373969957</v>
      </c>
      <c r="Z164" s="2" t="str">
        <f t="shared" si="8"/>
        <v>HERE</v>
      </c>
      <c r="AA164" s="2">
        <f>IF(Z164="HERE",Y164,AA163+Graph!$G$1*1000)</f>
        <v>42352165.373969957</v>
      </c>
      <c r="AB164" s="2">
        <f t="shared" si="21"/>
        <v>56444.364169254899</v>
      </c>
      <c r="AC164" s="2">
        <f t="shared" si="36"/>
        <v>20865398.415112659</v>
      </c>
      <c r="AD164" s="3">
        <f t="shared" si="10"/>
        <v>42352165.373969957</v>
      </c>
      <c r="AE164" s="2">
        <f>IF(AE162&gt;=52800000,52800000,IF(AB143=Graph!G$1*1000,AE163+Graph!G$1*1000,AC164))</f>
        <v>20865398.415112659</v>
      </c>
      <c r="AF164" s="3">
        <f t="shared" si="11"/>
        <v>20865398.415112659</v>
      </c>
      <c r="AG164" s="3">
        <f t="shared" si="27"/>
        <v>36696294.310174353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91</v>
      </c>
      <c r="C165" s="7"/>
      <c r="D165" s="2" t="e">
        <f t="shared" si="12"/>
        <v>#N/A</v>
      </c>
      <c r="E165" s="2" t="e">
        <f t="shared" si="22"/>
        <v>#N/A</v>
      </c>
      <c r="F165" s="2">
        <v>663469.90177106857</v>
      </c>
      <c r="G165" s="2">
        <f t="shared" si="26"/>
        <v>484210.28571428574</v>
      </c>
      <c r="H165" s="2">
        <f t="shared" si="37"/>
        <v>61723920.151548296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689504.15620651841</v>
      </c>
      <c r="Q165" s="2">
        <f t="shared" si="34"/>
        <v>500000</v>
      </c>
      <c r="R165" s="2">
        <f t="shared" si="38"/>
        <v>63717563.789082631</v>
      </c>
      <c r="S165" s="2">
        <f t="shared" si="17"/>
        <v>484210.28571428359</v>
      </c>
      <c r="T165" s="2">
        <f t="shared" si="18"/>
        <v>15789.714285714086</v>
      </c>
      <c r="U165" s="2">
        <f t="shared" si="19"/>
        <v>500000</v>
      </c>
      <c r="V165" s="2">
        <f t="shared" si="33"/>
        <v>21311541.277601525</v>
      </c>
      <c r="W165" s="2">
        <f t="shared" si="20"/>
        <v>446142.86248886585</v>
      </c>
      <c r="X165" s="2">
        <f t="shared" si="6"/>
        <v>53857.137511134148</v>
      </c>
      <c r="Y165" s="2">
        <f t="shared" si="35"/>
        <v>42406022.511481091</v>
      </c>
      <c r="Z165" s="2" t="str">
        <f t="shared" si="8"/>
        <v>HERE</v>
      </c>
      <c r="AA165" s="2">
        <f>IF(Z165="HERE",Y165,AA164+Graph!$G$1*1000)</f>
        <v>42406022.511481091</v>
      </c>
      <c r="AB165" s="2">
        <f t="shared" si="21"/>
        <v>53857.137511134148</v>
      </c>
      <c r="AC165" s="2">
        <f t="shared" si="36"/>
        <v>21311541.277601525</v>
      </c>
      <c r="AD165" s="3">
        <f t="shared" si="10"/>
        <v>42406022.511481091</v>
      </c>
      <c r="AE165" s="2">
        <f>IF(AE163&gt;=52800000,52800000,IF(AB144=Graph!G$1*1000,AE164+Graph!G$1*1000,AC165))</f>
        <v>21311541.277601525</v>
      </c>
      <c r="AF165" s="3">
        <f t="shared" si="11"/>
        <v>21311541.277601525</v>
      </c>
      <c r="AG165" s="3">
        <f t="shared" si="27"/>
        <v>36796254.110174358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92</v>
      </c>
      <c r="C166" s="7"/>
      <c r="D166" s="2" t="e">
        <f t="shared" si="12"/>
        <v>#N/A</v>
      </c>
      <c r="E166" s="2" t="e">
        <f t="shared" si="22"/>
        <v>#N/A</v>
      </c>
      <c r="F166" s="2">
        <v>666057.12842918932</v>
      </c>
      <c r="G166" s="2">
        <f t="shared" si="26"/>
        <v>484210.28571428574</v>
      </c>
      <c r="H166" s="2">
        <f t="shared" si="37"/>
        <v>62208130.43726258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692284.89128224552</v>
      </c>
      <c r="Q166" s="2">
        <f t="shared" ref="Q166:Q229" si="39">IF(P166&gt;500000,500000,P166)</f>
        <v>500000</v>
      </c>
      <c r="R166" s="2">
        <f t="shared" si="38"/>
        <v>64217563.789082631</v>
      </c>
      <c r="S166" s="2">
        <f t="shared" si="17"/>
        <v>484210.28571428359</v>
      </c>
      <c r="T166" s="2">
        <f t="shared" si="18"/>
        <v>15789.714285714086</v>
      </c>
      <c r="U166" s="2">
        <f t="shared" si="19"/>
        <v>500000</v>
      </c>
      <c r="V166" s="2">
        <f t="shared" si="33"/>
        <v>21760271.366748512</v>
      </c>
      <c r="W166" s="2">
        <f t="shared" si="20"/>
        <v>448730.0891469866</v>
      </c>
      <c r="X166" s="2">
        <f t="shared" si="6"/>
        <v>51269.910853013396</v>
      </c>
      <c r="Y166" s="2">
        <f t="shared" si="35"/>
        <v>42457292.422334105</v>
      </c>
      <c r="Z166" s="2" t="str">
        <f t="shared" si="8"/>
        <v>HERE</v>
      </c>
      <c r="AA166" s="2">
        <f>IF(Z166="HERE",Y166,AA165+Graph!$G$1*1000)</f>
        <v>42457292.422334105</v>
      </c>
      <c r="AB166" s="2">
        <f t="shared" si="21"/>
        <v>51269.910853013396</v>
      </c>
      <c r="AC166" s="2">
        <f t="shared" si="36"/>
        <v>21760271.366748512</v>
      </c>
      <c r="AD166" s="3">
        <f t="shared" si="10"/>
        <v>42457292.422334105</v>
      </c>
      <c r="AE166" s="2">
        <f>IF(AE164&gt;=52800000,52800000,IF(AB145=Graph!G$1*1000,AE165+Graph!G$1*1000,AC166))</f>
        <v>21760271.366748512</v>
      </c>
      <c r="AF166" s="3">
        <f t="shared" si="11"/>
        <v>21760271.366748512</v>
      </c>
      <c r="AG166" s="3">
        <f t="shared" si="27"/>
        <v>36863065.610174358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93</v>
      </c>
      <c r="C167" s="7"/>
      <c r="D167" s="2" t="e">
        <f t="shared" si="12"/>
        <v>#N/A</v>
      </c>
      <c r="E167" s="2" t="e">
        <f t="shared" si="22"/>
        <v>#N/A</v>
      </c>
      <c r="F167" s="2">
        <v>668644.35508731008</v>
      </c>
      <c r="G167" s="2">
        <f t="shared" si="26"/>
        <v>484210.28571428574</v>
      </c>
      <c r="H167" s="2">
        <f t="shared" si="37"/>
        <v>62692340.722976863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695065.62635798752</v>
      </c>
      <c r="Q167" s="2">
        <f t="shared" si="39"/>
        <v>500000</v>
      </c>
      <c r="R167" s="2">
        <f t="shared" si="38"/>
        <v>64717563.789082631</v>
      </c>
      <c r="S167" s="2">
        <f t="shared" si="17"/>
        <v>484210.28571428359</v>
      </c>
      <c r="T167" s="2">
        <f t="shared" si="18"/>
        <v>15789.714285714086</v>
      </c>
      <c r="U167" s="2">
        <f t="shared" si="19"/>
        <v>500000</v>
      </c>
      <c r="V167" s="2">
        <f t="shared" si="33"/>
        <v>22211588.682553619</v>
      </c>
      <c r="W167" s="2">
        <f t="shared" si="20"/>
        <v>451317.31580510736</v>
      </c>
      <c r="X167" s="2">
        <f t="shared" si="6"/>
        <v>48682.684194892645</v>
      </c>
      <c r="Y167" s="2">
        <f t="shared" si="35"/>
        <v>42505975.106528997</v>
      </c>
      <c r="Z167" s="2" t="str">
        <f t="shared" si="8"/>
        <v>HERE</v>
      </c>
      <c r="AA167" s="2">
        <f>IF(Z167="HERE",Y167,AA166+Graph!$G$1*1000)</f>
        <v>42505975.106528997</v>
      </c>
      <c r="AB167" s="2">
        <f t="shared" si="21"/>
        <v>48682.684194892645</v>
      </c>
      <c r="AC167" s="2">
        <f t="shared" si="36"/>
        <v>22211588.682553619</v>
      </c>
      <c r="AD167" s="3">
        <f t="shared" si="10"/>
        <v>42505975.106528997</v>
      </c>
      <c r="AE167" s="2">
        <f>IF(AE165&gt;=52800000,52800000,IF(AB146=Graph!G$1*1000,AE166+Graph!G$1*1000,AC167))</f>
        <v>22211588.682553619</v>
      </c>
      <c r="AF167" s="3">
        <f t="shared" si="11"/>
        <v>22211588.682553619</v>
      </c>
      <c r="AG167" s="3">
        <f t="shared" si="27"/>
        <v>36885417.010174356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94</v>
      </c>
      <c r="C168" s="7"/>
      <c r="D168" s="2" t="e">
        <f t="shared" si="12"/>
        <v>#N/A</v>
      </c>
      <c r="E168" s="2" t="e">
        <f t="shared" si="22"/>
        <v>#N/A</v>
      </c>
      <c r="F168" s="2">
        <v>671231.58174543083</v>
      </c>
      <c r="G168" s="2">
        <f t="shared" si="26"/>
        <v>484210.28571428574</v>
      </c>
      <c r="H168" s="2">
        <f t="shared" si="37"/>
        <v>63176551.008691147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697846.36143371463</v>
      </c>
      <c r="Q168" s="2">
        <f t="shared" si="39"/>
        <v>500000</v>
      </c>
      <c r="R168" s="2">
        <f t="shared" si="38"/>
        <v>65217563.789082631</v>
      </c>
      <c r="S168" s="2">
        <f t="shared" si="17"/>
        <v>484210.28571428359</v>
      </c>
      <c r="T168" s="2">
        <f t="shared" si="18"/>
        <v>15789.714285714086</v>
      </c>
      <c r="U168" s="2">
        <f t="shared" si="19"/>
        <v>500000</v>
      </c>
      <c r="V168" s="2">
        <f t="shared" si="33"/>
        <v>22665493.225016847</v>
      </c>
      <c r="W168" s="2">
        <f t="shared" si="20"/>
        <v>453904.54246322811</v>
      </c>
      <c r="X168" s="2">
        <f t="shared" si="6"/>
        <v>46095.457536771894</v>
      </c>
      <c r="Y168" s="2">
        <f t="shared" si="35"/>
        <v>42552070.564065769</v>
      </c>
      <c r="Z168" s="2" t="str">
        <f t="shared" si="8"/>
        <v>HERE</v>
      </c>
      <c r="AA168" s="2">
        <f>IF(Z168="HERE",Y168,AA167+Graph!$G$1*1000)</f>
        <v>42552070.564065769</v>
      </c>
      <c r="AB168" s="2">
        <f t="shared" si="21"/>
        <v>46095.457536771894</v>
      </c>
      <c r="AC168" s="2">
        <f t="shared" si="36"/>
        <v>22665493.225016847</v>
      </c>
      <c r="AD168" s="3">
        <f t="shared" si="10"/>
        <v>42552070.564065769</v>
      </c>
      <c r="AE168" s="2">
        <f>IF(AE166&gt;=52800000,52800000,IF(AB147=Graph!G$1*1000,AE167+Graph!G$1*1000,AC168))</f>
        <v>22665493.225016847</v>
      </c>
      <c r="AF168" s="3">
        <f t="shared" si="11"/>
        <v>22665493.225016847</v>
      </c>
      <c r="AG168" s="3">
        <f t="shared" si="27"/>
        <v>36872504.460174359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95</v>
      </c>
      <c r="C169" s="7"/>
      <c r="D169" s="2" t="e">
        <f t="shared" si="12"/>
        <v>#N/A</v>
      </c>
      <c r="E169" s="2" t="e">
        <f t="shared" si="22"/>
        <v>#N/A</v>
      </c>
      <c r="F169" s="2">
        <v>673818.80840355158</v>
      </c>
      <c r="G169" s="2">
        <f t="shared" si="26"/>
        <v>484210.28571428574</v>
      </c>
      <c r="H169" s="2">
        <f t="shared" si="37"/>
        <v>63660761.294405431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700627.09650945663</v>
      </c>
      <c r="Q169" s="2">
        <f t="shared" si="39"/>
        <v>500000</v>
      </c>
      <c r="R169" s="2">
        <f t="shared" si="38"/>
        <v>65717563.789082631</v>
      </c>
      <c r="S169" s="2">
        <f t="shared" si="17"/>
        <v>484210.28571428359</v>
      </c>
      <c r="T169" s="2">
        <f t="shared" si="18"/>
        <v>15789.714285714086</v>
      </c>
      <c r="U169" s="2">
        <f t="shared" si="19"/>
        <v>500000</v>
      </c>
      <c r="V169" s="2">
        <f t="shared" si="33"/>
        <v>23121984.994138196</v>
      </c>
      <c r="W169" s="2">
        <f t="shared" si="20"/>
        <v>456491.76912134886</v>
      </c>
      <c r="X169" s="2">
        <f t="shared" si="6"/>
        <v>43508.230878651142</v>
      </c>
      <c r="Y169" s="2">
        <f t="shared" si="35"/>
        <v>42595578.79494442</v>
      </c>
      <c r="Z169" s="2" t="str">
        <f t="shared" si="8"/>
        <v>HERE</v>
      </c>
      <c r="AA169" s="2">
        <f>IF(Z169="HERE",Y169,AA168+Graph!$G$1*1000)</f>
        <v>42595578.79494442</v>
      </c>
      <c r="AB169" s="2">
        <f t="shared" si="21"/>
        <v>43508.230878651142</v>
      </c>
      <c r="AC169" s="2">
        <f t="shared" si="36"/>
        <v>23121984.994138196</v>
      </c>
      <c r="AD169" s="3">
        <f t="shared" si="10"/>
        <v>42595578.79494442</v>
      </c>
      <c r="AE169" s="2">
        <f>IF(AE167&gt;=52800000,52800000,IF(AB148=Graph!G$1*1000,AE168+Graph!G$1*1000,AC169))</f>
        <v>23121984.994138196</v>
      </c>
      <c r="AF169" s="3">
        <f t="shared" si="11"/>
        <v>23121984.994138196</v>
      </c>
      <c r="AG169" s="3">
        <f t="shared" si="27"/>
        <v>36892946.760174356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96</v>
      </c>
      <c r="C170" s="7"/>
      <c r="D170" s="2" t="e">
        <f t="shared" si="12"/>
        <v>#N/A</v>
      </c>
      <c r="E170" s="2" t="e">
        <f t="shared" si="22"/>
        <v>#N/A</v>
      </c>
      <c r="F170" s="2">
        <v>676406.03506167233</v>
      </c>
      <c r="G170" s="2">
        <f t="shared" si="26"/>
        <v>484210.28571428574</v>
      </c>
      <c r="H170" s="2">
        <f t="shared" si="37"/>
        <v>64144971.580119714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703407.83158518374</v>
      </c>
      <c r="Q170" s="2">
        <f t="shared" si="39"/>
        <v>500000</v>
      </c>
      <c r="R170" s="2">
        <f t="shared" si="38"/>
        <v>66217563.789082631</v>
      </c>
      <c r="S170" s="2">
        <f t="shared" si="17"/>
        <v>484210.28571428359</v>
      </c>
      <c r="T170" s="2">
        <f t="shared" si="18"/>
        <v>15789.714285714086</v>
      </c>
      <c r="U170" s="2">
        <f t="shared" si="19"/>
        <v>500000</v>
      </c>
      <c r="V170" s="2">
        <f t="shared" si="33"/>
        <v>23581063.989917666</v>
      </c>
      <c r="W170" s="2">
        <f t="shared" si="20"/>
        <v>459078.99577946961</v>
      </c>
      <c r="X170" s="2">
        <f t="shared" si="6"/>
        <v>40921.004220530391</v>
      </c>
      <c r="Y170" s="2">
        <f t="shared" si="35"/>
        <v>42636499.799164951</v>
      </c>
      <c r="Z170" s="2" t="str">
        <f t="shared" si="8"/>
        <v>HERE</v>
      </c>
      <c r="AA170" s="2">
        <f>IF(Z170="HERE",Y170,AA169+Graph!$G$1*1000)</f>
        <v>42636499.799164951</v>
      </c>
      <c r="AB170" s="2">
        <f t="shared" si="21"/>
        <v>40921.004220530391</v>
      </c>
      <c r="AC170" s="2">
        <f t="shared" si="36"/>
        <v>23581063.989917666</v>
      </c>
      <c r="AD170" s="3">
        <f t="shared" si="10"/>
        <v>42636499.799164951</v>
      </c>
      <c r="AE170" s="2">
        <f>IF(AE168&gt;=52800000,52800000,IF(AB149=Graph!G$1*1000,AE169+Graph!G$1*1000,AC170))</f>
        <v>23581063.989917666</v>
      </c>
      <c r="AF170" s="3">
        <f t="shared" si="11"/>
        <v>23581063.989917666</v>
      </c>
      <c r="AG170" s="3">
        <f t="shared" si="27"/>
        <v>37140679.060174353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97</v>
      </c>
      <c r="C171" s="7"/>
      <c r="D171" s="2" t="e">
        <f t="shared" si="12"/>
        <v>#N/A</v>
      </c>
      <c r="E171" s="2" t="e">
        <f t="shared" si="22"/>
        <v>#N/A</v>
      </c>
      <c r="F171" s="2">
        <v>678993.26171979308</v>
      </c>
      <c r="G171" s="2">
        <f t="shared" si="26"/>
        <v>484210.28571428574</v>
      </c>
      <c r="H171" s="2">
        <f t="shared" si="37"/>
        <v>64629181.865833998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706188.56666092575</v>
      </c>
      <c r="Q171" s="2">
        <f t="shared" si="39"/>
        <v>500000</v>
      </c>
      <c r="R171" s="2">
        <f t="shared" si="38"/>
        <v>66717563.789082631</v>
      </c>
      <c r="S171" s="2">
        <f t="shared" si="17"/>
        <v>484210.28571428359</v>
      </c>
      <c r="T171" s="2">
        <f t="shared" si="18"/>
        <v>15789.714285714086</v>
      </c>
      <c r="U171" s="2">
        <f t="shared" si="19"/>
        <v>500000</v>
      </c>
      <c r="V171" s="2">
        <f t="shared" si="33"/>
        <v>24042730.212355256</v>
      </c>
      <c r="W171" s="2">
        <f t="shared" si="20"/>
        <v>461666.22243759036</v>
      </c>
      <c r="X171" s="2">
        <f t="shared" si="6"/>
        <v>38333.777562409639</v>
      </c>
      <c r="Y171" s="2">
        <f t="shared" si="35"/>
        <v>42674833.57672736</v>
      </c>
      <c r="Z171" s="2" t="str">
        <f t="shared" si="8"/>
        <v>HERE</v>
      </c>
      <c r="AA171" s="2">
        <f>IF(Z171="HERE",Y171,AA170+Graph!$G$1*1000)</f>
        <v>42674833.57672736</v>
      </c>
      <c r="AB171" s="2">
        <f t="shared" si="21"/>
        <v>38333.777562409639</v>
      </c>
      <c r="AC171" s="2">
        <f t="shared" si="36"/>
        <v>24042730.212355256</v>
      </c>
      <c r="AD171" s="3">
        <f t="shared" si="10"/>
        <v>42674833.57672736</v>
      </c>
      <c r="AE171" s="2">
        <f>IF(AE169&gt;=52800000,52800000,IF(AB150=Graph!G$1*1000,AE170+Graph!G$1*1000,AC171))</f>
        <v>24042730.212355256</v>
      </c>
      <c r="AF171" s="3">
        <f t="shared" si="11"/>
        <v>24042730.212355256</v>
      </c>
      <c r="AG171" s="3">
        <f t="shared" si="27"/>
        <v>37356116.460174359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98</v>
      </c>
      <c r="C172" s="7"/>
      <c r="D172" s="2" t="e">
        <f t="shared" si="12"/>
        <v>#N/A</v>
      </c>
      <c r="E172" s="2" t="e">
        <f t="shared" si="22"/>
        <v>#N/A</v>
      </c>
      <c r="F172" s="2">
        <v>681580.48837791383</v>
      </c>
      <c r="G172" s="2">
        <f t="shared" si="26"/>
        <v>484210.28571428574</v>
      </c>
      <c r="H172" s="2">
        <f t="shared" si="37"/>
        <v>65113392.151548281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708969.30173665285</v>
      </c>
      <c r="Q172" s="2">
        <f t="shared" si="39"/>
        <v>500000</v>
      </c>
      <c r="R172" s="2">
        <f t="shared" si="38"/>
        <v>67217563.789082631</v>
      </c>
      <c r="S172" s="2">
        <f t="shared" si="17"/>
        <v>484210.28571428359</v>
      </c>
      <c r="T172" s="2">
        <f t="shared" si="18"/>
        <v>15789.714285714086</v>
      </c>
      <c r="U172" s="2">
        <f t="shared" si="19"/>
        <v>500000</v>
      </c>
      <c r="V172" s="2">
        <f t="shared" si="33"/>
        <v>24506983.661450967</v>
      </c>
      <c r="W172" s="2">
        <f t="shared" si="20"/>
        <v>464253.44909571111</v>
      </c>
      <c r="X172" s="2">
        <f t="shared" si="6"/>
        <v>35746.550904288888</v>
      </c>
      <c r="Y172" s="2">
        <f t="shared" si="35"/>
        <v>42710580.127631649</v>
      </c>
      <c r="Z172" s="2" t="str">
        <f t="shared" si="8"/>
        <v>HERE</v>
      </c>
      <c r="AA172" s="2">
        <f>IF(Z172="HERE",Y172,AA171+Graph!$G$1*1000)</f>
        <v>42710580.127631649</v>
      </c>
      <c r="AB172" s="2">
        <f t="shared" si="21"/>
        <v>35746.550904288888</v>
      </c>
      <c r="AC172" s="2">
        <f t="shared" si="36"/>
        <v>24506983.661450967</v>
      </c>
      <c r="AD172" s="3">
        <f t="shared" si="10"/>
        <v>42710580.127631649</v>
      </c>
      <c r="AE172" s="2">
        <f>IF(AE170&gt;=52800000,52800000,IF(AB151=Graph!G$1*1000,AE171+Graph!G$1*1000,AC172))</f>
        <v>24506983.661450967</v>
      </c>
      <c r="AF172" s="3">
        <f t="shared" si="11"/>
        <v>24506983.661450967</v>
      </c>
      <c r="AG172" s="3">
        <f t="shared" si="27"/>
        <v>37495981.210174359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99</v>
      </c>
      <c r="C173" s="7"/>
      <c r="D173" s="2" t="e">
        <f t="shared" si="12"/>
        <v>#N/A</v>
      </c>
      <c r="E173" s="2" t="e">
        <f t="shared" si="22"/>
        <v>#N/A</v>
      </c>
      <c r="F173" s="2">
        <v>684167.71503603458</v>
      </c>
      <c r="G173" s="2">
        <f t="shared" si="26"/>
        <v>484210.28571428574</v>
      </c>
      <c r="H173" s="2">
        <f t="shared" si="37"/>
        <v>65597602.437262565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711750.03681239486</v>
      </c>
      <c r="Q173" s="2">
        <f t="shared" si="39"/>
        <v>500000</v>
      </c>
      <c r="R173" s="2">
        <f t="shared" si="38"/>
        <v>67717563.789082631</v>
      </c>
      <c r="S173" s="2">
        <f t="shared" si="17"/>
        <v>484210.28571428359</v>
      </c>
      <c r="T173" s="2">
        <f t="shared" si="18"/>
        <v>15789.714285714086</v>
      </c>
      <c r="U173" s="2">
        <f t="shared" si="19"/>
        <v>500000</v>
      </c>
      <c r="V173" s="2">
        <f t="shared" si="33"/>
        <v>24973824.337204799</v>
      </c>
      <c r="W173" s="2">
        <f t="shared" si="20"/>
        <v>466840.67575383186</v>
      </c>
      <c r="X173" s="2">
        <f t="shared" si="6"/>
        <v>33159.324246168137</v>
      </c>
      <c r="Y173" s="2">
        <f t="shared" si="35"/>
        <v>42743739.451877818</v>
      </c>
      <c r="Z173" s="2" t="str">
        <f t="shared" si="8"/>
        <v>HERE</v>
      </c>
      <c r="AA173" s="2">
        <f>IF(Z173="HERE",Y173,AA172+Graph!$G$1*1000)</f>
        <v>42743739.451877818</v>
      </c>
      <c r="AB173" s="2">
        <f t="shared" si="21"/>
        <v>33159.324246168137</v>
      </c>
      <c r="AC173" s="2">
        <f t="shared" si="36"/>
        <v>24973824.337204799</v>
      </c>
      <c r="AD173" s="3">
        <f t="shared" si="10"/>
        <v>42743739.451877818</v>
      </c>
      <c r="AE173" s="2">
        <f>IF(AE171&gt;=52800000,52800000,IF(AB152=Graph!G$1*1000,AE172+Graph!G$1*1000,AC173))</f>
        <v>24973824.337204799</v>
      </c>
      <c r="AF173" s="3">
        <f t="shared" si="11"/>
        <v>24973824.337204799</v>
      </c>
      <c r="AG173" s="3">
        <f t="shared" si="27"/>
        <v>37536187.710174359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100</v>
      </c>
      <c r="C174" s="7"/>
      <c r="D174" s="2" t="e">
        <f t="shared" si="12"/>
        <v>#N/A</v>
      </c>
      <c r="E174" s="2" t="e">
        <f t="shared" si="22"/>
        <v>#N/A</v>
      </c>
      <c r="F174" s="2">
        <v>686754.94169415534</v>
      </c>
      <c r="G174" s="2">
        <f t="shared" si="26"/>
        <v>484210.28571428574</v>
      </c>
      <c r="H174" s="2">
        <f t="shared" si="37"/>
        <v>66081812.722976848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714530.77188812196</v>
      </c>
      <c r="Q174" s="2">
        <f t="shared" si="39"/>
        <v>500000</v>
      </c>
      <c r="R174" s="2">
        <f t="shared" si="38"/>
        <v>68217563.789082631</v>
      </c>
      <c r="S174" s="2">
        <f t="shared" si="17"/>
        <v>484210.28571428359</v>
      </c>
      <c r="T174" s="2">
        <f t="shared" si="18"/>
        <v>15789.714285714086</v>
      </c>
      <c r="U174" s="2">
        <f t="shared" si="19"/>
        <v>500000</v>
      </c>
      <c r="V174" s="2">
        <f t="shared" si="33"/>
        <v>25443252.239616752</v>
      </c>
      <c r="W174" s="2">
        <f t="shared" si="20"/>
        <v>469427.90241195261</v>
      </c>
      <c r="X174" s="2">
        <f t="shared" si="6"/>
        <v>30572.097588047385</v>
      </c>
      <c r="Y174" s="2">
        <f t="shared" si="35"/>
        <v>42774311.549465865</v>
      </c>
      <c r="Z174" s="2" t="str">
        <f t="shared" si="8"/>
        <v>HERE</v>
      </c>
      <c r="AA174" s="2">
        <f>IF(Z174="HERE",Y174,AA173+Graph!$G$1*1000)</f>
        <v>42774311.549465865</v>
      </c>
      <c r="AB174" s="2">
        <f t="shared" si="21"/>
        <v>30572.097588047385</v>
      </c>
      <c r="AC174" s="2">
        <f t="shared" si="36"/>
        <v>25443252.239616752</v>
      </c>
      <c r="AD174" s="3">
        <f t="shared" si="10"/>
        <v>42774311.549465865</v>
      </c>
      <c r="AE174" s="2">
        <f>IF(AE172&gt;=52800000,52800000,IF(AB153=Graph!G$1*1000,AE173+Graph!G$1*1000,AC174))</f>
        <v>25443252.239616752</v>
      </c>
      <c r="AF174" s="3">
        <f t="shared" si="11"/>
        <v>25443252.239616752</v>
      </c>
      <c r="AG174" s="3">
        <f t="shared" si="27"/>
        <v>37601601.810174353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101</v>
      </c>
      <c r="C175" s="7"/>
      <c r="D175" s="2" t="e">
        <f t="shared" si="12"/>
        <v>#N/A</v>
      </c>
      <c r="E175" s="2" t="e">
        <f t="shared" si="22"/>
        <v>#N/A</v>
      </c>
      <c r="F175" s="2">
        <v>689342.16835227609</v>
      </c>
      <c r="G175" s="2">
        <f t="shared" si="26"/>
        <v>484210.28571428574</v>
      </c>
      <c r="H175" s="2">
        <f t="shared" si="37"/>
        <v>66566023.008691132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717311.50696386397</v>
      </c>
      <c r="Q175" s="2">
        <f t="shared" si="39"/>
        <v>500000</v>
      </c>
      <c r="R175" s="2">
        <f t="shared" si="38"/>
        <v>68717563.789082631</v>
      </c>
      <c r="S175" s="2">
        <f t="shared" si="17"/>
        <v>484210.28571428359</v>
      </c>
      <c r="T175" s="2">
        <f t="shared" si="18"/>
        <v>15789.714285714086</v>
      </c>
      <c r="U175" s="2">
        <f t="shared" si="19"/>
        <v>500000</v>
      </c>
      <c r="V175" s="2">
        <f t="shared" si="33"/>
        <v>25915267.36868684</v>
      </c>
      <c r="W175" s="2">
        <f t="shared" si="20"/>
        <v>472015.12907008827</v>
      </c>
      <c r="X175" s="2">
        <f t="shared" si="6"/>
        <v>27984.870929911733</v>
      </c>
      <c r="Y175" s="2">
        <f t="shared" si="35"/>
        <v>42802296.420395777</v>
      </c>
      <c r="Z175" s="2" t="str">
        <f t="shared" si="8"/>
        <v>HERE</v>
      </c>
      <c r="AA175" s="2">
        <f>IF(Z175="HERE",Y175,AA174+Graph!$G$1*1000)</f>
        <v>42802296.420395777</v>
      </c>
      <c r="AB175" s="2">
        <f t="shared" si="21"/>
        <v>27984.870929911733</v>
      </c>
      <c r="AC175" s="2">
        <f t="shared" si="36"/>
        <v>25915267.36868684</v>
      </c>
      <c r="AD175" s="3">
        <f t="shared" si="10"/>
        <v>42802296.420395777</v>
      </c>
      <c r="AE175" s="2">
        <f>IF(AE173&gt;=52800000,52800000,IF(AB154=Graph!G$1*1000,AE174+Graph!G$1*1000,AC175))</f>
        <v>25915267.36868684</v>
      </c>
      <c r="AF175" s="3">
        <f t="shared" si="11"/>
        <v>25915267.36868684</v>
      </c>
      <c r="AG175" s="3">
        <f t="shared" si="27"/>
        <v>37735481.710174359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102</v>
      </c>
      <c r="C176" s="7"/>
      <c r="D176" s="2" t="e">
        <f t="shared" si="12"/>
        <v>#N/A</v>
      </c>
      <c r="E176" s="2" t="e">
        <f t="shared" si="22"/>
        <v>#N/A</v>
      </c>
      <c r="F176" s="2">
        <v>691929.39501039684</v>
      </c>
      <c r="G176" s="2">
        <f t="shared" si="26"/>
        <v>484210.28571428574</v>
      </c>
      <c r="H176" s="2">
        <f t="shared" si="37"/>
        <v>67050233.294405416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720092.24203959107</v>
      </c>
      <c r="Q176" s="2">
        <f t="shared" si="39"/>
        <v>500000</v>
      </c>
      <c r="R176" s="2">
        <f t="shared" si="38"/>
        <v>69217563.789082631</v>
      </c>
      <c r="S176" s="2">
        <f t="shared" si="17"/>
        <v>484210.28571428359</v>
      </c>
      <c r="T176" s="2">
        <f t="shared" si="18"/>
        <v>15789.714285714086</v>
      </c>
      <c r="U176" s="2">
        <f t="shared" si="19"/>
        <v>500000</v>
      </c>
      <c r="V176" s="2">
        <f t="shared" si="33"/>
        <v>26389869.724415049</v>
      </c>
      <c r="W176" s="2">
        <f t="shared" si="20"/>
        <v>474602.35572820902</v>
      </c>
      <c r="X176" s="2">
        <f t="shared" si="6"/>
        <v>25397.644271790981</v>
      </c>
      <c r="Y176" s="2">
        <f t="shared" si="35"/>
        <v>42827694.064667568</v>
      </c>
      <c r="Z176" s="2" t="str">
        <f t="shared" si="8"/>
        <v>HERE</v>
      </c>
      <c r="AA176" s="2">
        <f>IF(Z176="HERE",Y176,AA175+Graph!$G$1*1000)</f>
        <v>42827694.064667568</v>
      </c>
      <c r="AB176" s="2">
        <f t="shared" si="21"/>
        <v>25397.644271790981</v>
      </c>
      <c r="AC176" s="2">
        <f t="shared" si="36"/>
        <v>26389869.724415049</v>
      </c>
      <c r="AD176" s="3">
        <f t="shared" si="10"/>
        <v>42827694.064667568</v>
      </c>
      <c r="AE176" s="2">
        <f>IF(AE174&gt;=52800000,52800000,IF(AB155=Graph!G$1*1000,AE175+Graph!G$1*1000,AC176))</f>
        <v>26389869.724415049</v>
      </c>
      <c r="AF176" s="3">
        <f t="shared" si="11"/>
        <v>26389869.724415049</v>
      </c>
      <c r="AG176" s="3">
        <f t="shared" si="27"/>
        <v>37901004.560174353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103</v>
      </c>
      <c r="C177" s="7"/>
      <c r="D177" s="2" t="e">
        <f t="shared" si="12"/>
        <v>#N/A</v>
      </c>
      <c r="E177" s="2" t="e">
        <f t="shared" si="22"/>
        <v>#N/A</v>
      </c>
      <c r="F177" s="2">
        <v>694516.62166851759</v>
      </c>
      <c r="G177" s="2">
        <f t="shared" si="26"/>
        <v>484210.28571428574</v>
      </c>
      <c r="H177" s="2">
        <f t="shared" si="37"/>
        <v>67534443.580119699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722872.97711533308</v>
      </c>
      <c r="Q177" s="2">
        <f t="shared" si="39"/>
        <v>500000</v>
      </c>
      <c r="R177" s="2">
        <f t="shared" si="38"/>
        <v>69717563.789082631</v>
      </c>
      <c r="S177" s="2">
        <f t="shared" si="17"/>
        <v>484210.28571428359</v>
      </c>
      <c r="T177" s="2">
        <f t="shared" si="18"/>
        <v>15789.714285714086</v>
      </c>
      <c r="U177" s="2">
        <f t="shared" si="19"/>
        <v>500000</v>
      </c>
      <c r="V177" s="2">
        <f t="shared" si="33"/>
        <v>26867059.306801379</v>
      </c>
      <c r="W177" s="2">
        <f t="shared" si="20"/>
        <v>477189.58238632977</v>
      </c>
      <c r="X177" s="2">
        <f t="shared" si="6"/>
        <v>22810.41761367023</v>
      </c>
      <c r="Y177" s="2">
        <f t="shared" si="35"/>
        <v>42850504.482281238</v>
      </c>
      <c r="Z177" s="2" t="str">
        <f t="shared" si="8"/>
        <v>HERE</v>
      </c>
      <c r="AA177" s="2">
        <f>IF(Z177="HERE",Y177,AA176+Graph!$G$1*1000)</f>
        <v>42850504.482281238</v>
      </c>
      <c r="AB177" s="2">
        <f t="shared" si="21"/>
        <v>22810.41761367023</v>
      </c>
      <c r="AC177" s="2">
        <f t="shared" si="36"/>
        <v>26867059.306801379</v>
      </c>
      <c r="AD177" s="3">
        <f t="shared" si="10"/>
        <v>42850504.482281238</v>
      </c>
      <c r="AE177" s="2">
        <f>IF(AE175&gt;=52800000,52800000,IF(AB156=Graph!G$1*1000,AE176+Graph!G$1*1000,AC177))</f>
        <v>26867059.306801379</v>
      </c>
      <c r="AF177" s="3">
        <f t="shared" si="11"/>
        <v>26867059.306801379</v>
      </c>
      <c r="AG177" s="3">
        <f t="shared" si="27"/>
        <v>38230543.410174355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104</v>
      </c>
      <c r="C178" s="7"/>
      <c r="D178" s="2" t="e">
        <f t="shared" si="12"/>
        <v>#N/A</v>
      </c>
      <c r="E178" s="2" t="e">
        <f t="shared" si="22"/>
        <v>#N/A</v>
      </c>
      <c r="F178" s="2">
        <v>697103.84832663834</v>
      </c>
      <c r="G178" s="2">
        <f t="shared" si="26"/>
        <v>484210.28571428574</v>
      </c>
      <c r="H178" s="2">
        <f t="shared" si="37"/>
        <v>68018653.865833983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725653.71219107509</v>
      </c>
      <c r="Q178" s="2">
        <f t="shared" si="39"/>
        <v>500000</v>
      </c>
      <c r="R178" s="2">
        <f t="shared" si="38"/>
        <v>70217563.789082631</v>
      </c>
      <c r="S178" s="2">
        <f t="shared" si="17"/>
        <v>484210.28571428359</v>
      </c>
      <c r="T178" s="2">
        <f t="shared" si="18"/>
        <v>15789.714285714086</v>
      </c>
      <c r="U178" s="2">
        <f t="shared" si="19"/>
        <v>500000</v>
      </c>
      <c r="V178" s="2">
        <f t="shared" si="33"/>
        <v>27346836.115845829</v>
      </c>
      <c r="W178" s="2">
        <f t="shared" si="20"/>
        <v>479776.80904445052</v>
      </c>
      <c r="X178" s="2">
        <f t="shared" si="6"/>
        <v>20223.190955549479</v>
      </c>
      <c r="Y178" s="2">
        <f t="shared" si="35"/>
        <v>42870727.673236787</v>
      </c>
      <c r="Z178" s="2" t="str">
        <f t="shared" si="8"/>
        <v>HERE</v>
      </c>
      <c r="AA178" s="2">
        <f>IF(Z178="HERE",Y178,AA177+Graph!$G$1*1000)</f>
        <v>42870727.673236787</v>
      </c>
      <c r="AB178" s="2">
        <f t="shared" si="21"/>
        <v>20223.190955549479</v>
      </c>
      <c r="AC178" s="2">
        <f t="shared" si="36"/>
        <v>27346836.115845829</v>
      </c>
      <c r="AD178" s="3">
        <f t="shared" si="10"/>
        <v>42870727.673236787</v>
      </c>
      <c r="AE178" s="2">
        <f>IF(AE176&gt;=52800000,52800000,IF(AB157=Graph!G$1*1000,AE177+Graph!G$1*1000,AC178))</f>
        <v>27346836.115845829</v>
      </c>
      <c r="AF178" s="3">
        <f t="shared" si="11"/>
        <v>27346836.115845829</v>
      </c>
      <c r="AG178" s="3">
        <f t="shared" si="27"/>
        <v>38517053.560174353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105</v>
      </c>
      <c r="C179" s="7"/>
      <c r="D179" s="2" t="e">
        <f t="shared" si="12"/>
        <v>#N/A</v>
      </c>
      <c r="E179" s="2" t="e">
        <f t="shared" si="22"/>
        <v>#N/A</v>
      </c>
      <c r="F179" s="2">
        <v>699691.07498475909</v>
      </c>
      <c r="G179" s="2">
        <f t="shared" si="26"/>
        <v>484210.28571428574</v>
      </c>
      <c r="H179" s="2">
        <f t="shared" si="37"/>
        <v>68502864.151548266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728434.44726680219</v>
      </c>
      <c r="Q179" s="2">
        <f t="shared" si="39"/>
        <v>500000</v>
      </c>
      <c r="R179" s="2">
        <f t="shared" si="38"/>
        <v>70717563.789082631</v>
      </c>
      <c r="S179" s="2">
        <f t="shared" si="17"/>
        <v>484210.28571428359</v>
      </c>
      <c r="T179" s="2">
        <f t="shared" si="18"/>
        <v>15789.714285714086</v>
      </c>
      <c r="U179" s="2">
        <f t="shared" si="19"/>
        <v>500000</v>
      </c>
      <c r="V179" s="2">
        <f t="shared" si="33"/>
        <v>27829200.151548401</v>
      </c>
      <c r="W179" s="2">
        <f t="shared" si="20"/>
        <v>482364.03570257127</v>
      </c>
      <c r="X179" s="2">
        <f t="shared" si="6"/>
        <v>17635.964297428727</v>
      </c>
      <c r="Y179" s="2">
        <f t="shared" si="35"/>
        <v>42888363.637534216</v>
      </c>
      <c r="Z179" s="2" t="str">
        <f t="shared" si="8"/>
        <v>HERE</v>
      </c>
      <c r="AA179" s="2">
        <f>IF(Z179="HERE",Y179,AA178+Graph!$G$1*1000)</f>
        <v>42888363.637534216</v>
      </c>
      <c r="AB179" s="2">
        <f t="shared" si="21"/>
        <v>17635.964297428727</v>
      </c>
      <c r="AC179" s="2">
        <f t="shared" si="36"/>
        <v>27829200.151548401</v>
      </c>
      <c r="AD179" s="3">
        <f t="shared" si="10"/>
        <v>42888363.637534216</v>
      </c>
      <c r="AE179" s="2">
        <f>IF(AE177&gt;=52800000,52800000,IF(AB158=Graph!G$1*1000,AE178+Graph!G$1*1000,AC179))</f>
        <v>27829200.151548401</v>
      </c>
      <c r="AF179" s="3">
        <f t="shared" si="11"/>
        <v>27829200.151548401</v>
      </c>
      <c r="AG179" s="3">
        <f t="shared" si="27"/>
        <v>38689365.360174358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106</v>
      </c>
      <c r="C180" s="7"/>
      <c r="D180" s="2" t="e">
        <f t="shared" si="12"/>
        <v>#N/A</v>
      </c>
      <c r="E180" s="2" t="e">
        <f t="shared" si="22"/>
        <v>#N/A</v>
      </c>
      <c r="F180" s="2">
        <v>702278.30164287984</v>
      </c>
      <c r="G180" s="2">
        <f t="shared" si="26"/>
        <v>484210.28571428574</v>
      </c>
      <c r="H180" s="2">
        <f t="shared" si="37"/>
        <v>68987074.43726255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731215.1823425442</v>
      </c>
      <c r="Q180" s="2">
        <f t="shared" si="39"/>
        <v>500000</v>
      </c>
      <c r="R180" s="2">
        <f t="shared" si="38"/>
        <v>71217563.789082631</v>
      </c>
      <c r="S180" s="2">
        <f t="shared" si="17"/>
        <v>484210.28571428359</v>
      </c>
      <c r="T180" s="2">
        <f t="shared" si="18"/>
        <v>15789.714285714086</v>
      </c>
      <c r="U180" s="2">
        <f t="shared" si="19"/>
        <v>500000</v>
      </c>
      <c r="V180" s="2">
        <f t="shared" si="33"/>
        <v>28313410.437262688</v>
      </c>
      <c r="W180" s="2">
        <f t="shared" si="20"/>
        <v>484210.28571428731</v>
      </c>
      <c r="X180" s="2">
        <f t="shared" si="6"/>
        <v>15789.714285712689</v>
      </c>
      <c r="Y180" s="2">
        <f t="shared" si="35"/>
        <v>42904153.351819932</v>
      </c>
      <c r="Z180" s="2" t="str">
        <f t="shared" si="8"/>
        <v>HERE</v>
      </c>
      <c r="AA180" s="2">
        <f>IF(Z180="HERE",Y180,AA179+Graph!$G$1*1000)</f>
        <v>42904153.351819932</v>
      </c>
      <c r="AB180" s="2">
        <f t="shared" si="21"/>
        <v>15789.714285716414</v>
      </c>
      <c r="AC180" s="2">
        <f t="shared" si="36"/>
        <v>28313410.437262688</v>
      </c>
      <c r="AD180" s="3">
        <f t="shared" si="10"/>
        <v>42904153.351819932</v>
      </c>
      <c r="AE180" s="2">
        <f>IF(AE178&gt;=52800000,52800000,IF(AB159=Graph!G$1*1000,AE179+Graph!G$1*1000,AC180))</f>
        <v>28313410.437262688</v>
      </c>
      <c r="AF180" s="3">
        <f t="shared" si="11"/>
        <v>28313410.437262688</v>
      </c>
      <c r="AG180" s="3">
        <f t="shared" si="27"/>
        <v>38773338.783015236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107</v>
      </c>
      <c r="C181" s="7"/>
      <c r="D181" s="2" t="e">
        <f t="shared" si="12"/>
        <v>#N/A</v>
      </c>
      <c r="E181" s="2" t="e">
        <f t="shared" si="22"/>
        <v>#N/A</v>
      </c>
      <c r="F181" s="2">
        <v>704865.5283010006</v>
      </c>
      <c r="G181" s="2">
        <f t="shared" si="26"/>
        <v>484210.28571428574</v>
      </c>
      <c r="H181" s="2">
        <f t="shared" si="37"/>
        <v>69471284.722976834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733995.9174182713</v>
      </c>
      <c r="Q181" s="2">
        <f t="shared" si="39"/>
        <v>500000</v>
      </c>
      <c r="R181" s="2">
        <f t="shared" si="38"/>
        <v>71717563.789082631</v>
      </c>
      <c r="S181" s="2">
        <f t="shared" si="17"/>
        <v>484210.28571428359</v>
      </c>
      <c r="T181" s="2">
        <f t="shared" si="18"/>
        <v>15789.714285714086</v>
      </c>
      <c r="U181" s="2">
        <f t="shared" si="19"/>
        <v>500000</v>
      </c>
      <c r="V181" s="2">
        <f t="shared" si="33"/>
        <v>28797620.722976975</v>
      </c>
      <c r="W181" s="2">
        <f t="shared" si="20"/>
        <v>484210.28571428731</v>
      </c>
      <c r="X181" s="2">
        <f t="shared" si="6"/>
        <v>15789.714285712689</v>
      </c>
      <c r="Y181" s="2">
        <f t="shared" si="35"/>
        <v>42919943.066105649</v>
      </c>
      <c r="Z181" s="2" t="str">
        <f t="shared" si="8"/>
        <v>HERE</v>
      </c>
      <c r="AA181" s="2">
        <f>IF(Z181="HERE",Y181,AA180+Graph!$G$1*1000)</f>
        <v>42919943.066105649</v>
      </c>
      <c r="AB181" s="2">
        <f t="shared" si="21"/>
        <v>15789.714285716414</v>
      </c>
      <c r="AC181" s="2">
        <f t="shared" si="36"/>
        <v>28797620.722976975</v>
      </c>
      <c r="AD181" s="3">
        <f t="shared" si="10"/>
        <v>42919943.066105649</v>
      </c>
      <c r="AE181" s="2">
        <f>IF(AE179&gt;=52800000,52800000,IF(AB160=Graph!G$1*1000,AE180+Graph!G$1*1000,AC181))</f>
        <v>28797620.722976975</v>
      </c>
      <c r="AF181" s="3">
        <f t="shared" si="11"/>
        <v>28797620.722976975</v>
      </c>
      <c r="AG181" s="3">
        <f t="shared" si="27"/>
        <v>38855113.063196719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108</v>
      </c>
      <c r="C182" s="7"/>
      <c r="D182" s="2" t="e">
        <f t="shared" si="12"/>
        <v>#N/A</v>
      </c>
      <c r="E182" s="2" t="e">
        <f t="shared" si="22"/>
        <v>#N/A</v>
      </c>
      <c r="F182" s="2">
        <v>707452.75495912135</v>
      </c>
      <c r="G182" s="2">
        <f t="shared" si="26"/>
        <v>484210.28571428574</v>
      </c>
      <c r="H182" s="2">
        <f t="shared" si="37"/>
        <v>69955495.008691117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736776.65249401331</v>
      </c>
      <c r="Q182" s="2">
        <f t="shared" si="39"/>
        <v>500000</v>
      </c>
      <c r="R182" s="2">
        <f t="shared" si="38"/>
        <v>72217563.789082631</v>
      </c>
      <c r="S182" s="2">
        <f t="shared" si="17"/>
        <v>484210.28571428359</v>
      </c>
      <c r="T182" s="2">
        <f t="shared" si="18"/>
        <v>15789.714285714086</v>
      </c>
      <c r="U182" s="2">
        <f t="shared" si="19"/>
        <v>500000</v>
      </c>
      <c r="V182" s="2">
        <f t="shared" si="33"/>
        <v>29281831.008691262</v>
      </c>
      <c r="W182" s="2">
        <f t="shared" si="20"/>
        <v>484210.28571428731</v>
      </c>
      <c r="X182" s="2">
        <f t="shared" si="6"/>
        <v>15789.714285712689</v>
      </c>
      <c r="Y182" s="2">
        <f t="shared" si="35"/>
        <v>42935732.780391365</v>
      </c>
      <c r="Z182" s="2" t="str">
        <f t="shared" si="8"/>
        <v>HERE</v>
      </c>
      <c r="AA182" s="2">
        <f>IF(Z182="HERE",Y182,AA181+Graph!$G$1*1000)</f>
        <v>42935732.780391365</v>
      </c>
      <c r="AB182" s="2">
        <f t="shared" si="21"/>
        <v>15789.714285716414</v>
      </c>
      <c r="AC182" s="2">
        <f t="shared" si="36"/>
        <v>29281831.008691262</v>
      </c>
      <c r="AD182" s="3">
        <f t="shared" si="10"/>
        <v>42935732.780391365</v>
      </c>
      <c r="AE182" s="2">
        <f>IF(AE180&gt;=52800000,52800000,IF(AB161=Graph!G$1*1000,AE181+Graph!G$1*1000,AC182))</f>
        <v>29281831.008691262</v>
      </c>
      <c r="AF182" s="3">
        <f t="shared" si="11"/>
        <v>29281831.008691262</v>
      </c>
      <c r="AG182" s="3">
        <f t="shared" si="27"/>
        <v>38934688.20071879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109</v>
      </c>
      <c r="C183" s="7"/>
      <c r="D183" s="2" t="e">
        <f t="shared" si="12"/>
        <v>#N/A</v>
      </c>
      <c r="E183" s="2" t="e">
        <f t="shared" si="22"/>
        <v>#N/A</v>
      </c>
      <c r="F183" s="2">
        <v>710039.9816172421</v>
      </c>
      <c r="G183" s="2">
        <f t="shared" si="26"/>
        <v>484210.28571428574</v>
      </c>
      <c r="H183" s="2">
        <f t="shared" si="37"/>
        <v>70439705.294405401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739557.38756974041</v>
      </c>
      <c r="Q183" s="2">
        <f t="shared" si="39"/>
        <v>500000</v>
      </c>
      <c r="R183" s="2">
        <f t="shared" si="38"/>
        <v>72717563.789082631</v>
      </c>
      <c r="S183" s="2">
        <f t="shared" si="17"/>
        <v>484210.28571428359</v>
      </c>
      <c r="T183" s="2">
        <f t="shared" si="18"/>
        <v>15789.714285714086</v>
      </c>
      <c r="U183" s="2">
        <f t="shared" si="19"/>
        <v>500000</v>
      </c>
      <c r="V183" s="2">
        <f t="shared" si="33"/>
        <v>29766041.29440555</v>
      </c>
      <c r="W183" s="2">
        <f t="shared" si="20"/>
        <v>484210.28571428731</v>
      </c>
      <c r="X183" s="2">
        <f t="shared" si="6"/>
        <v>15789.714285712689</v>
      </c>
      <c r="Y183" s="2">
        <f t="shared" si="35"/>
        <v>42951522.494677082</v>
      </c>
      <c r="Z183" s="2" t="str">
        <f t="shared" si="8"/>
        <v>HERE</v>
      </c>
      <c r="AA183" s="2">
        <f>IF(Z183="HERE",Y183,AA182+Graph!$G$1*1000)</f>
        <v>42951522.494677082</v>
      </c>
      <c r="AB183" s="2">
        <f t="shared" si="21"/>
        <v>15789.714285716414</v>
      </c>
      <c r="AC183" s="2">
        <f t="shared" si="36"/>
        <v>29766041.29440555</v>
      </c>
      <c r="AD183" s="3">
        <f t="shared" si="10"/>
        <v>42951522.494677082</v>
      </c>
      <c r="AE183" s="2">
        <f>IF(AE181&gt;=52800000,52800000,IF(AB162=Graph!G$1*1000,AE182+Graph!G$1*1000,AC183))</f>
        <v>29766041.29440555</v>
      </c>
      <c r="AF183" s="3">
        <f t="shared" si="11"/>
        <v>29766041.29440555</v>
      </c>
      <c r="AG183" s="3">
        <f t="shared" si="27"/>
        <v>39012064.195581459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110</v>
      </c>
      <c r="C184" s="7"/>
      <c r="D184" s="2" t="e">
        <f t="shared" si="12"/>
        <v>#N/A</v>
      </c>
      <c r="E184" s="2" t="e">
        <f t="shared" si="22"/>
        <v>#N/A</v>
      </c>
      <c r="F184" s="2">
        <v>712627.20827537775</v>
      </c>
      <c r="G184" s="2">
        <f t="shared" si="26"/>
        <v>484210.28571428574</v>
      </c>
      <c r="H184" s="2">
        <f t="shared" si="37"/>
        <v>70923915.580119684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742338.12264548242</v>
      </c>
      <c r="Q184" s="2">
        <f t="shared" si="39"/>
        <v>500000</v>
      </c>
      <c r="R184" s="2">
        <f t="shared" si="38"/>
        <v>73217563.789082631</v>
      </c>
      <c r="S184" s="2">
        <f t="shared" si="17"/>
        <v>484210.28571428359</v>
      </c>
      <c r="T184" s="2">
        <f t="shared" si="18"/>
        <v>15789.714285714086</v>
      </c>
      <c r="U184" s="2">
        <f t="shared" si="19"/>
        <v>500000</v>
      </c>
      <c r="V184" s="2">
        <f t="shared" si="33"/>
        <v>30250251.580119837</v>
      </c>
      <c r="W184" s="2">
        <f t="shared" si="20"/>
        <v>484210.28571428731</v>
      </c>
      <c r="X184" s="2">
        <f t="shared" si="6"/>
        <v>15789.714285712689</v>
      </c>
      <c r="Y184" s="2">
        <f t="shared" si="35"/>
        <v>42967312.208962798</v>
      </c>
      <c r="Z184" s="2" t="str">
        <f t="shared" si="8"/>
        <v>HERE</v>
      </c>
      <c r="AA184" s="2">
        <f>IF(Z184="HERE",Y184,AA183+Graph!$G$1*1000)</f>
        <v>42967312.208962798</v>
      </c>
      <c r="AB184" s="2">
        <f t="shared" si="21"/>
        <v>15789.714285716414</v>
      </c>
      <c r="AC184" s="2">
        <f t="shared" si="36"/>
        <v>30250251.580119837</v>
      </c>
      <c r="AD184" s="3">
        <f t="shared" si="10"/>
        <v>42967312.208962798</v>
      </c>
      <c r="AE184" s="2">
        <f>IF(AE182&gt;=52800000,52800000,IF(AB163=Graph!G$1*1000,AE183+Graph!G$1*1000,AC184))</f>
        <v>30250251.580119837</v>
      </c>
      <c r="AF184" s="3">
        <f t="shared" si="11"/>
        <v>30250251.580119837</v>
      </c>
      <c r="AG184" s="3">
        <f t="shared" si="27"/>
        <v>39087241.047784731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111</v>
      </c>
      <c r="C185" s="7"/>
      <c r="D185" s="2" t="e">
        <f t="shared" si="12"/>
        <v>#N/A</v>
      </c>
      <c r="E185" s="2" t="e">
        <f t="shared" si="22"/>
        <v>#N/A</v>
      </c>
      <c r="F185" s="2">
        <v>715214.4349334985</v>
      </c>
      <c r="G185" s="2">
        <f t="shared" si="26"/>
        <v>484210.28571428574</v>
      </c>
      <c r="H185" s="2">
        <f t="shared" si="37"/>
        <v>71408125.865833968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745118.85772120953</v>
      </c>
      <c r="Q185" s="2">
        <f t="shared" si="39"/>
        <v>500000</v>
      </c>
      <c r="R185" s="2">
        <f t="shared" si="38"/>
        <v>73717563.789082631</v>
      </c>
      <c r="S185" s="2">
        <f t="shared" si="17"/>
        <v>484210.28571428359</v>
      </c>
      <c r="T185" s="2">
        <f t="shared" si="18"/>
        <v>15789.714285714086</v>
      </c>
      <c r="U185" s="2">
        <f t="shared" si="19"/>
        <v>500000</v>
      </c>
      <c r="V185" s="2">
        <f t="shared" si="33"/>
        <v>30734461.865834124</v>
      </c>
      <c r="W185" s="2">
        <f t="shared" si="20"/>
        <v>484210.28571428731</v>
      </c>
      <c r="X185" s="2">
        <f t="shared" si="6"/>
        <v>15789.714285712689</v>
      </c>
      <c r="Y185" s="2">
        <f t="shared" si="35"/>
        <v>42983101.923248515</v>
      </c>
      <c r="Z185" s="2" t="str">
        <f t="shared" si="8"/>
        <v>HERE</v>
      </c>
      <c r="AA185" s="2">
        <f>IF(Z185="HERE",Y185,AA184+Graph!$G$1*1000)</f>
        <v>42983101.923248515</v>
      </c>
      <c r="AB185" s="2">
        <f t="shared" si="21"/>
        <v>15789.714285716414</v>
      </c>
      <c r="AC185" s="2">
        <f t="shared" si="36"/>
        <v>30734461.865834124</v>
      </c>
      <c r="AD185" s="3">
        <f t="shared" si="10"/>
        <v>42983101.923248515</v>
      </c>
      <c r="AE185" s="2">
        <f>IF(AE183&gt;=52800000,52800000,IF(AB164=Graph!G$1*1000,AE184+Graph!G$1*1000,AC185))</f>
        <v>30734461.865834124</v>
      </c>
      <c r="AF185" s="3">
        <f t="shared" si="11"/>
        <v>30734461.865834124</v>
      </c>
      <c r="AG185" s="3">
        <f t="shared" si="27"/>
        <v>39160218.757328592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112</v>
      </c>
      <c r="C186" s="7"/>
      <c r="D186" s="2" t="e">
        <f t="shared" si="12"/>
        <v>#N/A</v>
      </c>
      <c r="E186" s="2" t="e">
        <f t="shared" si="22"/>
        <v>#N/A</v>
      </c>
      <c r="F186" s="2">
        <v>717801.66159161925</v>
      </c>
      <c r="G186" s="2">
        <f t="shared" si="26"/>
        <v>484210.28571428574</v>
      </c>
      <c r="H186" s="2">
        <f t="shared" si="37"/>
        <v>71892336.151548252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747899.59279695153</v>
      </c>
      <c r="Q186" s="2">
        <f t="shared" si="39"/>
        <v>500000</v>
      </c>
      <c r="R186" s="2">
        <f t="shared" si="38"/>
        <v>74217563.789082631</v>
      </c>
      <c r="S186" s="2">
        <f t="shared" si="17"/>
        <v>484210.28571428359</v>
      </c>
      <c r="T186" s="2">
        <f t="shared" si="18"/>
        <v>15789.714285714086</v>
      </c>
      <c r="U186" s="2">
        <f t="shared" si="19"/>
        <v>500000</v>
      </c>
      <c r="V186" s="2">
        <f t="shared" si="33"/>
        <v>31218672.151548412</v>
      </c>
      <c r="W186" s="2">
        <f t="shared" si="20"/>
        <v>484210.28571428731</v>
      </c>
      <c r="X186" s="2">
        <f t="shared" si="6"/>
        <v>15789.714285712689</v>
      </c>
      <c r="Y186" s="2">
        <f t="shared" si="35"/>
        <v>42998891.637534231</v>
      </c>
      <c r="Z186" s="2" t="str">
        <f t="shared" si="8"/>
        <v>HERE</v>
      </c>
      <c r="AA186" s="2">
        <f>IF(Z186="HERE",Y186,AA185+Graph!$G$1*1000)</f>
        <v>42998891.637534231</v>
      </c>
      <c r="AB186" s="2">
        <f t="shared" si="21"/>
        <v>15789.714285716414</v>
      </c>
      <c r="AC186" s="2">
        <f t="shared" si="36"/>
        <v>31218672.151548412</v>
      </c>
      <c r="AD186" s="3">
        <f t="shared" si="10"/>
        <v>42998891.637534231</v>
      </c>
      <c r="AE186" s="2">
        <f>IF(AE184&gt;=52800000,52800000,IF(AB165=Graph!G$1*1000,AE185+Graph!G$1*1000,AC186))</f>
        <v>31218672.151548412</v>
      </c>
      <c r="AF186" s="3">
        <f t="shared" si="11"/>
        <v>31218672.151548412</v>
      </c>
      <c r="AG186" s="3">
        <f t="shared" si="27"/>
        <v>39230997.324213065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113</v>
      </c>
      <c r="C187" s="7"/>
      <c r="D187" s="2" t="e">
        <f t="shared" si="12"/>
        <v>#N/A</v>
      </c>
      <c r="E187" s="2" t="e">
        <f t="shared" si="22"/>
        <v>#N/A</v>
      </c>
      <c r="F187" s="2">
        <v>720388.88824974</v>
      </c>
      <c r="G187" s="2">
        <f t="shared" si="26"/>
        <v>484210.28571428574</v>
      </c>
      <c r="H187" s="2">
        <f t="shared" si="37"/>
        <v>72376546.437262535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750680.32787267864</v>
      </c>
      <c r="Q187" s="2">
        <f t="shared" si="39"/>
        <v>500000</v>
      </c>
      <c r="R187" s="2">
        <f t="shared" si="38"/>
        <v>74717563.789082631</v>
      </c>
      <c r="S187" s="2">
        <f t="shared" si="17"/>
        <v>484210.28571428359</v>
      </c>
      <c r="T187" s="2">
        <f t="shared" si="18"/>
        <v>15789.714285714086</v>
      </c>
      <c r="U187" s="2">
        <f t="shared" si="19"/>
        <v>500000</v>
      </c>
      <c r="V187" s="2">
        <f t="shared" si="33"/>
        <v>31702882.437262699</v>
      </c>
      <c r="W187" s="2">
        <f t="shared" si="20"/>
        <v>484210.28571428731</v>
      </c>
      <c r="X187" s="2">
        <f t="shared" si="6"/>
        <v>15789.714285712689</v>
      </c>
      <c r="Y187" s="2">
        <f t="shared" si="35"/>
        <v>43014681.351819947</v>
      </c>
      <c r="Z187" s="2" t="str">
        <f t="shared" si="8"/>
        <v>HERE</v>
      </c>
      <c r="AA187" s="2">
        <f>IF(Z187="HERE",Y187,AA186+Graph!$G$1*1000)</f>
        <v>43014681.351819947</v>
      </c>
      <c r="AB187" s="2">
        <f t="shared" si="21"/>
        <v>15789.714285716414</v>
      </c>
      <c r="AC187" s="2">
        <f t="shared" si="36"/>
        <v>31702882.437262699</v>
      </c>
      <c r="AD187" s="3">
        <f t="shared" si="10"/>
        <v>43014681.351819947</v>
      </c>
      <c r="AE187" s="2">
        <f>IF(AE185&gt;=52800000,52800000,IF(AB166=Graph!G$1*1000,AE186+Graph!G$1*1000,AC187))</f>
        <v>31702882.437262699</v>
      </c>
      <c r="AF187" s="3">
        <f t="shared" si="11"/>
        <v>31702882.437262699</v>
      </c>
      <c r="AG187" s="3">
        <f t="shared" si="27"/>
        <v>39299576.74843812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114</v>
      </c>
      <c r="C188" s="7"/>
      <c r="D188" s="2" t="e">
        <f t="shared" si="12"/>
        <v>#N/A</v>
      </c>
      <c r="E188" s="2" t="e">
        <f t="shared" si="22"/>
        <v>#N/A</v>
      </c>
      <c r="F188" s="2">
        <v>722976.11490786076</v>
      </c>
      <c r="G188" s="2">
        <f t="shared" si="26"/>
        <v>484210.28571428574</v>
      </c>
      <c r="H188" s="2">
        <f t="shared" si="37"/>
        <v>72860756.722976819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753461.06294842064</v>
      </c>
      <c r="Q188" s="2">
        <f t="shared" si="39"/>
        <v>500000</v>
      </c>
      <c r="R188" s="2">
        <f t="shared" si="38"/>
        <v>75217563.789082631</v>
      </c>
      <c r="S188" s="2">
        <f t="shared" si="17"/>
        <v>484210.28571428359</v>
      </c>
      <c r="T188" s="2">
        <f t="shared" si="18"/>
        <v>15789.714285714086</v>
      </c>
      <c r="U188" s="2">
        <f t="shared" si="19"/>
        <v>500000</v>
      </c>
      <c r="V188" s="2">
        <f t="shared" si="33"/>
        <v>32187092.722976986</v>
      </c>
      <c r="W188" s="2">
        <f t="shared" si="20"/>
        <v>484210.28571428731</v>
      </c>
      <c r="X188" s="2">
        <f t="shared" si="6"/>
        <v>15789.714285712689</v>
      </c>
      <c r="Y188" s="2">
        <f t="shared" si="35"/>
        <v>43030471.066105664</v>
      </c>
      <c r="Z188" s="2" t="str">
        <f t="shared" si="8"/>
        <v>HERE</v>
      </c>
      <c r="AA188" s="2">
        <f>IF(Z188="HERE",Y188,AA187+Graph!$G$1*1000)</f>
        <v>43030471.066105664</v>
      </c>
      <c r="AB188" s="2">
        <f t="shared" si="21"/>
        <v>15789.714285716414</v>
      </c>
      <c r="AC188" s="2">
        <f t="shared" si="36"/>
        <v>32187092.722976986</v>
      </c>
      <c r="AD188" s="3">
        <f t="shared" si="10"/>
        <v>43030471.066105664</v>
      </c>
      <c r="AE188" s="2">
        <f>IF(AE186&gt;=52800000,52800000,IF(AB167=Graph!G$1*1000,AE187+Graph!G$1*1000,AC188))</f>
        <v>32187092.722976986</v>
      </c>
      <c r="AF188" s="3">
        <f t="shared" si="11"/>
        <v>32187092.722976986</v>
      </c>
      <c r="AG188" s="3">
        <f t="shared" si="27"/>
        <v>39365957.030003779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115</v>
      </c>
      <c r="C189" s="7"/>
      <c r="D189" s="2" t="e">
        <f t="shared" si="12"/>
        <v>#N/A</v>
      </c>
      <c r="E189" s="2" t="e">
        <f t="shared" si="22"/>
        <v>#N/A</v>
      </c>
      <c r="F189" s="2">
        <v>725563.34156598151</v>
      </c>
      <c r="G189" s="2">
        <f t="shared" si="26"/>
        <v>484210.28571428574</v>
      </c>
      <c r="H189" s="2">
        <f t="shared" si="37"/>
        <v>73344967.008691102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756241.79802414775</v>
      </c>
      <c r="Q189" s="2">
        <f t="shared" si="39"/>
        <v>500000</v>
      </c>
      <c r="R189" s="2">
        <f t="shared" si="38"/>
        <v>75717563.789082631</v>
      </c>
      <c r="S189" s="2">
        <f t="shared" si="17"/>
        <v>484210.28571428359</v>
      </c>
      <c r="T189" s="2">
        <f t="shared" si="18"/>
        <v>15789.714285714086</v>
      </c>
      <c r="U189" s="2">
        <f t="shared" si="19"/>
        <v>500000</v>
      </c>
      <c r="V189" s="2">
        <f t="shared" si="33"/>
        <v>32671303.008691274</v>
      </c>
      <c r="W189" s="2">
        <f t="shared" si="20"/>
        <v>484210.28571428731</v>
      </c>
      <c r="X189" s="2">
        <f t="shared" si="6"/>
        <v>15789.714285712689</v>
      </c>
      <c r="Y189" s="2">
        <f t="shared" si="35"/>
        <v>43046260.78039138</v>
      </c>
      <c r="Z189" s="2" t="str">
        <f t="shared" si="8"/>
        <v>HERE</v>
      </c>
      <c r="AA189" s="2">
        <f>IF(Z189="HERE",Y189,AA188+Graph!$G$1*1000)</f>
        <v>43046260.78039138</v>
      </c>
      <c r="AB189" s="2">
        <f t="shared" si="21"/>
        <v>15789.714285716414</v>
      </c>
      <c r="AC189" s="2">
        <f t="shared" si="36"/>
        <v>32671303.008691274</v>
      </c>
      <c r="AD189" s="3">
        <f t="shared" si="10"/>
        <v>43046260.78039138</v>
      </c>
      <c r="AE189" s="2">
        <f>IF(AE187&gt;=52800000,52800000,IF(AB168=Graph!G$1*1000,AE188+Graph!G$1*1000,AC189))</f>
        <v>32671303.008691274</v>
      </c>
      <c r="AF189" s="3">
        <f t="shared" si="11"/>
        <v>32671303.008691274</v>
      </c>
      <c r="AG189" s="3">
        <f t="shared" si="27"/>
        <v>39430138.168910041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116</v>
      </c>
      <c r="C190" s="7"/>
      <c r="D190" s="2" t="e">
        <f t="shared" si="12"/>
        <v>#N/A</v>
      </c>
      <c r="E190" s="2" t="e">
        <f t="shared" si="22"/>
        <v>#N/A</v>
      </c>
      <c r="F190" s="2">
        <v>728150.56822410226</v>
      </c>
      <c r="G190" s="2">
        <f t="shared" si="26"/>
        <v>484210.28571428574</v>
      </c>
      <c r="H190" s="2">
        <f t="shared" si="37"/>
        <v>73829177.294405386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759022.53309988976</v>
      </c>
      <c r="Q190" s="2">
        <f t="shared" si="39"/>
        <v>500000</v>
      </c>
      <c r="R190" s="2">
        <f t="shared" si="38"/>
        <v>76217563.789082631</v>
      </c>
      <c r="S190" s="2">
        <f t="shared" si="17"/>
        <v>484210.28571428359</v>
      </c>
      <c r="T190" s="2">
        <f t="shared" si="18"/>
        <v>15789.714285714086</v>
      </c>
      <c r="U190" s="2">
        <f t="shared" si="19"/>
        <v>500000</v>
      </c>
      <c r="V190" s="2">
        <f t="shared" si="33"/>
        <v>33155513.294405561</v>
      </c>
      <c r="W190" s="2">
        <f t="shared" si="20"/>
        <v>484210.28571428731</v>
      </c>
      <c r="X190" s="2">
        <f t="shared" si="6"/>
        <v>15789.714285712689</v>
      </c>
      <c r="Y190" s="2">
        <f t="shared" si="35"/>
        <v>43062050.494677097</v>
      </c>
      <c r="Z190" s="2" t="str">
        <f t="shared" si="8"/>
        <v>HERE</v>
      </c>
      <c r="AA190" s="2">
        <f>IF(Z190="HERE",Y190,AA189+Graph!$G$1*1000)</f>
        <v>43062050.494677097</v>
      </c>
      <c r="AB190" s="2">
        <f t="shared" si="21"/>
        <v>15789.714285716414</v>
      </c>
      <c r="AC190" s="2">
        <f t="shared" si="36"/>
        <v>33155513.294405561</v>
      </c>
      <c r="AD190" s="3">
        <f t="shared" si="10"/>
        <v>43062050.494677097</v>
      </c>
      <c r="AE190" s="2">
        <f>IF(AE188&gt;=52800000,52800000,IF(AB169=Graph!G$1*1000,AE189+Graph!G$1*1000,AC190))</f>
        <v>33155513.294405561</v>
      </c>
      <c r="AF190" s="3">
        <f t="shared" si="11"/>
        <v>33155513.294405561</v>
      </c>
      <c r="AG190" s="3">
        <f t="shared" si="27"/>
        <v>39492120.165156886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117</v>
      </c>
      <c r="C191" s="7"/>
      <c r="D191" s="2" t="e">
        <f t="shared" si="12"/>
        <v>#N/A</v>
      </c>
      <c r="E191" s="2" t="e">
        <f t="shared" si="22"/>
        <v>#N/A</v>
      </c>
      <c r="F191" s="2">
        <v>730737.79488222301</v>
      </c>
      <c r="G191" s="2">
        <f t="shared" si="26"/>
        <v>484210.28571428574</v>
      </c>
      <c r="H191" s="2">
        <f t="shared" si="37"/>
        <v>74313387.580119669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761803.26817563176</v>
      </c>
      <c r="Q191" s="2">
        <f t="shared" si="39"/>
        <v>500000</v>
      </c>
      <c r="R191" s="2">
        <f t="shared" si="38"/>
        <v>76717563.789082631</v>
      </c>
      <c r="S191" s="2">
        <f t="shared" si="17"/>
        <v>484210.28571428359</v>
      </c>
      <c r="T191" s="2">
        <f t="shared" si="18"/>
        <v>15789.714285714086</v>
      </c>
      <c r="U191" s="2">
        <f t="shared" si="19"/>
        <v>500000</v>
      </c>
      <c r="V191" s="2">
        <f t="shared" si="33"/>
        <v>33639723.580119848</v>
      </c>
      <c r="W191" s="2">
        <f t="shared" si="20"/>
        <v>484210.28571428731</v>
      </c>
      <c r="X191" s="2">
        <f t="shared" si="6"/>
        <v>15789.714285712689</v>
      </c>
      <c r="Y191" s="2">
        <f t="shared" si="35"/>
        <v>43077840.208962813</v>
      </c>
      <c r="Z191" s="2" t="str">
        <f t="shared" si="8"/>
        <v>HERE</v>
      </c>
      <c r="AA191" s="2">
        <f>IF(Z191="HERE",Y191,AA190+Graph!$G$1*1000)</f>
        <v>43077840.208962813</v>
      </c>
      <c r="AB191" s="2">
        <f t="shared" si="21"/>
        <v>15789.714285716414</v>
      </c>
      <c r="AC191" s="2">
        <f t="shared" si="36"/>
        <v>33639723.580119848</v>
      </c>
      <c r="AD191" s="3">
        <f t="shared" si="10"/>
        <v>43077840.208962813</v>
      </c>
      <c r="AE191" s="2">
        <f>IF(AE189&gt;=52800000,52800000,IF(AB170=Graph!G$1*1000,AE190+Graph!G$1*1000,AC191))</f>
        <v>33639723.580119848</v>
      </c>
      <c r="AF191" s="3">
        <f t="shared" si="11"/>
        <v>33639723.580119848</v>
      </c>
      <c r="AG191" s="3">
        <f t="shared" si="27"/>
        <v>39551903.018744342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118</v>
      </c>
      <c r="C192" s="7"/>
      <c r="D192" s="2" t="e">
        <f t="shared" si="12"/>
        <v>#N/A</v>
      </c>
      <c r="E192" s="2" t="e">
        <f t="shared" si="22"/>
        <v>#N/A</v>
      </c>
      <c r="F192" s="2">
        <v>733325.02154034376</v>
      </c>
      <c r="G192" s="2">
        <f t="shared" si="26"/>
        <v>484210.28571428574</v>
      </c>
      <c r="H192" s="2">
        <f t="shared" si="37"/>
        <v>74797597.865833953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764584.00325135887</v>
      </c>
      <c r="Q192" s="2">
        <f t="shared" si="39"/>
        <v>500000</v>
      </c>
      <c r="R192" s="2">
        <f t="shared" si="38"/>
        <v>77217563.789082631</v>
      </c>
      <c r="S192" s="2">
        <f t="shared" si="17"/>
        <v>484210.28571428359</v>
      </c>
      <c r="T192" s="2">
        <f t="shared" si="18"/>
        <v>15789.714285714086</v>
      </c>
      <c r="U192" s="2">
        <f t="shared" si="19"/>
        <v>500000</v>
      </c>
      <c r="V192" s="2">
        <f t="shared" si="33"/>
        <v>34123933.865834132</v>
      </c>
      <c r="W192" s="2">
        <f t="shared" si="20"/>
        <v>484210.28571428359</v>
      </c>
      <c r="X192" s="2">
        <f t="shared" si="6"/>
        <v>15789.714285716414</v>
      </c>
      <c r="Y192" s="2">
        <f t="shared" si="35"/>
        <v>43093629.923248529</v>
      </c>
      <c r="Z192" s="2" t="str">
        <f t="shared" si="8"/>
        <v>HERE</v>
      </c>
      <c r="AA192" s="2">
        <f>IF(Z192="HERE",Y192,AA191+Graph!$G$1*1000)</f>
        <v>43093629.923248529</v>
      </c>
      <c r="AB192" s="2">
        <f t="shared" si="21"/>
        <v>15789.714285716414</v>
      </c>
      <c r="AC192" s="2">
        <f t="shared" si="36"/>
        <v>34123933.865834132</v>
      </c>
      <c r="AD192" s="3">
        <f t="shared" si="10"/>
        <v>43093629.923248529</v>
      </c>
      <c r="AE192" s="2">
        <f>IF(AE190&gt;=52800000,52800000,IF(AB171=Graph!G$1*1000,AE191+Graph!G$1*1000,AC192))</f>
        <v>34123933.865834132</v>
      </c>
      <c r="AF192" s="3">
        <f t="shared" si="11"/>
        <v>34123933.865834132</v>
      </c>
      <c r="AG192" s="3">
        <f t="shared" si="27"/>
        <v>39609486.729672387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119</v>
      </c>
      <c r="C193" s="7"/>
      <c r="D193" s="2" t="e">
        <f t="shared" si="12"/>
        <v>#N/A</v>
      </c>
      <c r="E193" s="2" t="e">
        <f t="shared" si="22"/>
        <v>#N/A</v>
      </c>
      <c r="F193" s="2">
        <v>735912.24819846451</v>
      </c>
      <c r="G193" s="2">
        <f t="shared" si="26"/>
        <v>484210.28571428574</v>
      </c>
      <c r="H193" s="2">
        <f t="shared" si="37"/>
        <v>75281808.151548237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767364.73832710087</v>
      </c>
      <c r="Q193" s="2">
        <f t="shared" si="39"/>
        <v>500000</v>
      </c>
      <c r="R193" s="2">
        <f t="shared" si="38"/>
        <v>77717563.789082631</v>
      </c>
      <c r="S193" s="2">
        <f t="shared" si="17"/>
        <v>484210.28571428359</v>
      </c>
      <c r="T193" s="2">
        <f t="shared" si="18"/>
        <v>15789.714285714086</v>
      </c>
      <c r="U193" s="2">
        <f t="shared" si="19"/>
        <v>500000</v>
      </c>
      <c r="V193" s="2">
        <f t="shared" si="33"/>
        <v>34608144.151548415</v>
      </c>
      <c r="W193" s="2">
        <f t="shared" si="20"/>
        <v>484210.28571428359</v>
      </c>
      <c r="X193" s="2">
        <f t="shared" si="6"/>
        <v>15789.714285716414</v>
      </c>
      <c r="Y193" s="2">
        <f t="shared" si="35"/>
        <v>43109419.637534246</v>
      </c>
      <c r="Z193" s="2" t="str">
        <f t="shared" si="8"/>
        <v>HERE</v>
      </c>
      <c r="AA193" s="2">
        <f>IF(Z193="HERE",Y193,AA192+Graph!$G$1*1000)</f>
        <v>43109419.637534246</v>
      </c>
      <c r="AB193" s="2">
        <f t="shared" si="21"/>
        <v>15789.714285716414</v>
      </c>
      <c r="AC193" s="2">
        <f t="shared" si="36"/>
        <v>34608144.151548415</v>
      </c>
      <c r="AD193" s="3">
        <f t="shared" si="10"/>
        <v>43109419.637534246</v>
      </c>
      <c r="AE193" s="2">
        <f>IF(AE191&gt;=52800000,52800000,IF(AB172=Graph!G$1*1000,AE192+Graph!G$1*1000,AC193))</f>
        <v>34608144.151548415</v>
      </c>
      <c r="AF193" s="3">
        <f t="shared" si="11"/>
        <v>34608144.151548415</v>
      </c>
      <c r="AG193" s="3">
        <f t="shared" si="27"/>
        <v>39664871.297941029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120</v>
      </c>
      <c r="C194" s="7"/>
      <c r="D194" s="2" t="e">
        <f t="shared" si="12"/>
        <v>#N/A</v>
      </c>
      <c r="E194" s="2" t="e">
        <f t="shared" si="22"/>
        <v>#N/A</v>
      </c>
      <c r="F194" s="2">
        <v>738499.47485658526</v>
      </c>
      <c r="G194" s="2">
        <f t="shared" si="26"/>
        <v>484210.28571428574</v>
      </c>
      <c r="H194" s="2">
        <f t="shared" si="37"/>
        <v>75766018.43726252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770145.47340282798</v>
      </c>
      <c r="Q194" s="2">
        <f t="shared" si="39"/>
        <v>500000</v>
      </c>
      <c r="R194" s="2">
        <f t="shared" si="38"/>
        <v>78217563.789082631</v>
      </c>
      <c r="S194" s="2">
        <f t="shared" si="17"/>
        <v>484210.28571428359</v>
      </c>
      <c r="T194" s="2">
        <f t="shared" si="18"/>
        <v>15789.714285714086</v>
      </c>
      <c r="U194" s="2">
        <f t="shared" si="19"/>
        <v>500000</v>
      </c>
      <c r="V194" s="2">
        <f t="shared" si="33"/>
        <v>35092354.437262699</v>
      </c>
      <c r="W194" s="2">
        <f t="shared" si="20"/>
        <v>484210.28571428359</v>
      </c>
      <c r="X194" s="2">
        <f t="shared" si="6"/>
        <v>15789.714285716414</v>
      </c>
      <c r="Y194" s="2">
        <f t="shared" si="35"/>
        <v>43125209.351819962</v>
      </c>
      <c r="Z194" s="2" t="str">
        <f t="shared" si="8"/>
        <v>HERE</v>
      </c>
      <c r="AA194" s="2">
        <f>IF(Z194="HERE",Y194,AA193+Graph!$G$1*1000)</f>
        <v>43125209.351819962</v>
      </c>
      <c r="AB194" s="2">
        <f t="shared" si="21"/>
        <v>15789.714285716414</v>
      </c>
      <c r="AC194" s="2">
        <f t="shared" si="36"/>
        <v>35092354.437262699</v>
      </c>
      <c r="AD194" s="3">
        <f t="shared" si="10"/>
        <v>43125209.351819962</v>
      </c>
      <c r="AE194" s="2">
        <f>IF(AE192&gt;=52800000,52800000,IF(AB173=Graph!G$1*1000,AE193+Graph!G$1*1000,AC194))</f>
        <v>35092354.437262699</v>
      </c>
      <c r="AF194" s="3">
        <f t="shared" si="11"/>
        <v>35092354.437262699</v>
      </c>
      <c r="AG194" s="3">
        <f t="shared" si="27"/>
        <v>39718056.723550282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121</v>
      </c>
      <c r="C195" s="7"/>
      <c r="D195" s="2" t="e">
        <f t="shared" si="12"/>
        <v>#N/A</v>
      </c>
      <c r="E195" s="2" t="e">
        <f t="shared" si="22"/>
        <v>#N/A</v>
      </c>
      <c r="F195" s="2">
        <v>741086.70151470602</v>
      </c>
      <c r="G195" s="2">
        <f t="shared" si="26"/>
        <v>484210.28571428574</v>
      </c>
      <c r="H195" s="2">
        <f t="shared" si="37"/>
        <v>76250228.722976804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772926.20847856998</v>
      </c>
      <c r="Q195" s="2">
        <f t="shared" si="39"/>
        <v>500000</v>
      </c>
      <c r="R195" s="2">
        <f t="shared" si="38"/>
        <v>78717563.789082631</v>
      </c>
      <c r="S195" s="2">
        <f t="shared" si="17"/>
        <v>484210.28571428359</v>
      </c>
      <c r="T195" s="2">
        <f t="shared" si="18"/>
        <v>15789.714285714086</v>
      </c>
      <c r="U195" s="2">
        <f t="shared" si="19"/>
        <v>500000</v>
      </c>
      <c r="V195" s="2">
        <f t="shared" si="33"/>
        <v>35576564.722976983</v>
      </c>
      <c r="W195" s="2">
        <f t="shared" si="20"/>
        <v>484210.28571428359</v>
      </c>
      <c r="X195" s="2">
        <f t="shared" si="6"/>
        <v>15789.714285716414</v>
      </c>
      <c r="Y195" s="2">
        <f t="shared" si="35"/>
        <v>43140999.066105679</v>
      </c>
      <c r="Z195" s="2" t="str">
        <f t="shared" si="8"/>
        <v>HERE</v>
      </c>
      <c r="AA195" s="2">
        <f>IF(Z195="HERE",Y195,AA194+Graph!$G$1*1000)</f>
        <v>43140999.066105679</v>
      </c>
      <c r="AB195" s="2">
        <f t="shared" si="21"/>
        <v>15789.714285716414</v>
      </c>
      <c r="AC195" s="2">
        <f t="shared" si="36"/>
        <v>35576564.722976983</v>
      </c>
      <c r="AD195" s="3">
        <f t="shared" si="10"/>
        <v>43140999.066105679</v>
      </c>
      <c r="AE195" s="2">
        <f>IF(AE193&gt;=52800000,52800000,IF(AB174=Graph!G$1*1000,AE194+Graph!G$1*1000,AC195))</f>
        <v>35576564.722976983</v>
      </c>
      <c r="AF195" s="3">
        <f t="shared" si="11"/>
        <v>35576564.722976983</v>
      </c>
      <c r="AG195" s="3">
        <f t="shared" si="27"/>
        <v>39769043.006500117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122</v>
      </c>
      <c r="C196" s="7"/>
      <c r="D196" s="2" t="e">
        <f t="shared" si="12"/>
        <v>#N/A</v>
      </c>
      <c r="E196" s="2" t="e">
        <f t="shared" si="22"/>
        <v>#N/A</v>
      </c>
      <c r="F196" s="2">
        <v>743673.92817282677</v>
      </c>
      <c r="G196" s="2">
        <f t="shared" si="26"/>
        <v>484210.28571428574</v>
      </c>
      <c r="H196" s="2">
        <f t="shared" si="37"/>
        <v>76734439.008691087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775706.94355429709</v>
      </c>
      <c r="Q196" s="2">
        <f t="shared" si="39"/>
        <v>500000</v>
      </c>
      <c r="R196" s="2">
        <f t="shared" si="38"/>
        <v>79217563.789082631</v>
      </c>
      <c r="S196" s="2">
        <f t="shared" si="17"/>
        <v>484210.28571428359</v>
      </c>
      <c r="T196" s="2">
        <f t="shared" si="18"/>
        <v>15789.714285714086</v>
      </c>
      <c r="U196" s="2">
        <f t="shared" si="19"/>
        <v>500000</v>
      </c>
      <c r="V196" s="2">
        <f t="shared" si="33"/>
        <v>36060775.008691266</v>
      </c>
      <c r="W196" s="2">
        <f t="shared" si="20"/>
        <v>484210.28571428359</v>
      </c>
      <c r="X196" s="2">
        <f t="shared" si="6"/>
        <v>15789.714285716414</v>
      </c>
      <c r="Y196" s="2">
        <f t="shared" si="35"/>
        <v>43156788.780391395</v>
      </c>
      <c r="Z196" s="2" t="str">
        <f t="shared" si="8"/>
        <v>HERE</v>
      </c>
      <c r="AA196" s="2">
        <f>IF(Z196="HERE",Y196,AA195+Graph!$G$1*1000)</f>
        <v>43156788.780391395</v>
      </c>
      <c r="AB196" s="2">
        <f t="shared" si="21"/>
        <v>15789.714285716414</v>
      </c>
      <c r="AC196" s="2">
        <f t="shared" si="36"/>
        <v>36060775.008691266</v>
      </c>
      <c r="AD196" s="3">
        <f t="shared" si="10"/>
        <v>43156788.780391395</v>
      </c>
      <c r="AE196" s="2">
        <f>IF(AE194&gt;=52800000,52800000,IF(AB175=Graph!G$1*1000,AE195+Graph!G$1*1000,AC196))</f>
        <v>36060775.008691266</v>
      </c>
      <c r="AF196" s="3">
        <f t="shared" si="11"/>
        <v>36060775.008691266</v>
      </c>
      <c r="AG196" s="3">
        <f t="shared" si="27"/>
        <v>39817830.146790542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123</v>
      </c>
      <c r="C197" s="7"/>
      <c r="D197" s="2" t="e">
        <f t="shared" si="12"/>
        <v>#N/A</v>
      </c>
      <c r="E197" s="2" t="e">
        <f t="shared" si="22"/>
        <v>#N/A</v>
      </c>
      <c r="F197" s="2">
        <v>746261.15483094752</v>
      </c>
      <c r="G197" s="2">
        <f t="shared" si="26"/>
        <v>484210.28571428574</v>
      </c>
      <c r="H197" s="2">
        <f t="shared" si="37"/>
        <v>77218649.294405371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778487.6786300391</v>
      </c>
      <c r="Q197" s="2">
        <f t="shared" si="39"/>
        <v>500000</v>
      </c>
      <c r="R197" s="2">
        <f t="shared" si="38"/>
        <v>79717563.789082631</v>
      </c>
      <c r="S197" s="2">
        <f t="shared" si="17"/>
        <v>484210.28571428359</v>
      </c>
      <c r="T197" s="2">
        <f t="shared" si="18"/>
        <v>15789.714285714086</v>
      </c>
      <c r="U197" s="2">
        <f t="shared" si="19"/>
        <v>500000</v>
      </c>
      <c r="V197" s="2">
        <f t="shared" si="33"/>
        <v>36544985.29440555</v>
      </c>
      <c r="W197" s="2">
        <f t="shared" si="20"/>
        <v>484210.28571428359</v>
      </c>
      <c r="X197" s="2">
        <f t="shared" si="6"/>
        <v>15789.714285716414</v>
      </c>
      <c r="Y197" s="2">
        <f t="shared" si="35"/>
        <v>43172578.494677112</v>
      </c>
      <c r="Z197" s="2" t="str">
        <f t="shared" si="8"/>
        <v>HERE</v>
      </c>
      <c r="AA197" s="2">
        <f>IF(Z197="HERE",Y197,AA196+Graph!$G$1*1000)</f>
        <v>43172578.494677112</v>
      </c>
      <c r="AB197" s="2">
        <f t="shared" si="21"/>
        <v>15789.714285716414</v>
      </c>
      <c r="AC197" s="2">
        <f t="shared" si="36"/>
        <v>36544985.29440555</v>
      </c>
      <c r="AD197" s="3">
        <f t="shared" si="10"/>
        <v>43172578.494677112</v>
      </c>
      <c r="AE197" s="2">
        <f>IF(AE195&gt;=52800000,52800000,IF(AB176=Graph!G$1*1000,AE196+Graph!G$1*1000,AC197))</f>
        <v>36544985.29440555</v>
      </c>
      <c r="AF197" s="3">
        <f t="shared" si="11"/>
        <v>36544985.29440555</v>
      </c>
      <c r="AG197" s="3">
        <f t="shared" si="27"/>
        <v>39864418.14442157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124</v>
      </c>
      <c r="C198" s="7"/>
      <c r="D198" s="2" t="e">
        <f t="shared" si="12"/>
        <v>#N/A</v>
      </c>
      <c r="E198" s="2" t="e">
        <f t="shared" si="22"/>
        <v>#N/A</v>
      </c>
      <c r="F198" s="2">
        <v>748848.38148906827</v>
      </c>
      <c r="G198" s="2">
        <f t="shared" si="26"/>
        <v>484210.28571428574</v>
      </c>
      <c r="H198" s="2">
        <f t="shared" si="37"/>
        <v>77702859.580119655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781268.4137057662</v>
      </c>
      <c r="Q198" s="2">
        <f t="shared" si="39"/>
        <v>500000</v>
      </c>
      <c r="R198" s="2">
        <f t="shared" si="38"/>
        <v>80217563.789082631</v>
      </c>
      <c r="S198" s="2">
        <f t="shared" si="17"/>
        <v>484210.28571428359</v>
      </c>
      <c r="T198" s="2">
        <f t="shared" si="18"/>
        <v>15789.714285714086</v>
      </c>
      <c r="U198" s="2">
        <f t="shared" si="19"/>
        <v>500000</v>
      </c>
      <c r="V198" s="2">
        <f t="shared" si="33"/>
        <v>37029195.580119833</v>
      </c>
      <c r="W198" s="2">
        <f t="shared" si="20"/>
        <v>484210.28571428359</v>
      </c>
      <c r="X198" s="2">
        <f t="shared" si="6"/>
        <v>15789.714285716414</v>
      </c>
      <c r="Y198" s="2">
        <f t="shared" si="35"/>
        <v>43188368.208962828</v>
      </c>
      <c r="Z198" s="2" t="str">
        <f t="shared" si="8"/>
        <v>HERE</v>
      </c>
      <c r="AA198" s="2">
        <f>IF(Z198="HERE",Y198,AA197+Graph!$G$1*1000)</f>
        <v>43188368.208962828</v>
      </c>
      <c r="AB198" s="2">
        <f t="shared" si="21"/>
        <v>15789.714285716414</v>
      </c>
      <c r="AC198" s="2">
        <f t="shared" si="36"/>
        <v>37029195.580119833</v>
      </c>
      <c r="AD198" s="3">
        <f t="shared" si="10"/>
        <v>43188368.208962828</v>
      </c>
      <c r="AE198" s="2">
        <f>IF(AE196&gt;=52800000,52800000,IF(AB177=Graph!G$1*1000,AE197+Graph!G$1*1000,AC198))</f>
        <v>37029195.580119833</v>
      </c>
      <c r="AF198" s="3">
        <f t="shared" si="11"/>
        <v>37029195.580119833</v>
      </c>
      <c r="AG198" s="3">
        <f t="shared" si="27"/>
        <v>39908806.999393187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125</v>
      </c>
      <c r="C199" s="7"/>
      <c r="D199" s="2" t="e">
        <f t="shared" si="12"/>
        <v>#N/A</v>
      </c>
      <c r="E199" s="2" t="e">
        <f t="shared" si="22"/>
        <v>#N/A</v>
      </c>
      <c r="F199" s="2">
        <v>751435.60814718902</v>
      </c>
      <c r="G199" s="2">
        <f t="shared" si="26"/>
        <v>484210.28571428574</v>
      </c>
      <c r="H199" s="2">
        <f t="shared" si="37"/>
        <v>78187069.865833938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784049.14878150821</v>
      </c>
      <c r="Q199" s="2">
        <f t="shared" si="39"/>
        <v>500000</v>
      </c>
      <c r="R199" s="2">
        <f t="shared" si="38"/>
        <v>80717563.789082631</v>
      </c>
      <c r="S199" s="2">
        <f t="shared" si="17"/>
        <v>484210.28571428359</v>
      </c>
      <c r="T199" s="2">
        <f t="shared" si="18"/>
        <v>15789.714285714086</v>
      </c>
      <c r="U199" s="2">
        <f t="shared" si="19"/>
        <v>500000</v>
      </c>
      <c r="V199" s="2">
        <f t="shared" si="33"/>
        <v>37513405.865834117</v>
      </c>
      <c r="W199" s="2">
        <f t="shared" si="20"/>
        <v>484210.28571428359</v>
      </c>
      <c r="X199" s="2">
        <f t="shared" si="6"/>
        <v>15789.714285716414</v>
      </c>
      <c r="Y199" s="2">
        <f t="shared" si="35"/>
        <v>43204157.923248544</v>
      </c>
      <c r="Z199" s="2" t="str">
        <f t="shared" si="8"/>
        <v>HERE</v>
      </c>
      <c r="AA199" s="2">
        <f>IF(Z199="HERE",Y199,AA198+Graph!$G$1*1000)</f>
        <v>43204157.923248544</v>
      </c>
      <c r="AB199" s="2">
        <f t="shared" si="21"/>
        <v>15789.714285716414</v>
      </c>
      <c r="AC199" s="2">
        <f t="shared" si="36"/>
        <v>37513405.865834117</v>
      </c>
      <c r="AD199" s="3">
        <f t="shared" si="10"/>
        <v>43204157.923248544</v>
      </c>
      <c r="AE199" s="2">
        <f>IF(AE197&gt;=52800000,52800000,IF(AB178=Graph!G$1*1000,AE198+Graph!G$1*1000,AC199))</f>
        <v>37513405.865834117</v>
      </c>
      <c r="AF199" s="3">
        <f t="shared" si="11"/>
        <v>37513405.865834117</v>
      </c>
      <c r="AG199" s="3">
        <f t="shared" si="27"/>
        <v>39950996.711705402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126</v>
      </c>
      <c r="C200" s="7"/>
      <c r="D200" s="2" t="e">
        <f t="shared" si="12"/>
        <v>#N/A</v>
      </c>
      <c r="E200" s="2" t="e">
        <f t="shared" si="22"/>
        <v>#N/A</v>
      </c>
      <c r="F200" s="2">
        <v>754022.83480530977</v>
      </c>
      <c r="G200" s="2">
        <f t="shared" si="26"/>
        <v>484210.28571428574</v>
      </c>
      <c r="H200" s="2">
        <f t="shared" si="37"/>
        <v>78671280.151548222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786829.88385723531</v>
      </c>
      <c r="Q200" s="2">
        <f t="shared" si="39"/>
        <v>500000</v>
      </c>
      <c r="R200" s="2">
        <f t="shared" si="38"/>
        <v>81217563.789082631</v>
      </c>
      <c r="S200" s="2">
        <f t="shared" si="17"/>
        <v>484210.28571428359</v>
      </c>
      <c r="T200" s="2">
        <f t="shared" si="18"/>
        <v>15789.714285714086</v>
      </c>
      <c r="U200" s="2">
        <f t="shared" si="19"/>
        <v>500000</v>
      </c>
      <c r="V200" s="2">
        <f t="shared" si="33"/>
        <v>37997616.151548401</v>
      </c>
      <c r="W200" s="2">
        <f t="shared" si="20"/>
        <v>484210.28571428359</v>
      </c>
      <c r="X200" s="2">
        <f t="shared" si="6"/>
        <v>15789.714285716414</v>
      </c>
      <c r="Y200" s="2">
        <f t="shared" si="35"/>
        <v>43219947.637534261</v>
      </c>
      <c r="Z200" s="2" t="str">
        <f t="shared" si="8"/>
        <v>HERE</v>
      </c>
      <c r="AA200" s="2">
        <f>IF(Z200="HERE",Y200,AA199+Graph!$G$1*1000)</f>
        <v>43219947.637534261</v>
      </c>
      <c r="AB200" s="2">
        <f t="shared" si="21"/>
        <v>15789.714285716414</v>
      </c>
      <c r="AC200" s="2">
        <f t="shared" si="36"/>
        <v>37997616.151548401</v>
      </c>
      <c r="AD200" s="3">
        <f t="shared" si="10"/>
        <v>43219947.637534261</v>
      </c>
      <c r="AE200" s="2">
        <f>IF(AE198&gt;=52800000,52800000,IF(AB179=Graph!G$1*1000,AE199+Graph!G$1*1000,AC200))</f>
        <v>37997616.151548401</v>
      </c>
      <c r="AF200" s="3">
        <f t="shared" si="11"/>
        <v>37997616.151548401</v>
      </c>
      <c r="AG200" s="3">
        <f t="shared" si="27"/>
        <v>39990987.281358212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127</v>
      </c>
      <c r="C201" s="7"/>
      <c r="D201" s="2" t="e">
        <f t="shared" si="12"/>
        <v>#N/A</v>
      </c>
      <c r="E201" s="2" t="e">
        <f t="shared" si="22"/>
        <v>#N/A</v>
      </c>
      <c r="F201" s="2">
        <v>756610.06146343052</v>
      </c>
      <c r="G201" s="2">
        <f t="shared" si="26"/>
        <v>484210.28571428574</v>
      </c>
      <c r="H201" s="2">
        <f t="shared" si="37"/>
        <v>79155490.437262505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789610.61893297732</v>
      </c>
      <c r="Q201" s="2">
        <f t="shared" si="39"/>
        <v>500000</v>
      </c>
      <c r="R201" s="2">
        <f t="shared" si="38"/>
        <v>81717563.789082631</v>
      </c>
      <c r="S201" s="2">
        <f t="shared" si="17"/>
        <v>484210.28571428359</v>
      </c>
      <c r="T201" s="2">
        <f t="shared" si="18"/>
        <v>15789.714285714086</v>
      </c>
      <c r="U201" s="2">
        <f t="shared" si="19"/>
        <v>500000</v>
      </c>
      <c r="V201" s="2">
        <f t="shared" si="33"/>
        <v>38481826.437262684</v>
      </c>
      <c r="W201" s="2">
        <f t="shared" si="20"/>
        <v>484210.28571428359</v>
      </c>
      <c r="X201" s="2">
        <f t="shared" si="6"/>
        <v>15789.714285716414</v>
      </c>
      <c r="Y201" s="2">
        <f t="shared" si="35"/>
        <v>43235737.351819977</v>
      </c>
      <c r="Z201" s="2" t="str">
        <f t="shared" si="8"/>
        <v>HERE</v>
      </c>
      <c r="AA201" s="2">
        <f>IF(Z201="HERE",Y201,AA200+Graph!$G$1*1000)</f>
        <v>43235737.351819977</v>
      </c>
      <c r="AB201" s="2">
        <f t="shared" si="21"/>
        <v>15789.714285716414</v>
      </c>
      <c r="AC201" s="2">
        <f t="shared" si="36"/>
        <v>38481826.437262684</v>
      </c>
      <c r="AD201" s="3">
        <f t="shared" si="10"/>
        <v>43235737.351819977</v>
      </c>
      <c r="AE201" s="2">
        <f>IF(AE199&gt;=52800000,52800000,IF(AB180=Graph!G$1*1000,AE200+Graph!G$1*1000,AC201))</f>
        <v>38481826.437262684</v>
      </c>
      <c r="AF201" s="3">
        <f t="shared" si="11"/>
        <v>38481826.437262684</v>
      </c>
      <c r="AG201" s="3">
        <f t="shared" si="27"/>
        <v>40029408.538501076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128</v>
      </c>
      <c r="C202" s="7"/>
      <c r="D202" s="2" t="e">
        <f t="shared" si="12"/>
        <v>#N/A</v>
      </c>
      <c r="E202" s="2" t="e">
        <f t="shared" si="22"/>
        <v>#N/A</v>
      </c>
      <c r="F202" s="2">
        <v>759197.28812155128</v>
      </c>
      <c r="G202" s="2">
        <f t="shared" si="26"/>
        <v>484210.28571428574</v>
      </c>
      <c r="H202" s="2">
        <f t="shared" si="37"/>
        <v>79639700.722976789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792391.35400870442</v>
      </c>
      <c r="Q202" s="2">
        <f t="shared" si="39"/>
        <v>500000</v>
      </c>
      <c r="R202" s="2">
        <f t="shared" si="38"/>
        <v>82217563.789082631</v>
      </c>
      <c r="S202" s="2">
        <f t="shared" si="17"/>
        <v>484210.28571428359</v>
      </c>
      <c r="T202" s="2">
        <f t="shared" si="18"/>
        <v>15789.714285714086</v>
      </c>
      <c r="U202" s="2">
        <f t="shared" si="19"/>
        <v>500000</v>
      </c>
      <c r="V202" s="2">
        <f t="shared" si="33"/>
        <v>38966036.722976968</v>
      </c>
      <c r="W202" s="2">
        <f t="shared" si="20"/>
        <v>484210.28571428359</v>
      </c>
      <c r="X202" s="2">
        <f t="shared" si="6"/>
        <v>15789.714285716414</v>
      </c>
      <c r="Y202" s="2">
        <f t="shared" si="35"/>
        <v>43251527.066105694</v>
      </c>
      <c r="Z202" s="2" t="str">
        <f t="shared" si="8"/>
        <v>HERE</v>
      </c>
      <c r="AA202" s="2">
        <f>IF(Z202="HERE",Y202,AA201+Graph!$G$1*1000)</f>
        <v>43251527.066105694</v>
      </c>
      <c r="AB202" s="2">
        <f t="shared" si="21"/>
        <v>15789.714285716414</v>
      </c>
      <c r="AC202" s="2">
        <f t="shared" si="36"/>
        <v>38966036.722976968</v>
      </c>
      <c r="AD202" s="3">
        <f t="shared" si="10"/>
        <v>43251527.066105694</v>
      </c>
      <c r="AE202" s="2">
        <f>IF(AE200&gt;=52800000,52800000,IF(AB181=Graph!G$1*1000,AE201+Graph!G$1*1000,AC202))</f>
        <v>38966036.722976968</v>
      </c>
      <c r="AF202" s="3">
        <f t="shared" si="11"/>
        <v>38966036.722976968</v>
      </c>
      <c r="AG202" s="3">
        <f t="shared" si="27"/>
        <v>40067829.795643933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129</v>
      </c>
      <c r="C203" s="7"/>
      <c r="D203" s="2" t="e">
        <f t="shared" si="12"/>
        <v>#N/A</v>
      </c>
      <c r="E203" s="2" t="e">
        <f t="shared" si="22"/>
        <v>#N/A</v>
      </c>
      <c r="F203" s="2">
        <v>761784.51477967203</v>
      </c>
      <c r="G203" s="2">
        <f t="shared" si="26"/>
        <v>484210.28571428574</v>
      </c>
      <c r="H203" s="2">
        <f t="shared" si="37"/>
        <v>80123911.008691072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795172.08908444643</v>
      </c>
      <c r="Q203" s="2">
        <f t="shared" si="39"/>
        <v>500000</v>
      </c>
      <c r="R203" s="2">
        <f t="shared" si="38"/>
        <v>82717563.789082631</v>
      </c>
      <c r="S203" s="2">
        <f t="shared" si="17"/>
        <v>484210.28571428359</v>
      </c>
      <c r="T203" s="2">
        <f t="shared" si="18"/>
        <v>15789.714285714086</v>
      </c>
      <c r="U203" s="2">
        <f t="shared" si="19"/>
        <v>500000</v>
      </c>
      <c r="V203" s="2">
        <f t="shared" si="33"/>
        <v>39450247.008691251</v>
      </c>
      <c r="W203" s="2">
        <f t="shared" si="20"/>
        <v>484210.28571428359</v>
      </c>
      <c r="X203" s="2">
        <f t="shared" si="6"/>
        <v>15789.714285716414</v>
      </c>
      <c r="Y203" s="2">
        <f t="shared" si="35"/>
        <v>43267316.78039141</v>
      </c>
      <c r="Z203" s="2" t="str">
        <f t="shared" si="8"/>
        <v>HERE</v>
      </c>
      <c r="AA203" s="2">
        <f>IF(Z203="HERE",Y203,AA202+Graph!$G$1*1000)</f>
        <v>43267316.78039141</v>
      </c>
      <c r="AB203" s="2">
        <f t="shared" si="21"/>
        <v>15789.714285716414</v>
      </c>
      <c r="AC203" s="2">
        <f t="shared" si="36"/>
        <v>39450247.008691251</v>
      </c>
      <c r="AD203" s="3">
        <f t="shared" si="10"/>
        <v>43267316.78039141</v>
      </c>
      <c r="AE203" s="2">
        <f>IF(AE201&gt;=52800000,52800000,IF(AB182=Graph!G$1*1000,AE202+Graph!G$1*1000,AC203))</f>
        <v>39450247.008691251</v>
      </c>
      <c r="AF203" s="3">
        <f t="shared" si="11"/>
        <v>39450247.008691251</v>
      </c>
      <c r="AG203" s="3">
        <f t="shared" si="27"/>
        <v>40106251.052786797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130</v>
      </c>
      <c r="C204" s="7"/>
      <c r="D204" s="2" t="e">
        <f t="shared" si="12"/>
        <v>#N/A</v>
      </c>
      <c r="E204" s="2" t="e">
        <f t="shared" si="22"/>
        <v>#N/A</v>
      </c>
      <c r="F204" s="2">
        <v>764371.74143779278</v>
      </c>
      <c r="G204" s="2">
        <f t="shared" si="26"/>
        <v>484210.28571428574</v>
      </c>
      <c r="H204" s="2">
        <f t="shared" si="37"/>
        <v>80608121.294405356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797952.82416017354</v>
      </c>
      <c r="Q204" s="2">
        <f t="shared" si="39"/>
        <v>500000</v>
      </c>
      <c r="R204" s="2">
        <f t="shared" si="38"/>
        <v>83217563.789082631</v>
      </c>
      <c r="S204" s="2">
        <f t="shared" si="17"/>
        <v>484210.28571428359</v>
      </c>
      <c r="T204" s="2">
        <f t="shared" si="18"/>
        <v>15789.714285714086</v>
      </c>
      <c r="U204" s="2">
        <f t="shared" si="19"/>
        <v>500000</v>
      </c>
      <c r="V204" s="2">
        <f t="shared" si="33"/>
        <v>39934457.294405535</v>
      </c>
      <c r="W204" s="2">
        <f t="shared" si="20"/>
        <v>484210.28571428359</v>
      </c>
      <c r="X204" s="2">
        <f t="shared" si="6"/>
        <v>15789.714285716414</v>
      </c>
      <c r="Y204" s="2">
        <f t="shared" si="35"/>
        <v>43283106.494677126</v>
      </c>
      <c r="Z204" s="2" t="str">
        <f t="shared" si="8"/>
        <v>HERE</v>
      </c>
      <c r="AA204" s="2">
        <f>IF(Z204="HERE",Y204,AA203+Graph!$G$1*1000)</f>
        <v>43283106.494677126</v>
      </c>
      <c r="AB204" s="2">
        <f t="shared" si="21"/>
        <v>15789.714285716414</v>
      </c>
      <c r="AC204" s="2">
        <f t="shared" si="36"/>
        <v>39934457.294405535</v>
      </c>
      <c r="AD204" s="3">
        <f t="shared" si="10"/>
        <v>43283106.494677126</v>
      </c>
      <c r="AE204" s="2">
        <f>IF(AE202&gt;=52800000,52800000,IF(AB183=Graph!G$1*1000,AE203+Graph!G$1*1000,AC204))</f>
        <v>39934457.294405535</v>
      </c>
      <c r="AF204" s="3">
        <f t="shared" si="11"/>
        <v>39934457.294405535</v>
      </c>
      <c r="AG204" s="3">
        <f t="shared" si="27"/>
        <v>40144672.309929654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131</v>
      </c>
      <c r="C205" s="7"/>
      <c r="D205" s="2" t="e">
        <f t="shared" si="12"/>
        <v>#N/A</v>
      </c>
      <c r="E205" s="2" t="e">
        <f t="shared" si="22"/>
        <v>#N/A</v>
      </c>
      <c r="F205" s="2">
        <v>766958.96809591353</v>
      </c>
      <c r="G205" s="2">
        <f t="shared" si="26"/>
        <v>484210.28571428574</v>
      </c>
      <c r="H205" s="2">
        <f t="shared" si="37"/>
        <v>81092331.58011964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800733.55923591554</v>
      </c>
      <c r="Q205" s="2">
        <f t="shared" si="39"/>
        <v>500000</v>
      </c>
      <c r="R205" s="2">
        <f t="shared" si="38"/>
        <v>83717563.789082631</v>
      </c>
      <c r="S205" s="2">
        <f t="shared" si="17"/>
        <v>484210.28571428359</v>
      </c>
      <c r="T205" s="2">
        <f t="shared" si="18"/>
        <v>15789.714285714086</v>
      </c>
      <c r="U205" s="2">
        <f t="shared" si="19"/>
        <v>500000</v>
      </c>
      <c r="V205" s="2">
        <f t="shared" si="33"/>
        <v>40418667.580119818</v>
      </c>
      <c r="W205" s="2">
        <f t="shared" si="20"/>
        <v>484210.28571428359</v>
      </c>
      <c r="X205" s="2">
        <f t="shared" si="6"/>
        <v>15789.714285716414</v>
      </c>
      <c r="Y205" s="2">
        <f t="shared" si="35"/>
        <v>43298896.208962843</v>
      </c>
      <c r="Z205" s="2" t="str">
        <f t="shared" si="8"/>
        <v>HERE</v>
      </c>
      <c r="AA205" s="2">
        <f>IF(Z205="HERE",Y205,AA204+Graph!$G$1*1000)</f>
        <v>43298896.208962843</v>
      </c>
      <c r="AB205" s="2">
        <f t="shared" si="21"/>
        <v>15789.714285716414</v>
      </c>
      <c r="AC205" s="2">
        <f t="shared" si="36"/>
        <v>40418667.580119818</v>
      </c>
      <c r="AD205" s="3">
        <f t="shared" si="10"/>
        <v>43298896.208962843</v>
      </c>
      <c r="AE205" s="2">
        <f>IF(AE203&gt;=52800000,52800000,IF(AB184=Graph!G$1*1000,AE204+Graph!G$1*1000,AC205))</f>
        <v>40418667.580119818</v>
      </c>
      <c r="AF205" s="3">
        <f t="shared" si="11"/>
        <v>40418667.580119818</v>
      </c>
      <c r="AG205" s="3">
        <f t="shared" si="27"/>
        <v>40183093.567072511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132</v>
      </c>
      <c r="C206" s="7"/>
      <c r="D206" s="2" t="e">
        <f t="shared" si="12"/>
        <v>#N/A</v>
      </c>
      <c r="E206" s="2" t="e">
        <f t="shared" si="22"/>
        <v>#N/A</v>
      </c>
      <c r="F206" s="2">
        <v>769546.19475403428</v>
      </c>
      <c r="G206" s="2">
        <f t="shared" si="26"/>
        <v>484210.28571428574</v>
      </c>
      <c r="H206" s="2">
        <f t="shared" si="37"/>
        <v>81576541.865833923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803514.29431165755</v>
      </c>
      <c r="Q206" s="2">
        <f t="shared" si="39"/>
        <v>500000</v>
      </c>
      <c r="R206" s="2">
        <f t="shared" si="38"/>
        <v>84217563.789082631</v>
      </c>
      <c r="S206" s="2">
        <f t="shared" si="17"/>
        <v>484210.28571428359</v>
      </c>
      <c r="T206" s="2">
        <f t="shared" si="18"/>
        <v>15789.714285714086</v>
      </c>
      <c r="U206" s="2">
        <f t="shared" si="19"/>
        <v>500000</v>
      </c>
      <c r="V206" s="2">
        <f t="shared" si="33"/>
        <v>40902877.865834102</v>
      </c>
      <c r="W206" s="2">
        <f t="shared" si="20"/>
        <v>484210.28571428359</v>
      </c>
      <c r="X206" s="2">
        <f t="shared" si="6"/>
        <v>15789.714285716414</v>
      </c>
      <c r="Y206" s="2">
        <f t="shared" si="35"/>
        <v>43314685.923248559</v>
      </c>
      <c r="Z206" s="2" t="str">
        <f t="shared" si="8"/>
        <v>HERE</v>
      </c>
      <c r="AA206" s="2">
        <f>IF(Z206="HERE",Y206,AA205+Graph!$G$1*1000)</f>
        <v>43314685.923248559</v>
      </c>
      <c r="AB206" s="2">
        <f t="shared" si="21"/>
        <v>15789.714285716414</v>
      </c>
      <c r="AC206" s="2">
        <f t="shared" si="36"/>
        <v>40902877.865834102</v>
      </c>
      <c r="AD206" s="3">
        <f t="shared" si="10"/>
        <v>43314685.923248559</v>
      </c>
      <c r="AE206" s="2">
        <f>IF(AE204&gt;=52800000,52800000,IF(AB185=Graph!G$1*1000,AE205+Graph!G$1*1000,AC206))</f>
        <v>40902877.865834102</v>
      </c>
      <c r="AF206" s="3">
        <f t="shared" si="11"/>
        <v>40902877.865834102</v>
      </c>
      <c r="AG206" s="3">
        <f t="shared" si="27"/>
        <v>40221514.824215375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133</v>
      </c>
      <c r="C207" s="7"/>
      <c r="D207" s="2" t="e">
        <f t="shared" si="12"/>
        <v>#N/A</v>
      </c>
      <c r="E207" s="2" t="e">
        <f t="shared" si="22"/>
        <v>#N/A</v>
      </c>
      <c r="F207" s="2">
        <v>772133.42141216993</v>
      </c>
      <c r="G207" s="2">
        <f t="shared" si="26"/>
        <v>484210.28571428574</v>
      </c>
      <c r="H207" s="2">
        <f t="shared" si="37"/>
        <v>82060752.151548207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806295.02938738465</v>
      </c>
      <c r="Q207" s="2">
        <f t="shared" si="39"/>
        <v>500000</v>
      </c>
      <c r="R207" s="2">
        <f t="shared" si="38"/>
        <v>84717563.789082631</v>
      </c>
      <c r="S207" s="2">
        <f t="shared" si="17"/>
        <v>484210.28571428359</v>
      </c>
      <c r="T207" s="2">
        <f t="shared" si="18"/>
        <v>15789.714285714086</v>
      </c>
      <c r="U207" s="2">
        <f t="shared" si="19"/>
        <v>500000</v>
      </c>
      <c r="V207" s="2">
        <f t="shared" si="33"/>
        <v>41387088.151548386</v>
      </c>
      <c r="W207" s="2">
        <f t="shared" si="20"/>
        <v>484210.28571428359</v>
      </c>
      <c r="X207" s="2">
        <f t="shared" si="6"/>
        <v>15789.714285716414</v>
      </c>
      <c r="Y207" s="2">
        <f t="shared" si="35"/>
        <v>43330475.637534276</v>
      </c>
      <c r="Z207" s="2" t="str">
        <f t="shared" si="8"/>
        <v>HERE</v>
      </c>
      <c r="AA207" s="2">
        <f>IF(Z207="HERE",Y207,AA206+Graph!$G$1*1000)</f>
        <v>43330475.637534276</v>
      </c>
      <c r="AB207" s="2">
        <f t="shared" si="21"/>
        <v>15789.714285716414</v>
      </c>
      <c r="AC207" s="2">
        <f t="shared" si="36"/>
        <v>41387088.151548386</v>
      </c>
      <c r="AD207" s="3">
        <f t="shared" si="10"/>
        <v>43330475.637534276</v>
      </c>
      <c r="AE207" s="2">
        <f>IF(AE205&gt;=52800000,52800000,IF(AB186=Graph!G$1*1000,AE206+Graph!G$1*1000,AC207))</f>
        <v>41387088.151548386</v>
      </c>
      <c r="AF207" s="3">
        <f t="shared" si="11"/>
        <v>41387088.151548386</v>
      </c>
      <c r="AG207" s="3">
        <f t="shared" si="27"/>
        <v>40259936.081358232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134</v>
      </c>
      <c r="C208" s="7"/>
      <c r="D208" s="2" t="e">
        <f t="shared" si="12"/>
        <v>#N/A</v>
      </c>
      <c r="E208" s="2" t="e">
        <f t="shared" si="22"/>
        <v>#N/A</v>
      </c>
      <c r="F208" s="2">
        <v>774720.64807029068</v>
      </c>
      <c r="G208" s="2">
        <f t="shared" si="26"/>
        <v>484210.28571428574</v>
      </c>
      <c r="H208" s="2">
        <f t="shared" si="37"/>
        <v>82544962.43726249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809075.76446312666</v>
      </c>
      <c r="Q208" s="2">
        <f t="shared" si="39"/>
        <v>500000</v>
      </c>
      <c r="R208" s="2">
        <f t="shared" si="38"/>
        <v>85217563.789082631</v>
      </c>
      <c r="S208" s="2">
        <f t="shared" si="17"/>
        <v>484210.28571428359</v>
      </c>
      <c r="T208" s="2">
        <f t="shared" si="18"/>
        <v>15789.714285714086</v>
      </c>
      <c r="U208" s="2">
        <f t="shared" si="19"/>
        <v>500000</v>
      </c>
      <c r="V208" s="2">
        <f t="shared" si="33"/>
        <v>41871298.437262669</v>
      </c>
      <c r="W208" s="2">
        <f t="shared" si="20"/>
        <v>484210.28571428359</v>
      </c>
      <c r="X208" s="2">
        <f t="shared" si="6"/>
        <v>15789.714285716414</v>
      </c>
      <c r="Y208" s="2">
        <f t="shared" si="35"/>
        <v>43346265.351819992</v>
      </c>
      <c r="Z208" s="2" t="str">
        <f t="shared" si="8"/>
        <v>HERE</v>
      </c>
      <c r="AA208" s="2">
        <f>IF(Z208="HERE",Y208,AA207+Graph!$G$1*1000)</f>
        <v>43346265.351819992</v>
      </c>
      <c r="AB208" s="2">
        <f t="shared" si="21"/>
        <v>15789.714285716414</v>
      </c>
      <c r="AC208" s="2">
        <f t="shared" si="36"/>
        <v>41871298.437262669</v>
      </c>
      <c r="AD208" s="3">
        <f t="shared" si="10"/>
        <v>43346265.351819992</v>
      </c>
      <c r="AE208" s="2">
        <f>IF(AE206&gt;=52800000,52800000,IF(AB187=Graph!G$1*1000,AE207+Graph!G$1*1000,AC208))</f>
        <v>41871298.437262669</v>
      </c>
      <c r="AF208" s="3">
        <f t="shared" si="11"/>
        <v>41871298.437262669</v>
      </c>
      <c r="AG208" s="3">
        <f t="shared" si="27"/>
        <v>40298357.338501088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135</v>
      </c>
      <c r="C209" s="7"/>
      <c r="D209" s="2" t="e">
        <f t="shared" si="12"/>
        <v>#N/A</v>
      </c>
      <c r="E209" s="2" t="e">
        <f t="shared" si="22"/>
        <v>#N/A</v>
      </c>
      <c r="F209" s="2">
        <v>777307.87472841144</v>
      </c>
      <c r="G209" s="2">
        <f t="shared" si="26"/>
        <v>484210.28571428574</v>
      </c>
      <c r="H209" s="2">
        <f t="shared" si="37"/>
        <v>83029172.722976774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811856.49953885376</v>
      </c>
      <c r="Q209" s="2">
        <f t="shared" si="39"/>
        <v>500000</v>
      </c>
      <c r="R209" s="2">
        <f t="shared" si="38"/>
        <v>85717563.789082631</v>
      </c>
      <c r="S209" s="2">
        <f t="shared" si="17"/>
        <v>484210.28571428359</v>
      </c>
      <c r="T209" s="2">
        <f t="shared" si="18"/>
        <v>15789.714285714086</v>
      </c>
      <c r="U209" s="2">
        <f t="shared" si="19"/>
        <v>500000</v>
      </c>
      <c r="V209" s="2">
        <f t="shared" si="33"/>
        <v>42355508.722976953</v>
      </c>
      <c r="W209" s="2">
        <f t="shared" si="20"/>
        <v>484210.28571428359</v>
      </c>
      <c r="X209" s="2">
        <f t="shared" si="6"/>
        <v>15789.714285716414</v>
      </c>
      <c r="Y209" s="2">
        <f t="shared" si="35"/>
        <v>43362055.066105708</v>
      </c>
      <c r="Z209" s="2" t="str">
        <f t="shared" si="8"/>
        <v>HERE</v>
      </c>
      <c r="AA209" s="2">
        <f>IF(Z209="HERE",Y209,AA208+Graph!$G$1*1000)</f>
        <v>43362055.066105708</v>
      </c>
      <c r="AB209" s="2">
        <f t="shared" si="21"/>
        <v>15789.714285716414</v>
      </c>
      <c r="AC209" s="2">
        <f t="shared" si="36"/>
        <v>42355508.722976953</v>
      </c>
      <c r="AD209" s="3">
        <f t="shared" si="10"/>
        <v>43362055.066105708</v>
      </c>
      <c r="AE209" s="2">
        <f>IF(AE207&gt;=52800000,52800000,IF(AB188=Graph!G$1*1000,AE208+Graph!G$1*1000,AC209))</f>
        <v>42355508.722976953</v>
      </c>
      <c r="AF209" s="3">
        <f t="shared" si="11"/>
        <v>42355508.722976953</v>
      </c>
      <c r="AG209" s="3">
        <f t="shared" si="27"/>
        <v>40336778.595643945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136</v>
      </c>
      <c r="C210" s="7"/>
      <c r="D210" s="2" t="e">
        <f t="shared" si="12"/>
        <v>#N/A</v>
      </c>
      <c r="E210" s="2" t="e">
        <f t="shared" si="22"/>
        <v>#N/A</v>
      </c>
      <c r="F210" s="2">
        <v>779895.10138653219</v>
      </c>
      <c r="G210" s="2">
        <f t="shared" si="26"/>
        <v>484210.28571428574</v>
      </c>
      <c r="H210" s="2">
        <f t="shared" si="37"/>
        <v>83513383.008691058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814637.23461459577</v>
      </c>
      <c r="Q210" s="2">
        <f t="shared" si="39"/>
        <v>500000</v>
      </c>
      <c r="R210" s="2">
        <f t="shared" si="38"/>
        <v>86217563.789082631</v>
      </c>
      <c r="S210" s="2">
        <f t="shared" si="17"/>
        <v>484210.28571428359</v>
      </c>
      <c r="T210" s="2">
        <f t="shared" si="18"/>
        <v>15789.714285714086</v>
      </c>
      <c r="U210" s="2">
        <f t="shared" si="19"/>
        <v>500000</v>
      </c>
      <c r="V210" s="2">
        <f t="shared" si="33"/>
        <v>42839719.008691236</v>
      </c>
      <c r="W210" s="2">
        <f t="shared" si="20"/>
        <v>484210.28571428359</v>
      </c>
      <c r="X210" s="2">
        <f t="shared" si="6"/>
        <v>15789.714285716414</v>
      </c>
      <c r="Y210" s="2">
        <f t="shared" si="35"/>
        <v>43377844.780391425</v>
      </c>
      <c r="Z210" s="2" t="str">
        <f t="shared" si="8"/>
        <v>HERE</v>
      </c>
      <c r="AA210" s="2">
        <f>IF(Z210="HERE",Y210,AA209+Graph!$G$1*1000)</f>
        <v>43377844.780391425</v>
      </c>
      <c r="AB210" s="2">
        <f t="shared" si="21"/>
        <v>15789.714285716414</v>
      </c>
      <c r="AC210" s="2">
        <f t="shared" si="36"/>
        <v>42839719.008691236</v>
      </c>
      <c r="AD210" s="3">
        <f t="shared" si="10"/>
        <v>43377844.780391425</v>
      </c>
      <c r="AE210" s="2">
        <f>IF(AE208&gt;=52800000,52800000,IF(AB189=Graph!G$1*1000,AE209+Graph!G$1*1000,AC210))</f>
        <v>42839719.008691236</v>
      </c>
      <c r="AF210" s="3">
        <f t="shared" si="11"/>
        <v>42839719.008691236</v>
      </c>
      <c r="AG210" s="3">
        <f t="shared" si="27"/>
        <v>40375199.852786802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137</v>
      </c>
      <c r="C211" s="7"/>
      <c r="D211" s="2" t="e">
        <f t="shared" si="12"/>
        <v>#N/A</v>
      </c>
      <c r="E211" s="2" t="e">
        <f t="shared" si="22"/>
        <v>#N/A</v>
      </c>
      <c r="F211" s="2">
        <v>782482.32804465294</v>
      </c>
      <c r="G211" s="2">
        <f t="shared" si="26"/>
        <v>484210.28571428574</v>
      </c>
      <c r="H211" s="2">
        <f t="shared" si="37"/>
        <v>83997593.294405341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817417.96969032288</v>
      </c>
      <c r="Q211" s="2">
        <f t="shared" si="39"/>
        <v>500000</v>
      </c>
      <c r="R211" s="2">
        <f t="shared" si="38"/>
        <v>86717563.789082631</v>
      </c>
      <c r="S211" s="2">
        <f t="shared" si="17"/>
        <v>484210.28571428359</v>
      </c>
      <c r="T211" s="2">
        <f t="shared" si="18"/>
        <v>15789.714285714086</v>
      </c>
      <c r="U211" s="2">
        <f t="shared" si="19"/>
        <v>500000</v>
      </c>
      <c r="V211" s="2">
        <f t="shared" si="33"/>
        <v>43323929.29440552</v>
      </c>
      <c r="W211" s="2">
        <f t="shared" si="20"/>
        <v>484210.28571428359</v>
      </c>
      <c r="X211" s="2">
        <f t="shared" si="6"/>
        <v>15789.714285716414</v>
      </c>
      <c r="Y211" s="2">
        <f t="shared" si="35"/>
        <v>43393634.494677141</v>
      </c>
      <c r="Z211" s="2" t="str">
        <f t="shared" si="8"/>
        <v>HERE</v>
      </c>
      <c r="AA211" s="2">
        <f>IF(Z211="HERE",Y211,AA210+Graph!$G$1*1000)</f>
        <v>43393634.494677141</v>
      </c>
      <c r="AB211" s="2">
        <f t="shared" si="21"/>
        <v>15789.714285716414</v>
      </c>
      <c r="AC211" s="2">
        <f t="shared" si="36"/>
        <v>42839719.008691236</v>
      </c>
      <c r="AD211" s="3">
        <f t="shared" si="10"/>
        <v>43393634.494677141</v>
      </c>
      <c r="AE211" s="2">
        <f>IF(AE209&gt;=52800000,52800000,IF(AB190=Graph!G$1*1000,AE210+Graph!G$1*1000,AC211))</f>
        <v>42839719.008691236</v>
      </c>
      <c r="AF211" s="3">
        <f t="shared" si="11"/>
        <v>42839719.008691236</v>
      </c>
      <c r="AG211" s="3">
        <f t="shared" si="27"/>
        <v>40413621.109929666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138</v>
      </c>
      <c r="C212" s="7"/>
      <c r="D212" s="2" t="e">
        <f t="shared" si="12"/>
        <v>#N/A</v>
      </c>
      <c r="E212" s="2" t="e">
        <f t="shared" si="22"/>
        <v>#N/A</v>
      </c>
      <c r="F212" s="2">
        <v>785069.55470277369</v>
      </c>
      <c r="G212" s="2">
        <f t="shared" si="26"/>
        <v>484210.28571428574</v>
      </c>
      <c r="H212" s="2">
        <f t="shared" si="37"/>
        <v>84481803.580119625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820198.70476606488</v>
      </c>
      <c r="Q212" s="2">
        <f t="shared" si="39"/>
        <v>500000</v>
      </c>
      <c r="R212" s="2">
        <f t="shared" si="38"/>
        <v>87217563.789082631</v>
      </c>
      <c r="S212" s="2">
        <f t="shared" si="17"/>
        <v>484210.28571428359</v>
      </c>
      <c r="T212" s="2">
        <f t="shared" si="18"/>
        <v>15789.714285714086</v>
      </c>
      <c r="U212" s="2">
        <f t="shared" si="19"/>
        <v>500000</v>
      </c>
      <c r="V212" s="2">
        <f t="shared" si="33"/>
        <v>43808139.580119804</v>
      </c>
      <c r="W212" s="2">
        <f t="shared" si="20"/>
        <v>484210.28571428359</v>
      </c>
      <c r="X212" s="2">
        <f t="shared" si="6"/>
        <v>15789.714285716414</v>
      </c>
      <c r="Y212" s="2">
        <f t="shared" si="35"/>
        <v>43409424.208962858</v>
      </c>
      <c r="Z212" s="2" t="str">
        <f t="shared" si="8"/>
        <v>MEEP</v>
      </c>
      <c r="AA212" s="2">
        <f>IF(Z212="HERE",Y212,AA211+Graph!$G$1*1000)</f>
        <v>43813634.494677141</v>
      </c>
      <c r="AB212" s="2">
        <f t="shared" si="21"/>
        <v>420000</v>
      </c>
      <c r="AC212" s="2">
        <f t="shared" si="36"/>
        <v>42839719.008691236</v>
      </c>
      <c r="AD212" s="3">
        <f t="shared" si="10"/>
        <v>43813634.494677141</v>
      </c>
      <c r="AE212" s="2">
        <f>IF(AE210&gt;=52800000,52800000,IF(AB191=Graph!G$1*1000,AE211+Graph!G$1*1000,AC212))</f>
        <v>42839719.008691236</v>
      </c>
      <c r="AF212" s="3">
        <f t="shared" si="11"/>
        <v>42839719.008691236</v>
      </c>
      <c r="AG212" s="3">
        <f t="shared" si="27"/>
        <v>40452042.36707253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139</v>
      </c>
      <c r="C213" s="7"/>
      <c r="D213" s="2" t="e">
        <f t="shared" si="12"/>
        <v>#N/A</v>
      </c>
      <c r="E213" s="2" t="e">
        <f t="shared" si="22"/>
        <v>#N/A</v>
      </c>
      <c r="F213" s="2">
        <v>787656.78136089444</v>
      </c>
      <c r="G213" s="2">
        <f t="shared" si="26"/>
        <v>484210.28571428574</v>
      </c>
      <c r="H213" s="2">
        <f t="shared" si="37"/>
        <v>84966013.865833908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822979.43984179199</v>
      </c>
      <c r="Q213" s="2">
        <f t="shared" si="39"/>
        <v>500000</v>
      </c>
      <c r="R213" s="2">
        <f t="shared" si="38"/>
        <v>87717563.789082631</v>
      </c>
      <c r="S213" s="2">
        <f t="shared" si="17"/>
        <v>484210.28571428359</v>
      </c>
      <c r="T213" s="2">
        <f t="shared" si="18"/>
        <v>15789.714285714086</v>
      </c>
      <c r="U213" s="2">
        <f t="shared" si="19"/>
        <v>500000</v>
      </c>
      <c r="V213" s="2">
        <f t="shared" si="33"/>
        <v>44292349.865834087</v>
      </c>
      <c r="W213" s="2">
        <f t="shared" si="20"/>
        <v>484210.28571428359</v>
      </c>
      <c r="X213" s="2">
        <f t="shared" si="6"/>
        <v>15789.714285716414</v>
      </c>
      <c r="Y213" s="2">
        <f t="shared" si="35"/>
        <v>43425213.923248574</v>
      </c>
      <c r="Z213" s="2" t="str">
        <f t="shared" si="8"/>
        <v>MEEP</v>
      </c>
      <c r="AA213" s="2">
        <f>IF(Z213="HERE",Y213,AA212+Graph!$G$1*1000)</f>
        <v>44233634.494677141</v>
      </c>
      <c r="AB213" s="2">
        <f t="shared" si="21"/>
        <v>420000</v>
      </c>
      <c r="AC213" s="2">
        <f t="shared" si="36"/>
        <v>42839719.008691236</v>
      </c>
      <c r="AD213" s="3">
        <f t="shared" si="10"/>
        <v>44233634.494677141</v>
      </c>
      <c r="AE213" s="2">
        <f>IF(AE211&gt;=52800000,52800000,IF(AB192=Graph!G$1*1000,AE212+Graph!G$1*1000,AC213))</f>
        <v>42839719.008691236</v>
      </c>
      <c r="AF213" s="3">
        <f t="shared" si="11"/>
        <v>42839719.008691236</v>
      </c>
      <c r="AG213" s="3">
        <f t="shared" si="27"/>
        <v>40490463.624215387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140</v>
      </c>
      <c r="C214" s="7"/>
      <c r="D214" s="2" t="e">
        <f t="shared" si="12"/>
        <v>#N/A</v>
      </c>
      <c r="E214" s="2" t="e">
        <f t="shared" si="22"/>
        <v>#N/A</v>
      </c>
      <c r="F214" s="2">
        <v>790244.00801901519</v>
      </c>
      <c r="G214" s="2">
        <f t="shared" si="26"/>
        <v>484210.28571428574</v>
      </c>
      <c r="H214" s="2">
        <f t="shared" si="37"/>
        <v>85450224.151548192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825760.17491753399</v>
      </c>
      <c r="Q214" s="2">
        <f t="shared" si="39"/>
        <v>500000</v>
      </c>
      <c r="R214" s="2">
        <f t="shared" si="38"/>
        <v>88217563.789082631</v>
      </c>
      <c r="S214" s="2">
        <f t="shared" si="17"/>
        <v>484210.28571428359</v>
      </c>
      <c r="T214" s="2">
        <f t="shared" si="18"/>
        <v>15789.714285714086</v>
      </c>
      <c r="U214" s="2">
        <f t="shared" si="19"/>
        <v>500000</v>
      </c>
      <c r="V214" s="2">
        <f t="shared" si="33"/>
        <v>44776560.151548371</v>
      </c>
      <c r="W214" s="2">
        <f t="shared" si="20"/>
        <v>484210.28571428359</v>
      </c>
      <c r="X214" s="2">
        <f t="shared" si="6"/>
        <v>15789.714285716414</v>
      </c>
      <c r="Y214" s="2">
        <f t="shared" si="35"/>
        <v>43441003.637534291</v>
      </c>
      <c r="Z214" s="2" t="str">
        <f t="shared" si="8"/>
        <v>MEEP</v>
      </c>
      <c r="AA214" s="2">
        <f>IF(Z214="HERE",Y214,AA213+Graph!$G$1*1000)</f>
        <v>44653634.494677141</v>
      </c>
      <c r="AB214" s="2">
        <f t="shared" si="21"/>
        <v>420000</v>
      </c>
      <c r="AC214" s="2">
        <f t="shared" si="36"/>
        <v>42839719.008691236</v>
      </c>
      <c r="AD214" s="3">
        <f t="shared" si="10"/>
        <v>44653634.494677141</v>
      </c>
      <c r="AE214" s="2">
        <f>IF(AE212&gt;=52800000,52800000,IF(AB193=Graph!G$1*1000,AE213+Graph!G$1*1000,AC214))</f>
        <v>42839719.008691236</v>
      </c>
      <c r="AF214" s="3">
        <f t="shared" si="11"/>
        <v>42839719.008691236</v>
      </c>
      <c r="AG214" s="3">
        <f t="shared" si="27"/>
        <v>40528884.881358244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141</v>
      </c>
      <c r="C215" s="7"/>
      <c r="D215" s="2" t="e">
        <f t="shared" si="12"/>
        <v>#N/A</v>
      </c>
      <c r="E215" s="2" t="e">
        <f t="shared" si="22"/>
        <v>#N/A</v>
      </c>
      <c r="F215" s="2">
        <v>792831.23467713594</v>
      </c>
      <c r="G215" s="2">
        <f t="shared" si="26"/>
        <v>484210.28571428574</v>
      </c>
      <c r="H215" s="2">
        <f t="shared" si="37"/>
        <v>85934434.437262475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828540.9099932611</v>
      </c>
      <c r="Q215" s="2">
        <f t="shared" si="39"/>
        <v>500000</v>
      </c>
      <c r="R215" s="2">
        <f t="shared" si="38"/>
        <v>88717563.789082631</v>
      </c>
      <c r="S215" s="2">
        <f t="shared" si="17"/>
        <v>484210.28571428359</v>
      </c>
      <c r="T215" s="2">
        <f t="shared" si="18"/>
        <v>15789.714285714086</v>
      </c>
      <c r="U215" s="2">
        <f t="shared" si="19"/>
        <v>500000</v>
      </c>
      <c r="V215" s="2">
        <f t="shared" si="33"/>
        <v>45260770.437262654</v>
      </c>
      <c r="W215" s="2">
        <f t="shared" si="20"/>
        <v>484210.28571428359</v>
      </c>
      <c r="X215" s="2">
        <f t="shared" si="6"/>
        <v>15789.714285716414</v>
      </c>
      <c r="Y215" s="2">
        <f t="shared" si="35"/>
        <v>43456793.351820007</v>
      </c>
      <c r="Z215" s="2" t="str">
        <f t="shared" si="8"/>
        <v>MEEP</v>
      </c>
      <c r="AA215" s="2">
        <f>IF(Z215="HERE",Y215,AA214+Graph!$G$1*1000)</f>
        <v>45073634.494677141</v>
      </c>
      <c r="AB215" s="2">
        <f t="shared" si="21"/>
        <v>420000</v>
      </c>
      <c r="AC215" s="2">
        <f t="shared" si="36"/>
        <v>42839719.008691236</v>
      </c>
      <c r="AD215" s="3">
        <f t="shared" si="10"/>
        <v>45073634.494677141</v>
      </c>
      <c r="AE215" s="2">
        <f>IF(AE213&gt;=52800000,52800000,IF(AB194=Graph!G$1*1000,AE214+Graph!G$1*1000,AC215))</f>
        <v>42839719.008691236</v>
      </c>
      <c r="AF215" s="3">
        <f t="shared" si="11"/>
        <v>42839719.008691236</v>
      </c>
      <c r="AG215" s="3">
        <f t="shared" si="27"/>
        <v>40567306.1385011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142</v>
      </c>
      <c r="C216" s="7"/>
      <c r="D216" s="2" t="e">
        <f t="shared" si="12"/>
        <v>#N/A</v>
      </c>
      <c r="E216" s="2" t="e">
        <f t="shared" si="22"/>
        <v>#N/A</v>
      </c>
      <c r="F216" s="2">
        <v>795418.4613352567</v>
      </c>
      <c r="G216" s="2">
        <f t="shared" si="26"/>
        <v>484210.28571428574</v>
      </c>
      <c r="H216" s="2">
        <f t="shared" si="37"/>
        <v>86418644.722976759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831321.64506900311</v>
      </c>
      <c r="Q216" s="2">
        <f t="shared" si="39"/>
        <v>500000</v>
      </c>
      <c r="R216" s="2">
        <f t="shared" si="38"/>
        <v>89217563.789082631</v>
      </c>
      <c r="S216" s="2">
        <f t="shared" si="17"/>
        <v>484210.28571428359</v>
      </c>
      <c r="T216" s="2">
        <f t="shared" si="18"/>
        <v>15789.714285714086</v>
      </c>
      <c r="U216" s="2">
        <f t="shared" si="19"/>
        <v>500000</v>
      </c>
      <c r="V216" s="2">
        <f t="shared" si="33"/>
        <v>45744980.722976938</v>
      </c>
      <c r="W216" s="2">
        <f t="shared" si="20"/>
        <v>484210.28571428359</v>
      </c>
      <c r="X216" s="2">
        <f t="shared" si="6"/>
        <v>15789.714285716414</v>
      </c>
      <c r="Y216" s="2">
        <f t="shared" si="35"/>
        <v>43472583.066105723</v>
      </c>
      <c r="Z216" s="2" t="str">
        <f t="shared" si="8"/>
        <v>MEEP</v>
      </c>
      <c r="AA216" s="2">
        <f>IF(Z216="HERE",Y216,AA215+Graph!$G$1*1000)</f>
        <v>45493634.494677141</v>
      </c>
      <c r="AB216" s="2">
        <f t="shared" si="21"/>
        <v>420000</v>
      </c>
      <c r="AC216" s="2">
        <f t="shared" si="36"/>
        <v>42839719.008691236</v>
      </c>
      <c r="AD216" s="3">
        <f t="shared" si="10"/>
        <v>45493634.494677141</v>
      </c>
      <c r="AE216" s="2">
        <f>IF(AE214&gt;=52800000,52800000,IF(AB195=Graph!G$1*1000,AE215+Graph!G$1*1000,AC216))</f>
        <v>42839719.008691236</v>
      </c>
      <c r="AF216" s="3">
        <f t="shared" si="11"/>
        <v>42839719.008691236</v>
      </c>
      <c r="AG216" s="3">
        <f t="shared" si="27"/>
        <v>40605727.395643964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143</v>
      </c>
      <c r="C217" s="7"/>
      <c r="D217" s="2" t="e">
        <f t="shared" si="12"/>
        <v>#N/A</v>
      </c>
      <c r="E217" s="2" t="e">
        <f t="shared" si="22"/>
        <v>#N/A</v>
      </c>
      <c r="F217" s="2">
        <v>798005.68799337745</v>
      </c>
      <c r="G217" s="2">
        <f t="shared" si="26"/>
        <v>484210.28571428574</v>
      </c>
      <c r="H217" s="2">
        <f t="shared" si="37"/>
        <v>86902855.008691043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834102.38014473021</v>
      </c>
      <c r="Q217" s="2">
        <f t="shared" si="39"/>
        <v>500000</v>
      </c>
      <c r="R217" s="2">
        <f t="shared" si="38"/>
        <v>89717563.789082631</v>
      </c>
      <c r="S217" s="2">
        <f t="shared" si="17"/>
        <v>484210.28571428359</v>
      </c>
      <c r="T217" s="2">
        <f t="shared" si="18"/>
        <v>15789.714285714086</v>
      </c>
      <c r="U217" s="2">
        <f t="shared" si="19"/>
        <v>500000</v>
      </c>
      <c r="V217" s="2">
        <f t="shared" si="33"/>
        <v>46229191.008691221</v>
      </c>
      <c r="W217" s="2">
        <f t="shared" si="20"/>
        <v>484210.28571428359</v>
      </c>
      <c r="X217" s="2">
        <f t="shared" si="6"/>
        <v>15789.714285716414</v>
      </c>
      <c r="Y217" s="2">
        <f t="shared" si="35"/>
        <v>43488372.78039144</v>
      </c>
      <c r="Z217" s="2" t="str">
        <f t="shared" si="8"/>
        <v>MEEP</v>
      </c>
      <c r="AA217" s="2">
        <f>IF(Z217="HERE",Y217,AA216+Graph!$G$1*1000)</f>
        <v>45913634.494677141</v>
      </c>
      <c r="AB217" s="2">
        <f t="shared" si="21"/>
        <v>420000</v>
      </c>
      <c r="AC217" s="2">
        <f t="shared" si="36"/>
        <v>42839719.008691236</v>
      </c>
      <c r="AD217" s="3">
        <f t="shared" si="10"/>
        <v>45913634.494677141</v>
      </c>
      <c r="AE217" s="2">
        <f>IF(AE215&gt;=52800000,52800000,IF(AB196=Graph!G$1*1000,AE216+Graph!G$1*1000,AC217))</f>
        <v>42839719.008691236</v>
      </c>
      <c r="AF217" s="3">
        <f t="shared" si="11"/>
        <v>42839719.008691236</v>
      </c>
      <c r="AG217" s="3">
        <f t="shared" si="27"/>
        <v>40644148.652786821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144</v>
      </c>
      <c r="C218" s="7"/>
      <c r="D218" s="2" t="e">
        <f t="shared" si="12"/>
        <v>#N/A</v>
      </c>
      <c r="E218" s="2" t="e">
        <f t="shared" si="22"/>
        <v>#N/A</v>
      </c>
      <c r="F218" s="2">
        <v>800592.9146514982</v>
      </c>
      <c r="G218" s="2">
        <f t="shared" si="26"/>
        <v>484210.28571428574</v>
      </c>
      <c r="H218" s="2">
        <f t="shared" si="37"/>
        <v>87387065.294405326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836883.11522047222</v>
      </c>
      <c r="Q218" s="2">
        <f t="shared" si="39"/>
        <v>500000</v>
      </c>
      <c r="R218" s="2">
        <f t="shared" si="38"/>
        <v>90217563.789082631</v>
      </c>
      <c r="S218" s="2">
        <f t="shared" si="17"/>
        <v>484210.28571428359</v>
      </c>
      <c r="T218" s="2">
        <f t="shared" si="18"/>
        <v>15789.714285714086</v>
      </c>
      <c r="U218" s="2">
        <f t="shared" si="19"/>
        <v>500000</v>
      </c>
      <c r="V218" s="2">
        <f t="shared" si="33"/>
        <v>46713401.294405505</v>
      </c>
      <c r="W218" s="2">
        <f t="shared" si="20"/>
        <v>484210.28571428359</v>
      </c>
      <c r="X218" s="2">
        <f t="shared" si="6"/>
        <v>15789.714285716414</v>
      </c>
      <c r="Y218" s="2">
        <f t="shared" si="35"/>
        <v>43504162.494677156</v>
      </c>
      <c r="Z218" s="2" t="str">
        <f t="shared" si="8"/>
        <v>MEEP</v>
      </c>
      <c r="AA218" s="2">
        <f>IF(Z218="HERE",Y218,AA217+Graph!$G$1*1000)</f>
        <v>46333634.494677141</v>
      </c>
      <c r="AB218" s="2">
        <f t="shared" si="21"/>
        <v>420000</v>
      </c>
      <c r="AC218" s="2">
        <f t="shared" si="36"/>
        <v>42839719.008691236</v>
      </c>
      <c r="AD218" s="3">
        <f t="shared" si="10"/>
        <v>46333634.494677141</v>
      </c>
      <c r="AE218" s="2">
        <f>IF(AE216&gt;=52800000,52800000,IF(AB197=Graph!G$1*1000,AE217+Graph!G$1*1000,AC218))</f>
        <v>42839719.008691236</v>
      </c>
      <c r="AF218" s="3">
        <f t="shared" si="11"/>
        <v>42839719.008691236</v>
      </c>
      <c r="AG218" s="3">
        <f t="shared" si="27"/>
        <v>40682569.909929678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145</v>
      </c>
      <c r="C219" s="7"/>
      <c r="D219" s="2" t="e">
        <f t="shared" si="12"/>
        <v>#N/A</v>
      </c>
      <c r="E219" s="2" t="e">
        <f t="shared" si="22"/>
        <v>#N/A</v>
      </c>
      <c r="F219" s="2">
        <v>803180.14130961895</v>
      </c>
      <c r="G219" s="2">
        <f t="shared" si="26"/>
        <v>484210.28571428574</v>
      </c>
      <c r="H219" s="2">
        <f t="shared" si="37"/>
        <v>87871275.58011961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839663.85029619932</v>
      </c>
      <c r="Q219" s="2">
        <f t="shared" si="39"/>
        <v>500000</v>
      </c>
      <c r="R219" s="2">
        <f t="shared" si="38"/>
        <v>90717563.789082631</v>
      </c>
      <c r="S219" s="2">
        <f t="shared" si="17"/>
        <v>484210.28571428359</v>
      </c>
      <c r="T219" s="2">
        <f t="shared" si="18"/>
        <v>15789.714285714086</v>
      </c>
      <c r="U219" s="2">
        <f t="shared" si="19"/>
        <v>500000</v>
      </c>
      <c r="V219" s="2">
        <f t="shared" si="33"/>
        <v>47197611.580119789</v>
      </c>
      <c r="W219" s="2">
        <f t="shared" si="20"/>
        <v>484210.28571428359</v>
      </c>
      <c r="X219" s="2">
        <f t="shared" si="6"/>
        <v>15789.714285716414</v>
      </c>
      <c r="Y219" s="2">
        <f t="shared" si="35"/>
        <v>43519952.208962873</v>
      </c>
      <c r="Z219" s="2" t="str">
        <f t="shared" si="8"/>
        <v>MEEP</v>
      </c>
      <c r="AA219" s="2">
        <f>IF(Z219="HERE",Y219,AA218+Graph!$G$1*1000)</f>
        <v>46753634.494677141</v>
      </c>
      <c r="AB219" s="2">
        <f t="shared" si="21"/>
        <v>420000</v>
      </c>
      <c r="AC219" s="2">
        <f t="shared" si="36"/>
        <v>42839719.008691236</v>
      </c>
      <c r="AD219" s="3">
        <f t="shared" si="10"/>
        <v>46753634.494677141</v>
      </c>
      <c r="AE219" s="2">
        <f>IF(AE217&gt;=52800000,52800000,IF(AB198=Graph!G$1*1000,AE218+Graph!G$1*1000,AC219))</f>
        <v>42839719.008691236</v>
      </c>
      <c r="AF219" s="3">
        <f t="shared" si="11"/>
        <v>42839719.008691236</v>
      </c>
      <c r="AG219" s="3">
        <f t="shared" si="27"/>
        <v>40720991.167072535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146</v>
      </c>
      <c r="C220" s="7"/>
      <c r="D220" s="2" t="e">
        <f t="shared" si="12"/>
        <v>#N/A</v>
      </c>
      <c r="E220" s="2" t="e">
        <f t="shared" si="22"/>
        <v>#N/A</v>
      </c>
      <c r="F220" s="2">
        <v>805767.3679677397</v>
      </c>
      <c r="G220" s="2">
        <f t="shared" si="26"/>
        <v>484210.28571428574</v>
      </c>
      <c r="H220" s="2">
        <f t="shared" si="37"/>
        <v>88355485.865833893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842444.58537194133</v>
      </c>
      <c r="Q220" s="2">
        <f t="shared" si="39"/>
        <v>500000</v>
      </c>
      <c r="R220" s="2">
        <f t="shared" si="38"/>
        <v>91217563.789082631</v>
      </c>
      <c r="S220" s="2">
        <f t="shared" si="17"/>
        <v>484210.28571428359</v>
      </c>
      <c r="T220" s="2">
        <f t="shared" si="18"/>
        <v>15789.714285714086</v>
      </c>
      <c r="U220" s="2">
        <f t="shared" si="19"/>
        <v>500000</v>
      </c>
      <c r="V220" s="2">
        <f t="shared" si="33"/>
        <v>47681821.865834072</v>
      </c>
      <c r="W220" s="2">
        <f t="shared" si="20"/>
        <v>484210.28571428359</v>
      </c>
      <c r="X220" s="2">
        <f t="shared" si="6"/>
        <v>15789.714285716414</v>
      </c>
      <c r="Y220" s="2">
        <f t="shared" si="35"/>
        <v>43535741.923248589</v>
      </c>
      <c r="Z220" s="2" t="str">
        <f t="shared" si="8"/>
        <v>MEEP</v>
      </c>
      <c r="AA220" s="2">
        <f>IF(Z220="HERE",Y220,AA219+Graph!$G$1*1000)</f>
        <v>47173634.494677141</v>
      </c>
      <c r="AB220" s="2">
        <f t="shared" si="21"/>
        <v>420000</v>
      </c>
      <c r="AC220" s="2">
        <f t="shared" si="36"/>
        <v>42839719.008691236</v>
      </c>
      <c r="AD220" s="3">
        <f t="shared" si="10"/>
        <v>47173634.494677141</v>
      </c>
      <c r="AE220" s="2">
        <f>IF(AE218&gt;=52800000,52800000,IF(AB199=Graph!G$1*1000,AE219+Graph!G$1*1000,AC220))</f>
        <v>42839719.008691236</v>
      </c>
      <c r="AF220" s="3">
        <f t="shared" si="11"/>
        <v>42839719.008691236</v>
      </c>
      <c r="AG220" s="3">
        <f t="shared" si="27"/>
        <v>40759412.424215391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147</v>
      </c>
      <c r="C221" s="7"/>
      <c r="D221" s="2" t="e">
        <f t="shared" si="12"/>
        <v>#N/A</v>
      </c>
      <c r="E221" s="2" t="e">
        <f t="shared" si="22"/>
        <v>#N/A</v>
      </c>
      <c r="F221" s="2">
        <v>808354.59462586045</v>
      </c>
      <c r="G221" s="2">
        <f t="shared" si="26"/>
        <v>484210.28571428574</v>
      </c>
      <c r="H221" s="2">
        <f t="shared" si="37"/>
        <v>88839696.151548177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845225.32044768333</v>
      </c>
      <c r="Q221" s="2">
        <f t="shared" si="39"/>
        <v>500000</v>
      </c>
      <c r="R221" s="2">
        <f t="shared" si="38"/>
        <v>91717563.789082631</v>
      </c>
      <c r="S221" s="2">
        <f t="shared" si="17"/>
        <v>484210.28571428359</v>
      </c>
      <c r="T221" s="2">
        <f t="shared" si="18"/>
        <v>15789.714285714086</v>
      </c>
      <c r="U221" s="2">
        <f t="shared" si="19"/>
        <v>500000</v>
      </c>
      <c r="V221" s="2">
        <f t="shared" si="33"/>
        <v>48166032.151548356</v>
      </c>
      <c r="W221" s="2">
        <f t="shared" si="20"/>
        <v>484210.28571428359</v>
      </c>
      <c r="X221" s="2">
        <f t="shared" si="6"/>
        <v>15789.714285716414</v>
      </c>
      <c r="Y221" s="2">
        <f t="shared" si="35"/>
        <v>43551531.637534305</v>
      </c>
      <c r="Z221" s="2" t="str">
        <f t="shared" si="8"/>
        <v>MEEP</v>
      </c>
      <c r="AA221" s="2">
        <f>IF(Z221="HERE",Y221,AA220+Graph!$G$1*1000)</f>
        <v>47593634.494677141</v>
      </c>
      <c r="AB221" s="2">
        <f t="shared" si="21"/>
        <v>420000</v>
      </c>
      <c r="AC221" s="2">
        <f t="shared" si="36"/>
        <v>42839719.008691236</v>
      </c>
      <c r="AD221" s="3">
        <f t="shared" si="10"/>
        <v>47593634.494677141</v>
      </c>
      <c r="AE221" s="2">
        <f>IF(AE219&gt;=52800000,52800000,IF(AB200=Graph!G$1*1000,AE220+Graph!G$1*1000,AC221))</f>
        <v>42839719.008691236</v>
      </c>
      <c r="AF221" s="3">
        <f t="shared" si="11"/>
        <v>42839719.008691236</v>
      </c>
      <c r="AG221" s="3">
        <f t="shared" si="27"/>
        <v>40797833.681358263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148</v>
      </c>
      <c r="C222" s="7"/>
      <c r="D222" s="2" t="e">
        <f t="shared" si="12"/>
        <v>#N/A</v>
      </c>
      <c r="E222" s="2" t="e">
        <f t="shared" si="22"/>
        <v>#N/A</v>
      </c>
      <c r="F222" s="2">
        <v>810941.8212839812</v>
      </c>
      <c r="G222" s="2">
        <f t="shared" si="26"/>
        <v>484210.28571428574</v>
      </c>
      <c r="H222" s="2">
        <f t="shared" si="37"/>
        <v>89323906.437262461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848006.05552341044</v>
      </c>
      <c r="Q222" s="2">
        <f t="shared" si="39"/>
        <v>500000</v>
      </c>
      <c r="R222" s="2">
        <f t="shared" si="38"/>
        <v>92217563.789082631</v>
      </c>
      <c r="S222" s="2">
        <f t="shared" si="17"/>
        <v>484210.28571428359</v>
      </c>
      <c r="T222" s="2">
        <f t="shared" si="18"/>
        <v>15789.714285714086</v>
      </c>
      <c r="U222" s="2">
        <f t="shared" si="19"/>
        <v>500000</v>
      </c>
      <c r="V222" s="2">
        <f t="shared" si="33"/>
        <v>48650242.437262639</v>
      </c>
      <c r="W222" s="2">
        <f t="shared" si="20"/>
        <v>484210.28571428359</v>
      </c>
      <c r="X222" s="2">
        <f t="shared" si="6"/>
        <v>15789.714285716414</v>
      </c>
      <c r="Y222" s="2">
        <f t="shared" si="35"/>
        <v>43567321.351820022</v>
      </c>
      <c r="Z222" s="2" t="str">
        <f t="shared" si="8"/>
        <v>MEEP</v>
      </c>
      <c r="AA222" s="2">
        <f>IF(Z222="HERE",Y222,AA221+Graph!$G$1*1000)</f>
        <v>48013634.494677141</v>
      </c>
      <c r="AB222" s="2">
        <f t="shared" si="21"/>
        <v>420000</v>
      </c>
      <c r="AC222" s="2">
        <f t="shared" si="36"/>
        <v>42839719.008691236</v>
      </c>
      <c r="AD222" s="3">
        <f t="shared" si="10"/>
        <v>48013634.494677141</v>
      </c>
      <c r="AE222" s="2">
        <f>IF(AE220&gt;=52800000,52800000,IF(AB201=Graph!G$1*1000,AE221+Graph!G$1*1000,AC222))</f>
        <v>42839719.008691236</v>
      </c>
      <c r="AF222" s="3">
        <f t="shared" si="11"/>
        <v>42839719.008691236</v>
      </c>
      <c r="AG222" s="3">
        <f t="shared" si="27"/>
        <v>40836254.93850112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149</v>
      </c>
      <c r="C223" s="7"/>
      <c r="D223" s="2" t="e">
        <f t="shared" si="12"/>
        <v>#N/A</v>
      </c>
      <c r="E223" s="2" t="e">
        <f t="shared" si="22"/>
        <v>#N/A</v>
      </c>
      <c r="F223" s="2">
        <v>813529.04794210196</v>
      </c>
      <c r="G223" s="2">
        <f t="shared" si="26"/>
        <v>484210.28571428574</v>
      </c>
      <c r="H223" s="2">
        <f t="shared" si="37"/>
        <v>89808116.722976744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850786.79059915245</v>
      </c>
      <c r="Q223" s="2">
        <f t="shared" si="39"/>
        <v>500000</v>
      </c>
      <c r="R223" s="2">
        <f t="shared" si="38"/>
        <v>92717563.789082631</v>
      </c>
      <c r="S223" s="2">
        <f t="shared" si="17"/>
        <v>484210.28571428359</v>
      </c>
      <c r="T223" s="2">
        <f t="shared" si="18"/>
        <v>15789.714285714086</v>
      </c>
      <c r="U223" s="2">
        <f t="shared" si="19"/>
        <v>500000</v>
      </c>
      <c r="V223" s="2">
        <f t="shared" si="33"/>
        <v>49134452.722976923</v>
      </c>
      <c r="W223" s="2">
        <f t="shared" si="20"/>
        <v>484210.28571428359</v>
      </c>
      <c r="X223" s="2">
        <f t="shared" si="6"/>
        <v>15789.714285716414</v>
      </c>
      <c r="Y223" s="2">
        <f t="shared" ref="Y223:Y286" si="40">IF(COUNT($C224)=0,IF(COUNT($C223)=1,C223,SUM(Y222+X223)),C223)</f>
        <v>43583111.066105738</v>
      </c>
      <c r="Z223" s="2" t="str">
        <f t="shared" si="8"/>
        <v>MEEP</v>
      </c>
      <c r="AA223" s="2">
        <f>IF(Z223="HERE",Y223,AA222+Graph!$G$1*1000)</f>
        <v>48433634.494677141</v>
      </c>
      <c r="AB223" s="2">
        <f t="shared" si="21"/>
        <v>420000</v>
      </c>
      <c r="AC223" s="2">
        <f t="shared" ref="AC223:AC286" si="41">IF(Z224="HERE",V223,AC222)</f>
        <v>42839719.008691236</v>
      </c>
      <c r="AD223" s="3">
        <f t="shared" si="10"/>
        <v>48433634.494677141</v>
      </c>
      <c r="AE223" s="2">
        <f>IF(AE221&gt;=52800000,52800000,IF(AB202=Graph!G$1*1000,AE222+Graph!G$1*1000,AC223))</f>
        <v>42839719.008691236</v>
      </c>
      <c r="AF223" s="3">
        <f t="shared" si="11"/>
        <v>42839719.008691236</v>
      </c>
      <c r="AG223" s="3">
        <f t="shared" si="27"/>
        <v>40874676.195643976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150</v>
      </c>
      <c r="C224" s="7"/>
      <c r="D224" s="2" t="e">
        <f t="shared" si="12"/>
        <v>#N/A</v>
      </c>
      <c r="E224" s="2" t="e">
        <f t="shared" si="22"/>
        <v>#N/A</v>
      </c>
      <c r="F224" s="2">
        <v>816116.27460022271</v>
      </c>
      <c r="G224" s="2">
        <f t="shared" si="26"/>
        <v>484210.28571428574</v>
      </c>
      <c r="H224" s="2">
        <f t="shared" ref="H224:H287" si="42">IF(COUNT($C225)=0,IF(COUNT($C224)=1,C224,SUM(H223+G224)),C224)</f>
        <v>90292327.008691028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853567.52567487955</v>
      </c>
      <c r="Q224" s="2">
        <f t="shared" si="39"/>
        <v>500000</v>
      </c>
      <c r="R224" s="2">
        <f t="shared" ref="R224:R287" si="43">IF(COUNT($C225)=0,IF(COUNT($C224)=1,M224,SUM(R223+Q224)),M224)</f>
        <v>93217563.789082631</v>
      </c>
      <c r="S224" s="2">
        <f t="shared" si="17"/>
        <v>484210.28571428359</v>
      </c>
      <c r="T224" s="2">
        <f t="shared" si="18"/>
        <v>15789.714285714086</v>
      </c>
      <c r="U224" s="2">
        <f t="shared" si="19"/>
        <v>500000</v>
      </c>
      <c r="V224" s="2">
        <f t="shared" si="33"/>
        <v>49618663.008691207</v>
      </c>
      <c r="W224" s="2">
        <f t="shared" si="20"/>
        <v>484210.28571428359</v>
      </c>
      <c r="X224" s="2">
        <f t="shared" si="6"/>
        <v>15789.714285716414</v>
      </c>
      <c r="Y224" s="2">
        <f t="shared" si="40"/>
        <v>43598900.780391455</v>
      </c>
      <c r="Z224" s="2" t="str">
        <f t="shared" si="8"/>
        <v>MEEP</v>
      </c>
      <c r="AA224" s="2">
        <f>IF(Z224="HERE",Y224,AA223+Graph!$G$1*1000)</f>
        <v>48853634.494677141</v>
      </c>
      <c r="AB224" s="2">
        <f t="shared" si="21"/>
        <v>420000</v>
      </c>
      <c r="AC224" s="2">
        <f t="shared" si="41"/>
        <v>42839719.008691236</v>
      </c>
      <c r="AD224" s="3">
        <f t="shared" si="10"/>
        <v>48853634.494677141</v>
      </c>
      <c r="AE224" s="2">
        <f>IF(AE222&gt;=52800000,52800000,IF(AB203=Graph!G$1*1000,AE223+Graph!G$1*1000,AC224))</f>
        <v>42839719.008691236</v>
      </c>
      <c r="AF224" s="3">
        <f t="shared" si="11"/>
        <v>42839719.008691236</v>
      </c>
      <c r="AG224" s="3">
        <f t="shared" si="27"/>
        <v>40913097.452786833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151</v>
      </c>
      <c r="C225" s="7"/>
      <c r="D225" s="2" t="e">
        <f t="shared" si="12"/>
        <v>#N/A</v>
      </c>
      <c r="E225" s="2" t="e">
        <f t="shared" si="22"/>
        <v>#N/A</v>
      </c>
      <c r="F225" s="2">
        <v>818703.50125834346</v>
      </c>
      <c r="G225" s="2">
        <f t="shared" si="26"/>
        <v>484210.28571428574</v>
      </c>
      <c r="H225" s="2">
        <f t="shared" si="42"/>
        <v>90776537.294405311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856348.26075062156</v>
      </c>
      <c r="Q225" s="2">
        <f t="shared" si="39"/>
        <v>500000</v>
      </c>
      <c r="R225" s="2">
        <f t="shared" si="43"/>
        <v>93717563.789082631</v>
      </c>
      <c r="S225" s="2">
        <f t="shared" si="17"/>
        <v>484210.28571428359</v>
      </c>
      <c r="T225" s="2">
        <f t="shared" si="18"/>
        <v>15789.714285714086</v>
      </c>
      <c r="U225" s="2">
        <f t="shared" si="19"/>
        <v>500000</v>
      </c>
      <c r="V225" s="2">
        <f t="shared" si="33"/>
        <v>50102873.29440549</v>
      </c>
      <c r="W225" s="2">
        <f t="shared" si="20"/>
        <v>484210.28571428359</v>
      </c>
      <c r="X225" s="2">
        <f t="shared" si="6"/>
        <v>15789.714285716414</v>
      </c>
      <c r="Y225" s="2">
        <f t="shared" si="40"/>
        <v>43614690.494677171</v>
      </c>
      <c r="Z225" s="2" t="str">
        <f t="shared" si="8"/>
        <v>MEEP</v>
      </c>
      <c r="AA225" s="2">
        <f>IF(Z225="HERE",Y225,AA224+Graph!$G$1*1000)</f>
        <v>49273634.494677141</v>
      </c>
      <c r="AB225" s="2">
        <f t="shared" si="21"/>
        <v>420000</v>
      </c>
      <c r="AC225" s="2">
        <f t="shared" si="41"/>
        <v>42839719.008691236</v>
      </c>
      <c r="AD225" s="3">
        <f t="shared" si="10"/>
        <v>49273634.494677141</v>
      </c>
      <c r="AE225" s="2">
        <f>IF(AE223&gt;=52800000,52800000,IF(AB204=Graph!G$1*1000,AE224+Graph!G$1*1000,AC225))</f>
        <v>42839719.008691236</v>
      </c>
      <c r="AF225" s="3">
        <f t="shared" si="11"/>
        <v>42839719.008691236</v>
      </c>
      <c r="AG225" s="3">
        <f t="shared" si="27"/>
        <v>40951518.70992969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152</v>
      </c>
      <c r="C226" s="7"/>
      <c r="D226" s="2" t="e">
        <f t="shared" si="12"/>
        <v>#N/A</v>
      </c>
      <c r="E226" s="2" t="e">
        <f t="shared" si="22"/>
        <v>#N/A</v>
      </c>
      <c r="F226" s="2">
        <v>821290.72791646421</v>
      </c>
      <c r="G226" s="2">
        <f t="shared" si="26"/>
        <v>484210.28571428574</v>
      </c>
      <c r="H226" s="2">
        <f t="shared" si="42"/>
        <v>91260747.580119595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859128.99582634866</v>
      </c>
      <c r="Q226" s="2">
        <f t="shared" si="39"/>
        <v>500000</v>
      </c>
      <c r="R226" s="2">
        <f t="shared" si="43"/>
        <v>94217563.789082631</v>
      </c>
      <c r="S226" s="2">
        <f t="shared" si="17"/>
        <v>484210.28571428359</v>
      </c>
      <c r="T226" s="2">
        <f t="shared" si="18"/>
        <v>15789.714285714086</v>
      </c>
      <c r="U226" s="2">
        <f t="shared" si="19"/>
        <v>500000</v>
      </c>
      <c r="V226" s="2">
        <f t="shared" si="33"/>
        <v>50587083.580119774</v>
      </c>
      <c r="W226" s="2">
        <f t="shared" si="20"/>
        <v>484210.28571428359</v>
      </c>
      <c r="X226" s="2">
        <f t="shared" si="6"/>
        <v>15789.714285716414</v>
      </c>
      <c r="Y226" s="2">
        <f t="shared" si="40"/>
        <v>43630480.208962888</v>
      </c>
      <c r="Z226" s="2" t="str">
        <f t="shared" si="8"/>
        <v>MEEP</v>
      </c>
      <c r="AA226" s="2">
        <f>IF(Z226="HERE",Y226,AA225+Graph!$G$1*1000)</f>
        <v>49693634.494677141</v>
      </c>
      <c r="AB226" s="2">
        <f t="shared" si="21"/>
        <v>420000</v>
      </c>
      <c r="AC226" s="2">
        <f t="shared" si="41"/>
        <v>42839719.008691236</v>
      </c>
      <c r="AD226" s="3">
        <f t="shared" si="10"/>
        <v>49693634.494677141</v>
      </c>
      <c r="AE226" s="2">
        <f>IF(AE224&gt;=52800000,52800000,IF(AB205=Graph!G$1*1000,AE225+Graph!G$1*1000,AC226))</f>
        <v>42839719.008691236</v>
      </c>
      <c r="AF226" s="3">
        <f t="shared" si="11"/>
        <v>42839719.008691236</v>
      </c>
      <c r="AG226" s="3">
        <f t="shared" si="27"/>
        <v>40989939.967072554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153</v>
      </c>
      <c r="C227" s="7"/>
      <c r="D227" s="2" t="e">
        <f t="shared" si="12"/>
        <v>#N/A</v>
      </c>
      <c r="E227" s="2" t="e">
        <f t="shared" si="22"/>
        <v>#N/A</v>
      </c>
      <c r="F227" s="2">
        <v>823877.95457458496</v>
      </c>
      <c r="G227" s="2">
        <f t="shared" si="26"/>
        <v>484210.28571428574</v>
      </c>
      <c r="H227" s="2">
        <f t="shared" si="42"/>
        <v>91744957.865833879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861909.73090209067</v>
      </c>
      <c r="Q227" s="2">
        <f t="shared" si="39"/>
        <v>500000</v>
      </c>
      <c r="R227" s="2">
        <f t="shared" si="43"/>
        <v>94717563.789082631</v>
      </c>
      <c r="S227" s="2">
        <f t="shared" si="17"/>
        <v>484210.28571428359</v>
      </c>
      <c r="T227" s="2">
        <f t="shared" si="18"/>
        <v>15789.714285714086</v>
      </c>
      <c r="U227" s="2">
        <f t="shared" si="19"/>
        <v>500000</v>
      </c>
      <c r="V227" s="2">
        <f t="shared" si="33"/>
        <v>51071293.865834057</v>
      </c>
      <c r="W227" s="2">
        <f t="shared" si="20"/>
        <v>484210.28571428359</v>
      </c>
      <c r="X227" s="2">
        <f t="shared" si="6"/>
        <v>15789.714285716414</v>
      </c>
      <c r="Y227" s="2">
        <f t="shared" si="40"/>
        <v>43646269.923248604</v>
      </c>
      <c r="Z227" s="2" t="str">
        <f t="shared" si="8"/>
        <v>MEEP</v>
      </c>
      <c r="AA227" s="2">
        <f>IF(Z227="HERE",Y227,AA226+Graph!$G$1*1000)</f>
        <v>50113634.494677141</v>
      </c>
      <c r="AB227" s="2">
        <f t="shared" si="21"/>
        <v>420000</v>
      </c>
      <c r="AC227" s="2">
        <f t="shared" si="41"/>
        <v>42839719.008691236</v>
      </c>
      <c r="AD227" s="3">
        <f t="shared" si="10"/>
        <v>50113634.494677141</v>
      </c>
      <c r="AE227" s="2">
        <f>IF(AE225&gt;=52800000,52800000,IF(AB206=Graph!G$1*1000,AE226+Graph!G$1*1000,AC227))</f>
        <v>42839719.008691236</v>
      </c>
      <c r="AF227" s="3">
        <f t="shared" si="11"/>
        <v>42839719.008691236</v>
      </c>
      <c r="AG227" s="3">
        <f t="shared" si="27"/>
        <v>41028361.224215411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154</v>
      </c>
      <c r="C228" s="7"/>
      <c r="D228" s="2" t="e">
        <f t="shared" si="12"/>
        <v>#N/A</v>
      </c>
      <c r="E228" s="2" t="e">
        <f t="shared" si="22"/>
        <v>#N/A</v>
      </c>
      <c r="F228" s="2">
        <v>826465.18123270571</v>
      </c>
      <c r="G228" s="2">
        <f t="shared" si="26"/>
        <v>484210.28571428574</v>
      </c>
      <c r="H228" s="2">
        <f t="shared" si="42"/>
        <v>92229168.151548162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864690.46597781777</v>
      </c>
      <c r="Q228" s="2">
        <f t="shared" si="39"/>
        <v>500000</v>
      </c>
      <c r="R228" s="2">
        <f t="shared" si="43"/>
        <v>95217563.789082631</v>
      </c>
      <c r="S228" s="2">
        <f t="shared" si="17"/>
        <v>484210.28571428359</v>
      </c>
      <c r="T228" s="2">
        <f t="shared" si="18"/>
        <v>15789.714285714086</v>
      </c>
      <c r="U228" s="2">
        <f t="shared" si="19"/>
        <v>500000</v>
      </c>
      <c r="V228" s="2">
        <f t="shared" si="33"/>
        <v>51555504.151548341</v>
      </c>
      <c r="W228" s="2">
        <f t="shared" si="20"/>
        <v>484210.28571428359</v>
      </c>
      <c r="X228" s="2">
        <f t="shared" si="6"/>
        <v>15789.714285716414</v>
      </c>
      <c r="Y228" s="2">
        <f t="shared" si="40"/>
        <v>43662059.63753432</v>
      </c>
      <c r="Z228" s="2" t="str">
        <f t="shared" si="8"/>
        <v>MEEP</v>
      </c>
      <c r="AA228" s="2">
        <f>IF(Z228="HERE",Y228,AA227+Graph!$G$1*1000)</f>
        <v>50533634.494677141</v>
      </c>
      <c r="AB228" s="2">
        <f t="shared" si="21"/>
        <v>420000</v>
      </c>
      <c r="AC228" s="2">
        <f t="shared" si="41"/>
        <v>42839719.008691236</v>
      </c>
      <c r="AD228" s="3">
        <f t="shared" si="10"/>
        <v>50533634.494677141</v>
      </c>
      <c r="AE228" s="2">
        <f>IF(AE226&gt;=52800000,52800000,IF(AB207=Graph!G$1*1000,AE227+Graph!G$1*1000,AC228))</f>
        <v>42839719.008691236</v>
      </c>
      <c r="AF228" s="3">
        <f t="shared" si="11"/>
        <v>42839719.008691236</v>
      </c>
      <c r="AG228" s="3">
        <f t="shared" si="27"/>
        <v>41066782.481358267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155</v>
      </c>
      <c r="C229" s="7"/>
      <c r="D229" s="2" t="e">
        <f t="shared" si="12"/>
        <v>#N/A</v>
      </c>
      <c r="E229" s="2" t="e">
        <f t="shared" si="22"/>
        <v>#N/A</v>
      </c>
      <c r="F229" s="2">
        <v>829052.40789082646</v>
      </c>
      <c r="G229" s="2">
        <f t="shared" si="26"/>
        <v>484210.28571428574</v>
      </c>
      <c r="H229" s="2">
        <f t="shared" si="42"/>
        <v>92713378.437262446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867471.20105355978</v>
      </c>
      <c r="Q229" s="2">
        <f t="shared" si="39"/>
        <v>500000</v>
      </c>
      <c r="R229" s="2">
        <f t="shared" si="43"/>
        <v>95717563.789082631</v>
      </c>
      <c r="S229" s="2">
        <f t="shared" si="17"/>
        <v>484210.28571428359</v>
      </c>
      <c r="T229" s="2">
        <f t="shared" si="18"/>
        <v>15789.714285714086</v>
      </c>
      <c r="U229" s="2">
        <f t="shared" si="19"/>
        <v>500000</v>
      </c>
      <c r="V229" s="2">
        <f t="shared" si="33"/>
        <v>52039714.437262625</v>
      </c>
      <c r="W229" s="2">
        <f t="shared" si="20"/>
        <v>484210.28571428359</v>
      </c>
      <c r="X229" s="2">
        <f t="shared" si="6"/>
        <v>15789.714285716414</v>
      </c>
      <c r="Y229" s="2">
        <f t="shared" si="40"/>
        <v>43677849.351820037</v>
      </c>
      <c r="Z229" s="2" t="str">
        <f t="shared" si="8"/>
        <v>MEEP</v>
      </c>
      <c r="AA229" s="2">
        <f>IF(Z229="HERE",Y229,AA228+Graph!$G$1*1000)</f>
        <v>50953634.494677141</v>
      </c>
      <c r="AB229" s="2">
        <f t="shared" si="21"/>
        <v>420000</v>
      </c>
      <c r="AC229" s="2">
        <f t="shared" si="41"/>
        <v>42839719.008691236</v>
      </c>
      <c r="AD229" s="3">
        <f t="shared" si="10"/>
        <v>50953634.494677141</v>
      </c>
      <c r="AE229" s="2">
        <f>IF(AE227&gt;=52800000,52800000,IF(AB208=Graph!G$1*1000,AE228+Graph!G$1*1000,AC229))</f>
        <v>42839719.008691236</v>
      </c>
      <c r="AF229" s="3">
        <f t="shared" si="11"/>
        <v>42839719.008691236</v>
      </c>
      <c r="AG229" s="3">
        <f t="shared" si="27"/>
        <v>41105203.738501124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156</v>
      </c>
      <c r="C230" s="7"/>
      <c r="D230" s="2" t="e">
        <f t="shared" si="12"/>
        <v>#N/A</v>
      </c>
      <c r="E230" s="2" t="e">
        <f t="shared" si="22"/>
        <v>#N/A</v>
      </c>
      <c r="F230" s="2">
        <v>831639.63454894722</v>
      </c>
      <c r="G230" s="2">
        <f t="shared" si="26"/>
        <v>484210.28571428574</v>
      </c>
      <c r="H230" s="2">
        <f t="shared" si="42"/>
        <v>93197588.722976729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870251.93612928689</v>
      </c>
      <c r="Q230" s="2">
        <f t="shared" ref="Q230:Q293" si="44">IF(P230&gt;500000,500000,P230)</f>
        <v>500000</v>
      </c>
      <c r="R230" s="2">
        <f t="shared" si="43"/>
        <v>96217563.789082631</v>
      </c>
      <c r="S230" s="2">
        <f t="shared" si="17"/>
        <v>484210.28571428359</v>
      </c>
      <c r="T230" s="2">
        <f t="shared" si="18"/>
        <v>15789.714285714086</v>
      </c>
      <c r="U230" s="2">
        <f t="shared" si="19"/>
        <v>500000</v>
      </c>
      <c r="V230" s="2">
        <f t="shared" si="33"/>
        <v>52523924.722976908</v>
      </c>
      <c r="W230" s="2">
        <f t="shared" si="20"/>
        <v>484210.28571428359</v>
      </c>
      <c r="X230" s="2">
        <f t="shared" si="6"/>
        <v>15789.714285716414</v>
      </c>
      <c r="Y230" s="2">
        <f t="shared" si="40"/>
        <v>43693639.066105753</v>
      </c>
      <c r="Z230" s="2" t="str">
        <f t="shared" si="8"/>
        <v>MEEP</v>
      </c>
      <c r="AA230" s="2">
        <f>IF(Z230="HERE",Y230,AA229+Graph!$G$1*1000)</f>
        <v>51373634.494677141</v>
      </c>
      <c r="AB230" s="2">
        <f t="shared" si="21"/>
        <v>420000</v>
      </c>
      <c r="AC230" s="2">
        <f t="shared" si="41"/>
        <v>42839719.008691236</v>
      </c>
      <c r="AD230" s="3">
        <f t="shared" si="10"/>
        <v>51373634.494677141</v>
      </c>
      <c r="AE230" s="2">
        <f>IF(AE228&gt;=52800000,52800000,IF(AB209=Graph!G$1*1000,AE229+Graph!G$1*1000,AC230))</f>
        <v>42839719.008691236</v>
      </c>
      <c r="AF230" s="3">
        <f t="shared" si="11"/>
        <v>42839719.008691236</v>
      </c>
      <c r="AG230" s="3">
        <f t="shared" si="27"/>
        <v>41143624.995643981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157</v>
      </c>
      <c r="C231" s="7"/>
      <c r="D231" s="2" t="e">
        <f t="shared" si="12"/>
        <v>#N/A</v>
      </c>
      <c r="E231" s="2" t="e">
        <f t="shared" si="22"/>
        <v>#N/A</v>
      </c>
      <c r="F231" s="2">
        <v>834226.86120708287</v>
      </c>
      <c r="G231" s="2">
        <f t="shared" si="26"/>
        <v>484210.28571428574</v>
      </c>
      <c r="H231" s="2">
        <f t="shared" si="42"/>
        <v>93681799.008691013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873032.67120502889</v>
      </c>
      <c r="Q231" s="2">
        <f t="shared" si="44"/>
        <v>500000</v>
      </c>
      <c r="R231" s="2">
        <f t="shared" si="43"/>
        <v>96717563.789082631</v>
      </c>
      <c r="S231" s="2">
        <f t="shared" si="17"/>
        <v>484210.28571428359</v>
      </c>
      <c r="T231" s="2">
        <f t="shared" si="18"/>
        <v>15789.714285714086</v>
      </c>
      <c r="U231" s="2">
        <f t="shared" si="19"/>
        <v>500000</v>
      </c>
      <c r="V231" s="2">
        <f t="shared" si="33"/>
        <v>53008135.008691192</v>
      </c>
      <c r="W231" s="2">
        <f t="shared" si="20"/>
        <v>484210.28571428359</v>
      </c>
      <c r="X231" s="2">
        <f t="shared" si="6"/>
        <v>15789.714285716414</v>
      </c>
      <c r="Y231" s="2">
        <f t="shared" si="40"/>
        <v>43709428.78039147</v>
      </c>
      <c r="Z231" s="2" t="str">
        <f t="shared" si="8"/>
        <v>MEEP</v>
      </c>
      <c r="AA231" s="2">
        <f>IF(Z231="HERE",Y231,AA230+Graph!$G$1*1000)</f>
        <v>51793634.494677141</v>
      </c>
      <c r="AB231" s="2">
        <f t="shared" si="21"/>
        <v>420000</v>
      </c>
      <c r="AC231" s="2">
        <f t="shared" si="41"/>
        <v>42839719.008691236</v>
      </c>
      <c r="AD231" s="3">
        <f t="shared" si="10"/>
        <v>51793634.494677141</v>
      </c>
      <c r="AE231" s="2">
        <f>IF(AE229&gt;=52800000,52800000,IF(AB210=Graph!G$1*1000,AE230+Graph!G$1*1000,AC231))</f>
        <v>42839719.008691236</v>
      </c>
      <c r="AF231" s="3">
        <f t="shared" si="11"/>
        <v>42839719.008691236</v>
      </c>
      <c r="AG231" s="3">
        <f t="shared" si="27"/>
        <v>41182046.252786845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158</v>
      </c>
      <c r="C232" s="7"/>
      <c r="D232" s="2" t="e">
        <f t="shared" si="12"/>
        <v>#N/A</v>
      </c>
      <c r="E232" s="2" t="e">
        <f t="shared" si="22"/>
        <v>#N/A</v>
      </c>
      <c r="F232" s="2">
        <v>836814.08786520362</v>
      </c>
      <c r="G232" s="2">
        <f t="shared" si="26"/>
        <v>484210.28571428574</v>
      </c>
      <c r="H232" s="2">
        <f t="shared" si="42"/>
        <v>94166009.294405296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875813.406280756</v>
      </c>
      <c r="Q232" s="2">
        <f t="shared" si="44"/>
        <v>500000</v>
      </c>
      <c r="R232" s="2">
        <f t="shared" si="43"/>
        <v>97217563.789082631</v>
      </c>
      <c r="S232" s="2">
        <f t="shared" si="17"/>
        <v>484210.28571428359</v>
      </c>
      <c r="T232" s="2">
        <f t="shared" si="18"/>
        <v>15789.714285714086</v>
      </c>
      <c r="U232" s="2">
        <f t="shared" si="19"/>
        <v>500000</v>
      </c>
      <c r="V232" s="2">
        <f t="shared" si="33"/>
        <v>53492345.294405475</v>
      </c>
      <c r="W232" s="2">
        <f t="shared" si="20"/>
        <v>484210.28571428359</v>
      </c>
      <c r="X232" s="2">
        <f t="shared" si="6"/>
        <v>15789.714285716414</v>
      </c>
      <c r="Y232" s="2">
        <f t="shared" si="40"/>
        <v>43725218.494677186</v>
      </c>
      <c r="Z232" s="2" t="str">
        <f t="shared" si="8"/>
        <v>MEEP</v>
      </c>
      <c r="AA232" s="2">
        <f>IF(Z232="HERE",Y232,AA231+Graph!$G$1*1000)</f>
        <v>52213634.494677141</v>
      </c>
      <c r="AB232" s="2">
        <f t="shared" si="21"/>
        <v>420000</v>
      </c>
      <c r="AC232" s="2">
        <f t="shared" si="41"/>
        <v>42839719.008691236</v>
      </c>
      <c r="AD232" s="3">
        <f t="shared" si="10"/>
        <v>52213634.494677141</v>
      </c>
      <c r="AE232" s="2">
        <f>IF(AE230&gt;=52800000,52800000,IF(AB211=Graph!G$1*1000,AE231+Graph!G$1*1000,AC232))</f>
        <v>42839719.008691236</v>
      </c>
      <c r="AF232" s="3">
        <f t="shared" si="11"/>
        <v>42839719.008691236</v>
      </c>
      <c r="AG232" s="3">
        <f t="shared" si="27"/>
        <v>41196256.995643988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159</v>
      </c>
      <c r="C233" s="7"/>
      <c r="D233" s="2" t="e">
        <f t="shared" si="12"/>
        <v>#N/A</v>
      </c>
      <c r="E233" s="2" t="e">
        <f t="shared" si="22"/>
        <v>#N/A</v>
      </c>
      <c r="F233" s="2">
        <v>839401.31452332437</v>
      </c>
      <c r="G233" s="2">
        <f t="shared" si="26"/>
        <v>484210.28571428574</v>
      </c>
      <c r="H233" s="2">
        <f t="shared" si="42"/>
        <v>94650219.58011958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878594.141356498</v>
      </c>
      <c r="Q233" s="2">
        <f t="shared" si="44"/>
        <v>500000</v>
      </c>
      <c r="R233" s="2">
        <f t="shared" si="43"/>
        <v>97717563.789082631</v>
      </c>
      <c r="S233" s="2">
        <f t="shared" si="17"/>
        <v>484210.28571428359</v>
      </c>
      <c r="T233" s="2">
        <f t="shared" si="18"/>
        <v>15789.714285714086</v>
      </c>
      <c r="U233" s="2">
        <f t="shared" si="19"/>
        <v>500000</v>
      </c>
      <c r="V233" s="2">
        <f t="shared" si="33"/>
        <v>53976555.580119759</v>
      </c>
      <c r="W233" s="2">
        <f t="shared" si="20"/>
        <v>484210.28571428359</v>
      </c>
      <c r="X233" s="2">
        <f t="shared" si="6"/>
        <v>15789.714285716414</v>
      </c>
      <c r="Y233" s="2">
        <f t="shared" si="40"/>
        <v>43741008.208962902</v>
      </c>
      <c r="Z233" s="2" t="str">
        <f t="shared" si="8"/>
        <v>MEEP</v>
      </c>
      <c r="AA233" s="2">
        <f>IF(Z233="HERE",Y233,AA232+Graph!$G$1*1000)</f>
        <v>52633634.494677141</v>
      </c>
      <c r="AB233" s="2">
        <f t="shared" si="21"/>
        <v>420000</v>
      </c>
      <c r="AC233" s="2">
        <f t="shared" si="41"/>
        <v>42839719.008691236</v>
      </c>
      <c r="AD233" s="3">
        <f t="shared" si="10"/>
        <v>52633634.494677141</v>
      </c>
      <c r="AE233" s="2">
        <f>IF(AE231&gt;=52800000,52800000,IF(AB212=Graph!G$1*1000,AE232+Graph!G$1*1000,AC233))</f>
        <v>43259719.008691236</v>
      </c>
      <c r="AF233" s="3">
        <f t="shared" si="11"/>
        <v>43259719.008691236</v>
      </c>
      <c r="AG233" s="3">
        <f t="shared" si="27"/>
        <v>41574256.995643988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160</v>
      </c>
      <c r="C234" s="7"/>
      <c r="D234" s="2" t="e">
        <f t="shared" si="12"/>
        <v>#N/A</v>
      </c>
      <c r="E234" s="2" t="e">
        <f t="shared" si="22"/>
        <v>#N/A</v>
      </c>
      <c r="F234" s="2">
        <v>841988.54118144512</v>
      </c>
      <c r="G234" s="2">
        <f t="shared" si="26"/>
        <v>484210.28571428574</v>
      </c>
      <c r="H234" s="2">
        <f t="shared" si="42"/>
        <v>95134429.865833864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881374.87643224001</v>
      </c>
      <c r="Q234" s="2">
        <f t="shared" si="44"/>
        <v>500000</v>
      </c>
      <c r="R234" s="2">
        <f t="shared" si="43"/>
        <v>98217563.789082631</v>
      </c>
      <c r="S234" s="2">
        <f t="shared" si="17"/>
        <v>484210.28571428359</v>
      </c>
      <c r="T234" s="2">
        <f t="shared" si="18"/>
        <v>15789.714285714086</v>
      </c>
      <c r="U234" s="2">
        <f t="shared" si="19"/>
        <v>500000</v>
      </c>
      <c r="V234" s="2">
        <f t="shared" si="33"/>
        <v>54460765.865834042</v>
      </c>
      <c r="W234" s="2">
        <f t="shared" si="20"/>
        <v>484210.28571428359</v>
      </c>
      <c r="X234" s="2">
        <f t="shared" si="6"/>
        <v>15789.714285716414</v>
      </c>
      <c r="Y234" s="2">
        <f t="shared" si="40"/>
        <v>43756797.923248619</v>
      </c>
      <c r="Z234" s="2" t="str">
        <f t="shared" si="8"/>
        <v>MEEP</v>
      </c>
      <c r="AA234" s="2">
        <f>IF(Z234="HERE",Y234,AA233+Graph!$G$1*1000)</f>
        <v>53053634.494677141</v>
      </c>
      <c r="AB234" s="2">
        <f t="shared" si="21"/>
        <v>420000</v>
      </c>
      <c r="AC234" s="2">
        <f t="shared" si="41"/>
        <v>42839719.008691236</v>
      </c>
      <c r="AD234" s="3">
        <f t="shared" si="10"/>
        <v>52800000</v>
      </c>
      <c r="AE234" s="2">
        <f>IF(AE232&gt;=52800000,52800000,IF(AB213=Graph!G$1*1000,AE233+Graph!G$1*1000,AC234))</f>
        <v>43679719.008691236</v>
      </c>
      <c r="AF234" s="3">
        <f t="shared" si="11"/>
        <v>43679719.008691236</v>
      </c>
      <c r="AG234" s="3">
        <f t="shared" si="27"/>
        <v>41952256.995643988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161</v>
      </c>
      <c r="C235" s="7"/>
      <c r="D235" s="2" t="e">
        <f t="shared" si="12"/>
        <v>#N/A</v>
      </c>
      <c r="E235" s="2" t="e">
        <f t="shared" si="22"/>
        <v>#N/A</v>
      </c>
      <c r="F235" s="2">
        <v>844575.76783956587</v>
      </c>
      <c r="G235" s="2">
        <f t="shared" si="26"/>
        <v>484210.28571428574</v>
      </c>
      <c r="H235" s="2">
        <f t="shared" si="42"/>
        <v>95618640.151548147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884155.61150796711</v>
      </c>
      <c r="Q235" s="2">
        <f t="shared" si="44"/>
        <v>500000</v>
      </c>
      <c r="R235" s="2">
        <f t="shared" si="43"/>
        <v>98717563.789082631</v>
      </c>
      <c r="S235" s="2">
        <f t="shared" si="17"/>
        <v>484210.28571428359</v>
      </c>
      <c r="T235" s="2">
        <f t="shared" si="18"/>
        <v>15789.714285714086</v>
      </c>
      <c r="U235" s="2">
        <f t="shared" si="19"/>
        <v>500000</v>
      </c>
      <c r="V235" s="2">
        <f t="shared" si="33"/>
        <v>54944976.151548326</v>
      </c>
      <c r="W235" s="2">
        <f t="shared" si="20"/>
        <v>484210.28571428359</v>
      </c>
      <c r="X235" s="2">
        <f t="shared" si="6"/>
        <v>15789.714285716414</v>
      </c>
      <c r="Y235" s="2">
        <f t="shared" si="40"/>
        <v>43772587.637534335</v>
      </c>
      <c r="Z235" s="2" t="str">
        <f t="shared" si="8"/>
        <v>MEEP</v>
      </c>
      <c r="AA235" s="2">
        <f>IF(Z235="HERE",Y235,AA234+Graph!$G$1*1000)</f>
        <v>53473634.494677141</v>
      </c>
      <c r="AB235" s="2">
        <f t="shared" si="21"/>
        <v>420000</v>
      </c>
      <c r="AC235" s="2">
        <f t="shared" si="41"/>
        <v>42839719.008691236</v>
      </c>
      <c r="AD235" s="3">
        <f t="shared" si="10"/>
        <v>52800000</v>
      </c>
      <c r="AE235" s="2">
        <f>IF(AE233&gt;=52800000,52800000,IF(AB214=Graph!G$1*1000,AE234+Graph!G$1*1000,AC235))</f>
        <v>44099719.008691236</v>
      </c>
      <c r="AF235" s="3">
        <f t="shared" si="11"/>
        <v>44099719.008691236</v>
      </c>
      <c r="AG235" s="3">
        <f t="shared" si="27"/>
        <v>42330256.995643988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162</v>
      </c>
      <c r="C236" s="7"/>
      <c r="D236" s="2" t="e">
        <f t="shared" si="12"/>
        <v>#N/A</v>
      </c>
      <c r="E236" s="2" t="e">
        <f t="shared" si="22"/>
        <v>#N/A</v>
      </c>
      <c r="F236" s="2">
        <v>847162.99449768662</v>
      </c>
      <c r="G236" s="2">
        <f t="shared" si="26"/>
        <v>484210.28571428574</v>
      </c>
      <c r="H236" s="2">
        <f t="shared" si="42"/>
        <v>96102850.437262431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886936.34658370912</v>
      </c>
      <c r="Q236" s="2">
        <f t="shared" si="44"/>
        <v>500000</v>
      </c>
      <c r="R236" s="2">
        <f t="shared" si="43"/>
        <v>99217563.789082631</v>
      </c>
      <c r="S236" s="2">
        <f t="shared" si="17"/>
        <v>484210.28571428359</v>
      </c>
      <c r="T236" s="2">
        <f t="shared" si="18"/>
        <v>15789.714285714086</v>
      </c>
      <c r="U236" s="2">
        <f t="shared" si="19"/>
        <v>500000</v>
      </c>
      <c r="V236" s="2">
        <f t="shared" si="33"/>
        <v>55429186.43726261</v>
      </c>
      <c r="W236" s="2">
        <f t="shared" si="20"/>
        <v>484210.28571428359</v>
      </c>
      <c r="X236" s="2">
        <f t="shared" si="6"/>
        <v>15789.714285716414</v>
      </c>
      <c r="Y236" s="2">
        <f t="shared" si="40"/>
        <v>43788377.351820052</v>
      </c>
      <c r="Z236" s="2" t="str">
        <f t="shared" si="8"/>
        <v>MEEP</v>
      </c>
      <c r="AA236" s="2">
        <f>IF(Z236="HERE",Y236,AA235+Graph!$G$1*1000)</f>
        <v>53893634.494677141</v>
      </c>
      <c r="AB236" s="2">
        <f t="shared" si="21"/>
        <v>420000</v>
      </c>
      <c r="AC236" s="2">
        <f t="shared" si="41"/>
        <v>42839719.008691236</v>
      </c>
      <c r="AD236" s="3">
        <f t="shared" si="10"/>
        <v>52800000</v>
      </c>
      <c r="AE236" s="2">
        <f>IF(AE234&gt;=52800000,52800000,IF(AB215=Graph!G$1*1000,AE235+Graph!G$1*1000,AC236))</f>
        <v>44519719.008691236</v>
      </c>
      <c r="AF236" s="3">
        <f t="shared" si="11"/>
        <v>44519719.008691236</v>
      </c>
      <c r="AG236" s="3">
        <f t="shared" si="27"/>
        <v>42708256.995643988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163</v>
      </c>
      <c r="C237" s="7"/>
      <c r="D237" s="2" t="e">
        <f t="shared" si="12"/>
        <v>#N/A</v>
      </c>
      <c r="E237" s="2" t="e">
        <f t="shared" si="22"/>
        <v>#N/A</v>
      </c>
      <c r="F237" s="2">
        <v>849750.22115580738</v>
      </c>
      <c r="G237" s="2">
        <f t="shared" si="26"/>
        <v>484210.28571428574</v>
      </c>
      <c r="H237" s="2">
        <f t="shared" si="42"/>
        <v>96587060.722976714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889717.08165943623</v>
      </c>
      <c r="Q237" s="2">
        <f t="shared" si="44"/>
        <v>500000</v>
      </c>
      <c r="R237" s="2">
        <f t="shared" si="43"/>
        <v>99717563.789082631</v>
      </c>
      <c r="S237" s="2">
        <f t="shared" si="17"/>
        <v>484210.28571428359</v>
      </c>
      <c r="T237" s="2">
        <f t="shared" si="18"/>
        <v>15789.714285714086</v>
      </c>
      <c r="U237" s="2">
        <f t="shared" si="19"/>
        <v>500000</v>
      </c>
      <c r="V237" s="2">
        <f t="shared" si="33"/>
        <v>55913396.722976893</v>
      </c>
      <c r="W237" s="2">
        <f t="shared" si="20"/>
        <v>484210.28571428359</v>
      </c>
      <c r="X237" s="2">
        <f t="shared" si="6"/>
        <v>15789.714285716414</v>
      </c>
      <c r="Y237" s="2">
        <f t="shared" si="40"/>
        <v>43804167.066105768</v>
      </c>
      <c r="Z237" s="2" t="str">
        <f t="shared" si="8"/>
        <v>MEEP</v>
      </c>
      <c r="AA237" s="2">
        <f>IF(Z237="HERE",Y237,AA236+Graph!$G$1*1000)</f>
        <v>54313634.494677141</v>
      </c>
      <c r="AB237" s="2">
        <f t="shared" si="21"/>
        <v>420000</v>
      </c>
      <c r="AC237" s="2">
        <f t="shared" si="41"/>
        <v>42839719.008691236</v>
      </c>
      <c r="AD237" s="3">
        <f t="shared" si="10"/>
        <v>52800000</v>
      </c>
      <c r="AE237" s="2">
        <f>IF(AE235&gt;=52800000,52800000,IF(AB216=Graph!G$1*1000,AE236+Graph!G$1*1000,AC237))</f>
        <v>44939719.008691236</v>
      </c>
      <c r="AF237" s="3">
        <f t="shared" si="11"/>
        <v>44939719.008691236</v>
      </c>
      <c r="AG237" s="3">
        <f t="shared" si="27"/>
        <v>43086256.995643988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164</v>
      </c>
      <c r="C238" s="7"/>
      <c r="D238" s="2" t="e">
        <f t="shared" si="12"/>
        <v>#N/A</v>
      </c>
      <c r="E238" s="2" t="e">
        <f t="shared" si="22"/>
        <v>#N/A</v>
      </c>
      <c r="F238" s="2">
        <v>852337.44781392813</v>
      </c>
      <c r="G238" s="2">
        <f t="shared" si="26"/>
        <v>484210.28571428574</v>
      </c>
      <c r="H238" s="2">
        <f t="shared" si="42"/>
        <v>97071271.008690998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892497.81673517823</v>
      </c>
      <c r="Q238" s="2">
        <f t="shared" si="44"/>
        <v>500000</v>
      </c>
      <c r="R238" s="2">
        <f t="shared" si="43"/>
        <v>100217563.78908263</v>
      </c>
      <c r="S238" s="2">
        <f t="shared" si="17"/>
        <v>484210.28571428359</v>
      </c>
      <c r="T238" s="2">
        <f t="shared" si="18"/>
        <v>15789.714285714086</v>
      </c>
      <c r="U238" s="2">
        <f t="shared" si="19"/>
        <v>500000</v>
      </c>
      <c r="V238" s="2">
        <f t="shared" si="33"/>
        <v>56397607.008691177</v>
      </c>
      <c r="W238" s="2">
        <f t="shared" si="20"/>
        <v>484210.28571428359</v>
      </c>
      <c r="X238" s="2">
        <f t="shared" si="6"/>
        <v>15789.714285716414</v>
      </c>
      <c r="Y238" s="2">
        <f t="shared" si="40"/>
        <v>43819956.780391484</v>
      </c>
      <c r="Z238" s="2" t="str">
        <f t="shared" si="8"/>
        <v>MEEP</v>
      </c>
      <c r="AA238" s="2">
        <f>IF(Z238="HERE",Y238,AA237+Graph!$G$1*1000)</f>
        <v>54733634.494677141</v>
      </c>
      <c r="AB238" s="2">
        <f t="shared" si="21"/>
        <v>420000</v>
      </c>
      <c r="AC238" s="2">
        <f t="shared" si="41"/>
        <v>42839719.008691236</v>
      </c>
      <c r="AD238" s="3">
        <f t="shared" si="10"/>
        <v>52800000</v>
      </c>
      <c r="AE238" s="2">
        <f>IF(AE236&gt;=52800000,52800000,IF(AB217=Graph!G$1*1000,AE237+Graph!G$1*1000,AC238))</f>
        <v>45359719.008691236</v>
      </c>
      <c r="AF238" s="3">
        <f t="shared" si="11"/>
        <v>45359719.008691236</v>
      </c>
      <c r="AG238" s="3">
        <f t="shared" si="27"/>
        <v>43464256.995643988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165</v>
      </c>
      <c r="C239" s="7"/>
      <c r="D239" s="2" t="e">
        <f t="shared" si="12"/>
        <v>#N/A</v>
      </c>
      <c r="E239" s="2" t="e">
        <f t="shared" si="22"/>
        <v>#N/A</v>
      </c>
      <c r="F239" s="2">
        <v>854924.67447204888</v>
      </c>
      <c r="G239" s="2">
        <f t="shared" si="26"/>
        <v>484210.28571428574</v>
      </c>
      <c r="H239" s="2">
        <f t="shared" si="42"/>
        <v>97555481.294405282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895278.55181090534</v>
      </c>
      <c r="Q239" s="2">
        <f t="shared" si="44"/>
        <v>500000</v>
      </c>
      <c r="R239" s="2">
        <f t="shared" si="43"/>
        <v>100717563.78908263</v>
      </c>
      <c r="S239" s="2">
        <f t="shared" si="17"/>
        <v>484210.28571428359</v>
      </c>
      <c r="T239" s="2">
        <f t="shared" si="18"/>
        <v>15789.714285714086</v>
      </c>
      <c r="U239" s="2">
        <f t="shared" si="19"/>
        <v>500000</v>
      </c>
      <c r="V239" s="2">
        <f t="shared" si="33"/>
        <v>56881817.29440546</v>
      </c>
      <c r="W239" s="2">
        <f t="shared" si="20"/>
        <v>484210.28571428359</v>
      </c>
      <c r="X239" s="2">
        <f t="shared" si="6"/>
        <v>15789.714285716414</v>
      </c>
      <c r="Y239" s="2">
        <f t="shared" si="40"/>
        <v>43835746.494677201</v>
      </c>
      <c r="Z239" s="2" t="str">
        <f t="shared" si="8"/>
        <v>MEEP</v>
      </c>
      <c r="AA239" s="2">
        <f>IF(Z239="HERE",Y239,AA238+Graph!$G$1*1000)</f>
        <v>55153634.494677141</v>
      </c>
      <c r="AB239" s="2">
        <f t="shared" si="21"/>
        <v>420000</v>
      </c>
      <c r="AC239" s="2">
        <f t="shared" si="41"/>
        <v>42839719.008691236</v>
      </c>
      <c r="AD239" s="3">
        <f t="shared" si="10"/>
        <v>52800000</v>
      </c>
      <c r="AE239" s="2">
        <f>IF(AE237&gt;=52800000,52800000,IF(AB218=Graph!G$1*1000,AE238+Graph!G$1*1000,AC239))</f>
        <v>45779719.008691236</v>
      </c>
      <c r="AF239" s="3">
        <f t="shared" si="11"/>
        <v>45779719.008691236</v>
      </c>
      <c r="AG239" s="3">
        <f t="shared" si="27"/>
        <v>43842256.995643988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166</v>
      </c>
      <c r="C240" s="7"/>
      <c r="D240" s="2" t="e">
        <f t="shared" si="12"/>
        <v>#N/A</v>
      </c>
      <c r="E240" s="2" t="e">
        <f t="shared" si="22"/>
        <v>#N/A</v>
      </c>
      <c r="F240" s="2">
        <v>857511.90113016963</v>
      </c>
      <c r="G240" s="2">
        <f t="shared" si="26"/>
        <v>484210.28571428574</v>
      </c>
      <c r="H240" s="2">
        <f t="shared" si="42"/>
        <v>98039691.580119565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898059.28688664734</v>
      </c>
      <c r="Q240" s="2">
        <f t="shared" si="44"/>
        <v>500000</v>
      </c>
      <c r="R240" s="2">
        <f t="shared" si="43"/>
        <v>101217563.78908263</v>
      </c>
      <c r="S240" s="2">
        <f t="shared" si="17"/>
        <v>484210.28571428359</v>
      </c>
      <c r="T240" s="2">
        <f t="shared" si="18"/>
        <v>15789.714285714086</v>
      </c>
      <c r="U240" s="2">
        <f t="shared" si="19"/>
        <v>500000</v>
      </c>
      <c r="V240" s="2">
        <f t="shared" si="33"/>
        <v>57366027.580119744</v>
      </c>
      <c r="W240" s="2">
        <f t="shared" si="20"/>
        <v>484210.28571428359</v>
      </c>
      <c r="X240" s="2">
        <f t="shared" si="6"/>
        <v>15789.714285716414</v>
      </c>
      <c r="Y240" s="2">
        <f t="shared" si="40"/>
        <v>43851536.208962917</v>
      </c>
      <c r="Z240" s="2" t="str">
        <f t="shared" si="8"/>
        <v>MEEP</v>
      </c>
      <c r="AA240" s="2">
        <f>IF(Z240="HERE",Y240,AA239+Graph!$G$1*1000)</f>
        <v>55573634.494677141</v>
      </c>
      <c r="AB240" s="2">
        <f t="shared" si="21"/>
        <v>420000</v>
      </c>
      <c r="AC240" s="2">
        <f t="shared" si="41"/>
        <v>42839719.008691236</v>
      </c>
      <c r="AD240" s="3">
        <f t="shared" si="10"/>
        <v>52800000</v>
      </c>
      <c r="AE240" s="2">
        <f>IF(AE238&gt;=52800000,52800000,IF(AB219=Graph!G$1*1000,AE239+Graph!G$1*1000,AC240))</f>
        <v>46199719.008691236</v>
      </c>
      <c r="AF240" s="3">
        <f t="shared" si="11"/>
        <v>46199719.008691236</v>
      </c>
      <c r="AG240" s="3">
        <f t="shared" si="27"/>
        <v>44220256.995643988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167</v>
      </c>
      <c r="C241" s="7"/>
      <c r="D241" s="2" t="e">
        <f t="shared" si="12"/>
        <v>#N/A</v>
      </c>
      <c r="E241" s="2" t="e">
        <f t="shared" si="22"/>
        <v>#N/A</v>
      </c>
      <c r="F241" s="2">
        <v>860099.12778829038</v>
      </c>
      <c r="G241" s="2">
        <f t="shared" si="26"/>
        <v>484210.28571428574</v>
      </c>
      <c r="H241" s="2">
        <f t="shared" si="42"/>
        <v>98523901.865833849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900840.02196237445</v>
      </c>
      <c r="Q241" s="2">
        <f t="shared" si="44"/>
        <v>500000</v>
      </c>
      <c r="R241" s="2">
        <f t="shared" si="43"/>
        <v>101717563.78908263</v>
      </c>
      <c r="S241" s="2">
        <f t="shared" si="17"/>
        <v>484210.28571428359</v>
      </c>
      <c r="T241" s="2">
        <f t="shared" si="18"/>
        <v>15789.714285714086</v>
      </c>
      <c r="U241" s="2">
        <f t="shared" si="19"/>
        <v>500000</v>
      </c>
      <c r="V241" s="2">
        <f t="shared" si="33"/>
        <v>57850237.865834028</v>
      </c>
      <c r="W241" s="2">
        <f t="shared" si="20"/>
        <v>484210.28571428359</v>
      </c>
      <c r="X241" s="2">
        <f t="shared" si="6"/>
        <v>15789.714285716414</v>
      </c>
      <c r="Y241" s="2">
        <f t="shared" si="40"/>
        <v>43867325.923248634</v>
      </c>
      <c r="Z241" s="2" t="str">
        <f t="shared" si="8"/>
        <v>MEEP</v>
      </c>
      <c r="AA241" s="2">
        <f>IF(Z241="HERE",Y241,AA240+Graph!$G$1*1000)</f>
        <v>55993634.494677141</v>
      </c>
      <c r="AB241" s="2">
        <f t="shared" si="21"/>
        <v>420000</v>
      </c>
      <c r="AC241" s="2">
        <f t="shared" si="41"/>
        <v>42839719.008691236</v>
      </c>
      <c r="AD241" s="3">
        <f t="shared" si="10"/>
        <v>52800000</v>
      </c>
      <c r="AE241" s="2">
        <f>IF(AE239&gt;=52800000,52800000,IF(AB220=Graph!G$1*1000,AE240+Graph!G$1*1000,AC241))</f>
        <v>46619719.008691236</v>
      </c>
      <c r="AF241" s="3">
        <f t="shared" si="11"/>
        <v>46619719.008691236</v>
      </c>
      <c r="AG241" s="3">
        <f t="shared" si="27"/>
        <v>44598256.995643988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168</v>
      </c>
      <c r="C242" s="7"/>
      <c r="D242" s="2" t="e">
        <f t="shared" si="12"/>
        <v>#N/A</v>
      </c>
      <c r="E242" s="2" t="e">
        <f t="shared" si="22"/>
        <v>#N/A</v>
      </c>
      <c r="F242" s="2">
        <v>862686.35444641113</v>
      </c>
      <c r="G242" s="2">
        <f t="shared" si="26"/>
        <v>484210.28571428574</v>
      </c>
      <c r="H242" s="2">
        <f t="shared" si="42"/>
        <v>99008112.151548132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903620.75703811646</v>
      </c>
      <c r="Q242" s="2">
        <f t="shared" si="44"/>
        <v>500000</v>
      </c>
      <c r="R242" s="2">
        <f t="shared" si="43"/>
        <v>102217563.78908263</v>
      </c>
      <c r="S242" s="2">
        <f t="shared" si="17"/>
        <v>484210.28571428359</v>
      </c>
      <c r="T242" s="2">
        <f t="shared" si="18"/>
        <v>15789.714285714086</v>
      </c>
      <c r="U242" s="2">
        <f t="shared" si="19"/>
        <v>500000</v>
      </c>
      <c r="V242" s="2">
        <f t="shared" si="33"/>
        <v>58334448.151548311</v>
      </c>
      <c r="W242" s="2">
        <f t="shared" si="20"/>
        <v>484210.28571428359</v>
      </c>
      <c r="X242" s="2">
        <f t="shared" si="6"/>
        <v>15789.714285716414</v>
      </c>
      <c r="Y242" s="2">
        <f t="shared" si="40"/>
        <v>43883115.63753435</v>
      </c>
      <c r="Z242" s="2" t="str">
        <f t="shared" si="8"/>
        <v>MEEP</v>
      </c>
      <c r="AA242" s="2">
        <f>IF(Z242="HERE",Y242,AA241+Graph!$G$1*1000)</f>
        <v>56413634.494677141</v>
      </c>
      <c r="AB242" s="2">
        <f t="shared" si="21"/>
        <v>420000</v>
      </c>
      <c r="AC242" s="2">
        <f t="shared" si="41"/>
        <v>42839719.008691236</v>
      </c>
      <c r="AD242" s="3">
        <f t="shared" si="10"/>
        <v>52800000</v>
      </c>
      <c r="AE242" s="2">
        <f>IF(AE240&gt;=52800000,52800000,IF(AB221=Graph!G$1*1000,AE241+Graph!G$1*1000,AC242))</f>
        <v>47039719.008691236</v>
      </c>
      <c r="AF242" s="3">
        <f t="shared" si="11"/>
        <v>47039719.008691236</v>
      </c>
      <c r="AG242" s="3">
        <f t="shared" si="27"/>
        <v>44976256.995643988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169</v>
      </c>
      <c r="C243" s="7"/>
      <c r="D243" s="2" t="e">
        <f t="shared" si="12"/>
        <v>#N/A</v>
      </c>
      <c r="E243" s="2" t="e">
        <f t="shared" si="22"/>
        <v>#N/A</v>
      </c>
      <c r="F243" s="2">
        <v>865273.58110453188</v>
      </c>
      <c r="G243" s="2">
        <f t="shared" si="26"/>
        <v>484210.28571428574</v>
      </c>
      <c r="H243" s="2">
        <f t="shared" si="42"/>
        <v>99492322.437262416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906401.49211384356</v>
      </c>
      <c r="Q243" s="2">
        <f t="shared" si="44"/>
        <v>500000</v>
      </c>
      <c r="R243" s="2">
        <f t="shared" si="43"/>
        <v>102717563.78908263</v>
      </c>
      <c r="S243" s="2">
        <f t="shared" si="17"/>
        <v>484210.28571428359</v>
      </c>
      <c r="T243" s="2">
        <f t="shared" si="18"/>
        <v>15789.714285714086</v>
      </c>
      <c r="U243" s="2">
        <f t="shared" si="19"/>
        <v>500000</v>
      </c>
      <c r="V243" s="2">
        <f t="shared" si="33"/>
        <v>58818658.437262595</v>
      </c>
      <c r="W243" s="2">
        <f t="shared" si="20"/>
        <v>484210.28571428359</v>
      </c>
      <c r="X243" s="2">
        <f t="shared" si="6"/>
        <v>15789.714285716414</v>
      </c>
      <c r="Y243" s="2">
        <f t="shared" si="40"/>
        <v>43898905.351820067</v>
      </c>
      <c r="Z243" s="2" t="str">
        <f t="shared" si="8"/>
        <v>MEEP</v>
      </c>
      <c r="AA243" s="2">
        <f>IF(Z243="HERE",Y243,AA242+Graph!$G$1*1000)</f>
        <v>56833634.494677141</v>
      </c>
      <c r="AB243" s="2">
        <f t="shared" si="21"/>
        <v>420000</v>
      </c>
      <c r="AC243" s="2">
        <f t="shared" si="41"/>
        <v>42839719.008691236</v>
      </c>
      <c r="AD243" s="3">
        <f t="shared" si="10"/>
        <v>52800000</v>
      </c>
      <c r="AE243" s="2">
        <f>IF(AE241&gt;=52800000,52800000,IF(AB222=Graph!G$1*1000,AE242+Graph!G$1*1000,AC243))</f>
        <v>47459719.008691236</v>
      </c>
      <c r="AF243" s="3">
        <f t="shared" si="11"/>
        <v>47459719.008691236</v>
      </c>
      <c r="AG243" s="3">
        <f t="shared" si="27"/>
        <v>45354256.995643988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170</v>
      </c>
      <c r="C244" s="7"/>
      <c r="D244" s="2" t="e">
        <f t="shared" si="12"/>
        <v>#N/A</v>
      </c>
      <c r="E244" s="2" t="e">
        <f t="shared" si="22"/>
        <v>#N/A</v>
      </c>
      <c r="F244" s="2">
        <v>867860.80776265264</v>
      </c>
      <c r="G244" s="2">
        <f t="shared" si="26"/>
        <v>484210.28571428574</v>
      </c>
      <c r="H244" s="2">
        <f t="shared" si="42"/>
        <v>99976532.722976699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909182.22718958557</v>
      </c>
      <c r="Q244" s="2">
        <f t="shared" si="44"/>
        <v>500000</v>
      </c>
      <c r="R244" s="2">
        <f t="shared" si="43"/>
        <v>103217563.78908263</v>
      </c>
      <c r="S244" s="2">
        <f t="shared" si="17"/>
        <v>484210.28571428359</v>
      </c>
      <c r="T244" s="2">
        <f t="shared" si="18"/>
        <v>15789.714285714086</v>
      </c>
      <c r="U244" s="2">
        <f t="shared" si="19"/>
        <v>500000</v>
      </c>
      <c r="V244" s="2">
        <f t="shared" si="33"/>
        <v>59302868.722976878</v>
      </c>
      <c r="W244" s="2">
        <f t="shared" si="20"/>
        <v>484210.28571428359</v>
      </c>
      <c r="X244" s="2">
        <f t="shared" si="6"/>
        <v>15789.714285716414</v>
      </c>
      <c r="Y244" s="2">
        <f t="shared" si="40"/>
        <v>43914695.066105783</v>
      </c>
      <c r="Z244" s="2" t="str">
        <f t="shared" si="8"/>
        <v>MEEP</v>
      </c>
      <c r="AA244" s="2">
        <f>IF(Z244="HERE",Y244,AA243+Graph!$G$1*1000)</f>
        <v>57253634.494677141</v>
      </c>
      <c r="AB244" s="2">
        <f t="shared" si="21"/>
        <v>420000</v>
      </c>
      <c r="AC244" s="2">
        <f t="shared" si="41"/>
        <v>42839719.008691236</v>
      </c>
      <c r="AD244" s="3">
        <f t="shared" si="10"/>
        <v>52800000</v>
      </c>
      <c r="AE244" s="2">
        <f>IF(AE242&gt;=52800000,52800000,IF(AB223=Graph!G$1*1000,AE243+Graph!G$1*1000,AC244))</f>
        <v>47879719.008691236</v>
      </c>
      <c r="AF244" s="3">
        <f t="shared" si="11"/>
        <v>47879719.008691236</v>
      </c>
      <c r="AG244" s="3">
        <f t="shared" si="27"/>
        <v>45732256.995643988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171</v>
      </c>
      <c r="C245" s="7"/>
      <c r="D245" s="2" t="e">
        <f t="shared" si="12"/>
        <v>#N/A</v>
      </c>
      <c r="E245" s="2" t="e">
        <f t="shared" si="22"/>
        <v>#N/A</v>
      </c>
      <c r="F245" s="2">
        <v>870448.03442077339</v>
      </c>
      <c r="G245" s="2">
        <f t="shared" si="26"/>
        <v>484210.28571428574</v>
      </c>
      <c r="H245" s="2">
        <f t="shared" si="42"/>
        <v>100460743.00869098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911962.96226531267</v>
      </c>
      <c r="Q245" s="2">
        <f t="shared" si="44"/>
        <v>500000</v>
      </c>
      <c r="R245" s="2">
        <f t="shared" si="43"/>
        <v>103717563.78908263</v>
      </c>
      <c r="S245" s="2">
        <f t="shared" si="17"/>
        <v>484210.28571428359</v>
      </c>
      <c r="T245" s="2">
        <f t="shared" si="18"/>
        <v>15789.714285714086</v>
      </c>
      <c r="U245" s="2">
        <f t="shared" si="19"/>
        <v>500000</v>
      </c>
      <c r="V245" s="2">
        <f t="shared" si="33"/>
        <v>59787079.008691162</v>
      </c>
      <c r="W245" s="2">
        <f t="shared" si="20"/>
        <v>484210.28571428359</v>
      </c>
      <c r="X245" s="2">
        <f t="shared" si="6"/>
        <v>15789.714285716414</v>
      </c>
      <c r="Y245" s="2">
        <f t="shared" si="40"/>
        <v>43930484.780391499</v>
      </c>
      <c r="Z245" s="2" t="str">
        <f t="shared" si="8"/>
        <v>MEEP</v>
      </c>
      <c r="AA245" s="2">
        <f>IF(Z245="HERE",Y245,AA244+Graph!$G$1*1000)</f>
        <v>57673634.494677141</v>
      </c>
      <c r="AB245" s="2">
        <f t="shared" si="21"/>
        <v>420000</v>
      </c>
      <c r="AC245" s="2">
        <f t="shared" si="41"/>
        <v>42839719.008691236</v>
      </c>
      <c r="AD245" s="3">
        <f t="shared" si="10"/>
        <v>52800000</v>
      </c>
      <c r="AE245" s="2">
        <f>IF(AE243&gt;=52800000,52800000,IF(AB224=Graph!G$1*1000,AE244+Graph!G$1*1000,AC245))</f>
        <v>48299719.008691236</v>
      </c>
      <c r="AF245" s="3">
        <f t="shared" si="11"/>
        <v>48299719.008691236</v>
      </c>
      <c r="AG245" s="3">
        <f t="shared" si="27"/>
        <v>46110256.995643988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172</v>
      </c>
      <c r="C246" s="7"/>
      <c r="D246" s="2" t="e">
        <f t="shared" si="12"/>
        <v>#N/A</v>
      </c>
      <c r="E246" s="2" t="e">
        <f t="shared" si="22"/>
        <v>#N/A</v>
      </c>
      <c r="F246" s="2">
        <v>873035.26107889414</v>
      </c>
      <c r="G246" s="2">
        <f t="shared" si="26"/>
        <v>484210.28571428574</v>
      </c>
      <c r="H246" s="2">
        <f t="shared" si="42"/>
        <v>100944953.29440527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914743.69734105468</v>
      </c>
      <c r="Q246" s="2">
        <f t="shared" si="44"/>
        <v>500000</v>
      </c>
      <c r="R246" s="2">
        <f t="shared" si="43"/>
        <v>104217563.78908263</v>
      </c>
      <c r="S246" s="2">
        <f t="shared" si="17"/>
        <v>484210.28571428359</v>
      </c>
      <c r="T246" s="2">
        <f t="shared" si="18"/>
        <v>15789.714285714086</v>
      </c>
      <c r="U246" s="2">
        <f t="shared" si="19"/>
        <v>500000</v>
      </c>
      <c r="V246" s="2">
        <f t="shared" si="33"/>
        <v>60271289.294405445</v>
      </c>
      <c r="W246" s="2">
        <f t="shared" si="20"/>
        <v>484210.28571428359</v>
      </c>
      <c r="X246" s="2">
        <f t="shared" si="6"/>
        <v>15789.714285716414</v>
      </c>
      <c r="Y246" s="2">
        <f t="shared" si="40"/>
        <v>43946274.494677216</v>
      </c>
      <c r="Z246" s="2" t="str">
        <f t="shared" si="8"/>
        <v>MEEP</v>
      </c>
      <c r="AA246" s="2">
        <f>IF(Z246="HERE",Y246,AA245+Graph!$G$1*1000)</f>
        <v>58093634.494677141</v>
      </c>
      <c r="AB246" s="2">
        <f t="shared" si="21"/>
        <v>420000</v>
      </c>
      <c r="AC246" s="2">
        <f t="shared" si="41"/>
        <v>42839719.008691236</v>
      </c>
      <c r="AD246" s="3">
        <f t="shared" si="10"/>
        <v>52800000</v>
      </c>
      <c r="AE246" s="2">
        <f>IF(AE244&gt;=52800000,52800000,IF(AB225=Graph!G$1*1000,AE245+Graph!G$1*1000,AC246))</f>
        <v>48719719.008691236</v>
      </c>
      <c r="AF246" s="3">
        <f t="shared" si="11"/>
        <v>48719719.008691236</v>
      </c>
      <c r="AG246" s="3">
        <f t="shared" si="27"/>
        <v>46488256.995643988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173</v>
      </c>
      <c r="C247" s="7"/>
      <c r="D247" s="2" t="e">
        <f t="shared" si="12"/>
        <v>#N/A</v>
      </c>
      <c r="E247" s="2" t="e">
        <f t="shared" si="22"/>
        <v>#N/A</v>
      </c>
      <c r="F247" s="2">
        <v>875622.48773701489</v>
      </c>
      <c r="G247" s="2">
        <f t="shared" si="26"/>
        <v>484210.28571428574</v>
      </c>
      <c r="H247" s="2">
        <f t="shared" si="42"/>
        <v>101429163.58011955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917524.43241678178</v>
      </c>
      <c r="Q247" s="2">
        <f t="shared" si="44"/>
        <v>500000</v>
      </c>
      <c r="R247" s="2">
        <f t="shared" si="43"/>
        <v>104717563.78908263</v>
      </c>
      <c r="S247" s="2">
        <f t="shared" si="17"/>
        <v>484210.28571428359</v>
      </c>
      <c r="T247" s="2">
        <f t="shared" si="18"/>
        <v>15789.714285714086</v>
      </c>
      <c r="U247" s="2">
        <f t="shared" si="19"/>
        <v>500000</v>
      </c>
      <c r="V247" s="2">
        <f t="shared" si="33"/>
        <v>60755499.580119729</v>
      </c>
      <c r="W247" s="2">
        <f t="shared" si="20"/>
        <v>484210.28571428359</v>
      </c>
      <c r="X247" s="2">
        <f t="shared" si="6"/>
        <v>15789.714285716414</v>
      </c>
      <c r="Y247" s="2">
        <f t="shared" si="40"/>
        <v>43962064.208962932</v>
      </c>
      <c r="Z247" s="2" t="str">
        <f t="shared" si="8"/>
        <v>MEEP</v>
      </c>
      <c r="AA247" s="2">
        <f>IF(Z247="HERE",Y247,AA246+Graph!$G$1*1000)</f>
        <v>58513634.494677141</v>
      </c>
      <c r="AB247" s="2">
        <f t="shared" si="21"/>
        <v>420000</v>
      </c>
      <c r="AC247" s="2">
        <f t="shared" si="41"/>
        <v>42839719.008691236</v>
      </c>
      <c r="AD247" s="3">
        <f t="shared" si="10"/>
        <v>52800000</v>
      </c>
      <c r="AE247" s="2">
        <f>IF(AE245&gt;=52800000,52800000,IF(AB226=Graph!G$1*1000,AE246+Graph!G$1*1000,AC247))</f>
        <v>49139719.008691236</v>
      </c>
      <c r="AF247" s="3">
        <f t="shared" si="11"/>
        <v>49139719.008691236</v>
      </c>
      <c r="AG247" s="3">
        <f t="shared" si="27"/>
        <v>46866256.995643988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174</v>
      </c>
      <c r="C248" s="7"/>
      <c r="D248" s="2" t="e">
        <f t="shared" si="12"/>
        <v>#N/A</v>
      </c>
      <c r="E248" s="2" t="e">
        <f t="shared" si="22"/>
        <v>#N/A</v>
      </c>
      <c r="F248" s="2">
        <v>878209.71439513564</v>
      </c>
      <c r="G248" s="2">
        <f t="shared" si="26"/>
        <v>484210.28571428574</v>
      </c>
      <c r="H248" s="2">
        <f t="shared" si="42"/>
        <v>101913373.86583383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920305.16749252379</v>
      </c>
      <c r="Q248" s="2">
        <f t="shared" si="44"/>
        <v>500000</v>
      </c>
      <c r="R248" s="2">
        <f t="shared" si="43"/>
        <v>105217563.78908263</v>
      </c>
      <c r="S248" s="2">
        <f t="shared" si="17"/>
        <v>484210.28571428359</v>
      </c>
      <c r="T248" s="2">
        <f t="shared" si="18"/>
        <v>15789.714285714086</v>
      </c>
      <c r="U248" s="2">
        <f t="shared" si="19"/>
        <v>500000</v>
      </c>
      <c r="V248" s="2">
        <f t="shared" si="33"/>
        <v>61239709.865834013</v>
      </c>
      <c r="W248" s="2">
        <f t="shared" si="20"/>
        <v>484210.28571428359</v>
      </c>
      <c r="X248" s="2">
        <f t="shared" si="6"/>
        <v>15789.714285716414</v>
      </c>
      <c r="Y248" s="2">
        <f t="shared" si="40"/>
        <v>43977853.923248649</v>
      </c>
      <c r="Z248" s="2" t="str">
        <f t="shared" si="8"/>
        <v>MEEP</v>
      </c>
      <c r="AA248" s="2">
        <f>IF(Z248="HERE",Y248,AA247+Graph!$G$1*1000)</f>
        <v>58933634.494677141</v>
      </c>
      <c r="AB248" s="2">
        <f t="shared" si="21"/>
        <v>420000</v>
      </c>
      <c r="AC248" s="2">
        <f t="shared" si="41"/>
        <v>42839719.008691236</v>
      </c>
      <c r="AD248" s="3">
        <f t="shared" si="10"/>
        <v>52800000</v>
      </c>
      <c r="AE248" s="2">
        <f>IF(AE246&gt;=52800000,52800000,IF(AB227=Graph!G$1*1000,AE247+Graph!G$1*1000,AC248))</f>
        <v>49559719.008691236</v>
      </c>
      <c r="AF248" s="3">
        <f t="shared" si="11"/>
        <v>49559719.008691236</v>
      </c>
      <c r="AG248" s="3">
        <f t="shared" si="27"/>
        <v>47244256.995643988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175</v>
      </c>
      <c r="C249" s="7"/>
      <c r="D249" s="2" t="e">
        <f t="shared" si="12"/>
        <v>#N/A</v>
      </c>
      <c r="E249" s="2" t="e">
        <f t="shared" si="22"/>
        <v>#N/A</v>
      </c>
      <c r="F249" s="2">
        <v>880796.94105325639</v>
      </c>
      <c r="G249" s="2">
        <f t="shared" si="26"/>
        <v>484210.28571428574</v>
      </c>
      <c r="H249" s="2">
        <f t="shared" si="42"/>
        <v>102397584.15154812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923085.9025682658</v>
      </c>
      <c r="Q249" s="2">
        <f t="shared" si="44"/>
        <v>500000</v>
      </c>
      <c r="R249" s="2">
        <f t="shared" si="43"/>
        <v>105717563.78908263</v>
      </c>
      <c r="S249" s="2">
        <f t="shared" si="17"/>
        <v>484210.28571428359</v>
      </c>
      <c r="T249" s="2">
        <f t="shared" si="18"/>
        <v>15789.714285714086</v>
      </c>
      <c r="U249" s="2">
        <f t="shared" si="19"/>
        <v>500000</v>
      </c>
      <c r="V249" s="2">
        <f t="shared" si="33"/>
        <v>61723920.151548296</v>
      </c>
      <c r="W249" s="2">
        <f t="shared" si="20"/>
        <v>484210.28571428359</v>
      </c>
      <c r="X249" s="2">
        <f t="shared" si="6"/>
        <v>15789.714285716414</v>
      </c>
      <c r="Y249" s="2">
        <f t="shared" si="40"/>
        <v>43993643.637534365</v>
      </c>
      <c r="Z249" s="2" t="str">
        <f t="shared" si="8"/>
        <v>MEEP</v>
      </c>
      <c r="AA249" s="2">
        <f>IF(Z249="HERE",Y249,AA248+Graph!$G$1*1000)</f>
        <v>59353634.494677141</v>
      </c>
      <c r="AB249" s="2">
        <f t="shared" si="21"/>
        <v>420000</v>
      </c>
      <c r="AC249" s="2">
        <f t="shared" si="41"/>
        <v>42839719.008691236</v>
      </c>
      <c r="AD249" s="3">
        <f t="shared" si="10"/>
        <v>52800000</v>
      </c>
      <c r="AE249" s="2">
        <f>IF(AE247&gt;=52800000,52800000,IF(AB228=Graph!G$1*1000,AE248+Graph!G$1*1000,AC249))</f>
        <v>49979719.008691236</v>
      </c>
      <c r="AF249" s="3">
        <f t="shared" si="11"/>
        <v>49979719.008691236</v>
      </c>
      <c r="AG249" s="3">
        <f t="shared" si="27"/>
        <v>47622256.995643988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176</v>
      </c>
      <c r="C250" s="7"/>
      <c r="D250" s="2" t="e">
        <f t="shared" si="12"/>
        <v>#N/A</v>
      </c>
      <c r="E250" s="2" t="e">
        <f t="shared" si="22"/>
        <v>#N/A</v>
      </c>
      <c r="F250" s="2">
        <v>883384.16771137714</v>
      </c>
      <c r="G250" s="2">
        <f t="shared" si="26"/>
        <v>484210.28571428574</v>
      </c>
      <c r="H250" s="2">
        <f t="shared" si="42"/>
        <v>102881794.4372624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925866.6376439929</v>
      </c>
      <c r="Q250" s="2">
        <f t="shared" si="44"/>
        <v>500000</v>
      </c>
      <c r="R250" s="2">
        <f t="shared" si="43"/>
        <v>106217563.78908263</v>
      </c>
      <c r="S250" s="2">
        <f t="shared" si="17"/>
        <v>484210.28571428359</v>
      </c>
      <c r="T250" s="2">
        <f t="shared" si="18"/>
        <v>15789.714285714086</v>
      </c>
      <c r="U250" s="2">
        <f t="shared" si="19"/>
        <v>500000</v>
      </c>
      <c r="V250" s="2">
        <f t="shared" si="33"/>
        <v>62208130.43726258</v>
      </c>
      <c r="W250" s="2">
        <f t="shared" si="20"/>
        <v>484210.28571428359</v>
      </c>
      <c r="X250" s="2">
        <f t="shared" si="6"/>
        <v>15789.714285716414</v>
      </c>
      <c r="Y250" s="2">
        <f t="shared" si="40"/>
        <v>44009433.351820081</v>
      </c>
      <c r="Z250" s="2" t="str">
        <f t="shared" si="8"/>
        <v>MEEP</v>
      </c>
      <c r="AA250" s="2">
        <f>IF(Z250="HERE",Y250,AA249+Graph!$G$1*1000)</f>
        <v>59773634.494677141</v>
      </c>
      <c r="AB250" s="2">
        <f t="shared" si="21"/>
        <v>420000</v>
      </c>
      <c r="AC250" s="2">
        <f t="shared" si="41"/>
        <v>42839719.008691236</v>
      </c>
      <c r="AD250" s="3">
        <f t="shared" si="10"/>
        <v>52800000</v>
      </c>
      <c r="AE250" s="2">
        <f>IF(AE248&gt;=52800000,52800000,IF(AB229=Graph!G$1*1000,AE249+Graph!G$1*1000,AC250))</f>
        <v>50399719.008691236</v>
      </c>
      <c r="AF250" s="3">
        <f t="shared" si="11"/>
        <v>50399719.008691236</v>
      </c>
      <c r="AG250" s="3">
        <f t="shared" si="27"/>
        <v>48000256.995643988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177</v>
      </c>
      <c r="C251" s="7"/>
      <c r="D251" s="2" t="e">
        <f t="shared" si="12"/>
        <v>#N/A</v>
      </c>
      <c r="E251" s="2" t="e">
        <f t="shared" si="22"/>
        <v>#N/A</v>
      </c>
      <c r="F251" s="2">
        <v>885971.3943694979</v>
      </c>
      <c r="G251" s="2">
        <f t="shared" si="26"/>
        <v>484210.28571428574</v>
      </c>
      <c r="H251" s="2">
        <f t="shared" si="42"/>
        <v>103366004.72297668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928647.37271973491</v>
      </c>
      <c r="Q251" s="2">
        <f t="shared" si="44"/>
        <v>500000</v>
      </c>
      <c r="R251" s="2">
        <f t="shared" si="43"/>
        <v>106717563.78908263</v>
      </c>
      <c r="S251" s="2">
        <f t="shared" si="17"/>
        <v>484210.28571428359</v>
      </c>
      <c r="T251" s="2">
        <f t="shared" si="18"/>
        <v>15789.714285714086</v>
      </c>
      <c r="U251" s="2">
        <f t="shared" si="19"/>
        <v>500000</v>
      </c>
      <c r="V251" s="2">
        <f t="shared" si="33"/>
        <v>62692340.722976863</v>
      </c>
      <c r="W251" s="2">
        <f t="shared" si="20"/>
        <v>484210.28571428359</v>
      </c>
      <c r="X251" s="2">
        <f t="shared" si="6"/>
        <v>15789.714285716414</v>
      </c>
      <c r="Y251" s="2">
        <f t="shared" si="40"/>
        <v>44025223.066105798</v>
      </c>
      <c r="Z251" s="2" t="str">
        <f t="shared" si="8"/>
        <v>MEEP</v>
      </c>
      <c r="AA251" s="2">
        <f>IF(Z251="HERE",Y251,AA250+Graph!$G$1*1000)</f>
        <v>60193634.494677141</v>
      </c>
      <c r="AB251" s="2">
        <f t="shared" si="21"/>
        <v>420000</v>
      </c>
      <c r="AC251" s="2">
        <f t="shared" si="41"/>
        <v>42839719.008691236</v>
      </c>
      <c r="AD251" s="3">
        <f t="shared" si="10"/>
        <v>52800000</v>
      </c>
      <c r="AE251" s="2">
        <f>IF(AE249&gt;=52800000,52800000,IF(AB230=Graph!G$1*1000,AE250+Graph!G$1*1000,AC251))</f>
        <v>50819719.008691236</v>
      </c>
      <c r="AF251" s="3">
        <f t="shared" si="11"/>
        <v>50819719.008691236</v>
      </c>
      <c r="AG251" s="3">
        <f t="shared" si="27"/>
        <v>48378256.995643988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178</v>
      </c>
      <c r="C252" s="7"/>
      <c r="D252" s="2" t="e">
        <f t="shared" si="12"/>
        <v>#N/A</v>
      </c>
      <c r="E252" s="2" t="e">
        <f t="shared" si="22"/>
        <v>#N/A</v>
      </c>
      <c r="F252" s="2">
        <v>888558.62102761865</v>
      </c>
      <c r="G252" s="2">
        <f t="shared" si="26"/>
        <v>484210.28571428574</v>
      </c>
      <c r="H252" s="2">
        <f t="shared" si="42"/>
        <v>103850215.00869097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931428.10779546201</v>
      </c>
      <c r="Q252" s="2">
        <f t="shared" si="44"/>
        <v>500000</v>
      </c>
      <c r="R252" s="2">
        <f t="shared" si="43"/>
        <v>107217563.78908263</v>
      </c>
      <c r="S252" s="2">
        <f t="shared" si="17"/>
        <v>484210.28571428359</v>
      </c>
      <c r="T252" s="2">
        <f t="shared" si="18"/>
        <v>15789.714285714086</v>
      </c>
      <c r="U252" s="2">
        <f t="shared" si="19"/>
        <v>500000</v>
      </c>
      <c r="V252" s="2">
        <f t="shared" si="33"/>
        <v>63176551.008691147</v>
      </c>
      <c r="W252" s="2">
        <f t="shared" si="20"/>
        <v>484210.28571428359</v>
      </c>
      <c r="X252" s="2">
        <f t="shared" si="6"/>
        <v>15789.714285716414</v>
      </c>
      <c r="Y252" s="2">
        <f t="shared" si="40"/>
        <v>44041012.780391514</v>
      </c>
      <c r="Z252" s="2" t="str">
        <f t="shared" si="8"/>
        <v>MEEP</v>
      </c>
      <c r="AA252" s="2">
        <f>IF(Z252="HERE",Y252,AA251+Graph!$G$1*1000)</f>
        <v>60613634.494677141</v>
      </c>
      <c r="AB252" s="2">
        <f t="shared" si="21"/>
        <v>420000</v>
      </c>
      <c r="AC252" s="2">
        <f t="shared" si="41"/>
        <v>42839719.008691236</v>
      </c>
      <c r="AD252" s="3">
        <f t="shared" si="10"/>
        <v>52800000</v>
      </c>
      <c r="AE252" s="2">
        <f>IF(AE250&gt;=52800000,52800000,IF(AB231=Graph!G$1*1000,AE251+Graph!G$1*1000,AC252))</f>
        <v>51239719.008691236</v>
      </c>
      <c r="AF252" s="3">
        <f t="shared" si="11"/>
        <v>51239719.008691236</v>
      </c>
      <c r="AG252" s="3">
        <f t="shared" si="27"/>
        <v>48756256.995643988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179</v>
      </c>
      <c r="C253" s="7"/>
      <c r="D253" s="2" t="e">
        <f t="shared" si="12"/>
        <v>#N/A</v>
      </c>
      <c r="E253" s="2" t="e">
        <f t="shared" si="22"/>
        <v>#N/A</v>
      </c>
      <c r="F253" s="2">
        <v>891145.8476857394</v>
      </c>
      <c r="G253" s="2">
        <f t="shared" si="26"/>
        <v>484210.28571428574</v>
      </c>
      <c r="H253" s="2">
        <f t="shared" si="42"/>
        <v>104334425.29440525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934208.84287120402</v>
      </c>
      <c r="Q253" s="2">
        <f t="shared" si="44"/>
        <v>500000</v>
      </c>
      <c r="R253" s="2">
        <f t="shared" si="43"/>
        <v>107717563.78908263</v>
      </c>
      <c r="S253" s="2">
        <f t="shared" si="17"/>
        <v>484210.28571428359</v>
      </c>
      <c r="T253" s="2">
        <f t="shared" si="18"/>
        <v>15789.714285714086</v>
      </c>
      <c r="U253" s="2">
        <f t="shared" si="19"/>
        <v>500000</v>
      </c>
      <c r="V253" s="2">
        <f t="shared" si="33"/>
        <v>63660761.294405431</v>
      </c>
      <c r="W253" s="2">
        <f t="shared" si="20"/>
        <v>484210.28571428359</v>
      </c>
      <c r="X253" s="2">
        <f t="shared" si="6"/>
        <v>15789.714285716414</v>
      </c>
      <c r="Y253" s="2">
        <f t="shared" si="40"/>
        <v>44056802.494677231</v>
      </c>
      <c r="Z253" s="2" t="str">
        <f t="shared" si="8"/>
        <v>MEEP</v>
      </c>
      <c r="AA253" s="2">
        <f>IF(Z253="HERE",Y253,AA252+Graph!$G$1*1000)</f>
        <v>61033634.494677141</v>
      </c>
      <c r="AB253" s="2">
        <f t="shared" si="21"/>
        <v>420000</v>
      </c>
      <c r="AC253" s="2">
        <f t="shared" si="41"/>
        <v>42839719.008691236</v>
      </c>
      <c r="AD253" s="3">
        <f t="shared" si="10"/>
        <v>52800000</v>
      </c>
      <c r="AE253" s="2">
        <f>IF(AE251&gt;=52800000,52800000,IF(AB232=Graph!G$1*1000,AE252+Graph!G$1*1000,AC253))</f>
        <v>51659719.008691236</v>
      </c>
      <c r="AF253" s="3">
        <f t="shared" si="11"/>
        <v>51659719.008691236</v>
      </c>
      <c r="AG253" s="3">
        <f t="shared" si="27"/>
        <v>49134256.995643988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180</v>
      </c>
      <c r="C254" s="7"/>
      <c r="D254" s="2" t="e">
        <f t="shared" si="12"/>
        <v>#N/A</v>
      </c>
      <c r="E254" s="2" t="e">
        <f t="shared" si="22"/>
        <v>#N/A</v>
      </c>
      <c r="F254" s="2">
        <v>893733.07434387505</v>
      </c>
      <c r="G254" s="2">
        <f t="shared" si="26"/>
        <v>484210.28571428574</v>
      </c>
      <c r="H254" s="2">
        <f t="shared" si="42"/>
        <v>104818635.58011954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936989.57794693112</v>
      </c>
      <c r="Q254" s="2">
        <f t="shared" si="44"/>
        <v>500000</v>
      </c>
      <c r="R254" s="2">
        <f t="shared" si="43"/>
        <v>108217563.78908263</v>
      </c>
      <c r="S254" s="2">
        <f t="shared" si="17"/>
        <v>484210.28571428359</v>
      </c>
      <c r="T254" s="2">
        <f t="shared" si="18"/>
        <v>15789.714285714086</v>
      </c>
      <c r="U254" s="2">
        <f t="shared" si="19"/>
        <v>500000</v>
      </c>
      <c r="V254" s="2">
        <f t="shared" si="33"/>
        <v>64144971.580119714</v>
      </c>
      <c r="W254" s="2">
        <f t="shared" si="20"/>
        <v>484210.28571428359</v>
      </c>
      <c r="X254" s="2">
        <f t="shared" si="6"/>
        <v>15789.714285716414</v>
      </c>
      <c r="Y254" s="2">
        <f t="shared" si="40"/>
        <v>44072592.208962947</v>
      </c>
      <c r="Z254" s="2" t="str">
        <f t="shared" si="8"/>
        <v>MEEP</v>
      </c>
      <c r="AA254" s="2">
        <f>IF(Z254="HERE",Y254,AA253+Graph!$G$1*1000)</f>
        <v>61453634.494677141</v>
      </c>
      <c r="AB254" s="2">
        <f t="shared" si="21"/>
        <v>420000</v>
      </c>
      <c r="AC254" s="2">
        <f t="shared" si="41"/>
        <v>42839719.008691236</v>
      </c>
      <c r="AD254" s="3">
        <f t="shared" si="10"/>
        <v>52800000</v>
      </c>
      <c r="AE254" s="2">
        <f>IF(AE252&gt;=52800000,52800000,IF(AB233=Graph!G$1*1000,AE253+Graph!G$1*1000,AC254))</f>
        <v>52079719.008691236</v>
      </c>
      <c r="AF254" s="3">
        <f t="shared" si="11"/>
        <v>52079719.008691236</v>
      </c>
      <c r="AG254" s="3">
        <f t="shared" si="27"/>
        <v>49533256.995643988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181</v>
      </c>
      <c r="C255" s="7"/>
      <c r="D255" s="2" t="e">
        <f t="shared" si="12"/>
        <v>#N/A</v>
      </c>
      <c r="E255" s="2" t="e">
        <f t="shared" si="22"/>
        <v>#N/A</v>
      </c>
      <c r="F255" s="2">
        <v>896320.3010019958</v>
      </c>
      <c r="G255" s="2">
        <f t="shared" si="26"/>
        <v>484210.28571428574</v>
      </c>
      <c r="H255" s="2">
        <f t="shared" si="42"/>
        <v>105302845.86583382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939770.31302267313</v>
      </c>
      <c r="Q255" s="2">
        <f t="shared" si="44"/>
        <v>500000</v>
      </c>
      <c r="R255" s="2">
        <f t="shared" si="43"/>
        <v>108717563.78908263</v>
      </c>
      <c r="S255" s="2">
        <f t="shared" si="17"/>
        <v>484210.28571428359</v>
      </c>
      <c r="T255" s="2">
        <f t="shared" si="18"/>
        <v>15789.714285714086</v>
      </c>
      <c r="U255" s="2">
        <f t="shared" si="19"/>
        <v>500000</v>
      </c>
      <c r="V255" s="2">
        <f t="shared" si="33"/>
        <v>64629181.865833998</v>
      </c>
      <c r="W255" s="2">
        <f t="shared" si="20"/>
        <v>484210.28571428359</v>
      </c>
      <c r="X255" s="2">
        <f t="shared" si="6"/>
        <v>15789.714285716414</v>
      </c>
      <c r="Y255" s="2">
        <f t="shared" si="40"/>
        <v>44088381.923248664</v>
      </c>
      <c r="Z255" s="2" t="str">
        <f t="shared" si="8"/>
        <v>MEEP</v>
      </c>
      <c r="AA255" s="2">
        <f>IF(Z255="HERE",Y255,AA254+Graph!$G$1*1000)</f>
        <v>61873634.494677141</v>
      </c>
      <c r="AB255" s="2">
        <f t="shared" si="21"/>
        <v>420000</v>
      </c>
      <c r="AC255" s="2">
        <f t="shared" si="41"/>
        <v>42839719.008691236</v>
      </c>
      <c r="AD255" s="3">
        <f t="shared" si="10"/>
        <v>52800000</v>
      </c>
      <c r="AE255" s="2">
        <f>IF(AE253&gt;=52800000,52800000,IF(AB234=Graph!G$1*1000,AE254+Graph!G$1*1000,AC255))</f>
        <v>52499719.008691236</v>
      </c>
      <c r="AF255" s="3">
        <f t="shared" si="11"/>
        <v>52499719.008691236</v>
      </c>
      <c r="AG255" s="3">
        <f t="shared" si="27"/>
        <v>49703985.950434566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182</v>
      </c>
      <c r="C256" s="7"/>
      <c r="D256" s="2" t="e">
        <f t="shared" si="12"/>
        <v>#N/A</v>
      </c>
      <c r="E256" s="2" t="e">
        <f t="shared" si="22"/>
        <v>#N/A</v>
      </c>
      <c r="F256" s="2">
        <v>898907.52766011655</v>
      </c>
      <c r="G256" s="2">
        <f t="shared" si="26"/>
        <v>484210.28571428574</v>
      </c>
      <c r="H256" s="2">
        <f t="shared" si="42"/>
        <v>105787056.1515481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942551.04809840024</v>
      </c>
      <c r="Q256" s="2">
        <f t="shared" si="44"/>
        <v>500000</v>
      </c>
      <c r="R256" s="2">
        <f t="shared" si="43"/>
        <v>109217563.78908263</v>
      </c>
      <c r="S256" s="2">
        <f t="shared" si="17"/>
        <v>484210.28571428359</v>
      </c>
      <c r="T256" s="2">
        <f t="shared" si="18"/>
        <v>15789.714285714086</v>
      </c>
      <c r="U256" s="2">
        <f t="shared" si="19"/>
        <v>500000</v>
      </c>
      <c r="V256" s="2">
        <f t="shared" si="33"/>
        <v>65113392.151548281</v>
      </c>
      <c r="W256" s="2">
        <f t="shared" si="20"/>
        <v>484210.28571428359</v>
      </c>
      <c r="X256" s="2">
        <f t="shared" si="6"/>
        <v>15789.714285716414</v>
      </c>
      <c r="Y256" s="2">
        <f t="shared" si="40"/>
        <v>44104171.63753438</v>
      </c>
      <c r="Z256" s="2" t="str">
        <f t="shared" si="8"/>
        <v>MEEP</v>
      </c>
      <c r="AA256" s="2">
        <f>IF(Z256="HERE",Y256,AA255+Graph!$G$1*1000)</f>
        <v>62293634.494677141</v>
      </c>
      <c r="AB256" s="2">
        <f t="shared" si="21"/>
        <v>420000</v>
      </c>
      <c r="AC256" s="2">
        <f t="shared" si="41"/>
        <v>42839719.008691236</v>
      </c>
      <c r="AD256" s="3">
        <f t="shared" si="10"/>
        <v>52800000</v>
      </c>
      <c r="AE256" s="2">
        <f>IF(AE254&gt;=52800000,52800000,IF(AB235=Graph!G$1*1000,AE255+Graph!G$1*1000,AC256))</f>
        <v>52919719.008691236</v>
      </c>
      <c r="AF256" s="3">
        <f t="shared" si="11"/>
        <v>52800000</v>
      </c>
      <c r="AG256" s="3">
        <f t="shared" si="27"/>
        <v>49724985.950434566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183</v>
      </c>
      <c r="C257" s="7"/>
      <c r="D257" s="2" t="e">
        <f t="shared" si="12"/>
        <v>#N/A</v>
      </c>
      <c r="E257" s="2" t="e">
        <f t="shared" si="22"/>
        <v>#N/A</v>
      </c>
      <c r="F257" s="2">
        <v>901494.7543182373</v>
      </c>
      <c r="G257" s="2">
        <f t="shared" si="26"/>
        <v>484210.28571428574</v>
      </c>
      <c r="H257" s="2">
        <f t="shared" si="42"/>
        <v>106271266.43726239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945331.78317414224</v>
      </c>
      <c r="Q257" s="2">
        <f t="shared" si="44"/>
        <v>500000</v>
      </c>
      <c r="R257" s="2">
        <f t="shared" si="43"/>
        <v>109717563.78908263</v>
      </c>
      <c r="S257" s="2">
        <f t="shared" si="17"/>
        <v>484210.28571428359</v>
      </c>
      <c r="T257" s="2">
        <f t="shared" si="18"/>
        <v>15789.714285714086</v>
      </c>
      <c r="U257" s="2">
        <f t="shared" si="19"/>
        <v>500000</v>
      </c>
      <c r="V257" s="2">
        <f t="shared" si="33"/>
        <v>65597602.437262565</v>
      </c>
      <c r="W257" s="2">
        <f t="shared" si="20"/>
        <v>484210.28571428359</v>
      </c>
      <c r="X257" s="2">
        <f t="shared" si="6"/>
        <v>15789.714285716414</v>
      </c>
      <c r="Y257" s="2">
        <f t="shared" si="40"/>
        <v>44119961.351820096</v>
      </c>
      <c r="Z257" s="2" t="str">
        <f t="shared" si="8"/>
        <v>MEEP</v>
      </c>
      <c r="AA257" s="2">
        <f>IF(Z257="HERE",Y257,AA256+Graph!$G$1*1000)</f>
        <v>62713634.494677141</v>
      </c>
      <c r="AB257" s="2">
        <f t="shared" si="21"/>
        <v>420000</v>
      </c>
      <c r="AC257" s="2">
        <f t="shared" si="41"/>
        <v>42839719.008691236</v>
      </c>
      <c r="AD257" s="3">
        <f t="shared" si="10"/>
        <v>52800000</v>
      </c>
      <c r="AE257" s="2">
        <f>IF(AE255&gt;=52800000,52800000,IF(AB236=Graph!G$1*1000,AE256+Graph!G$1*1000,AC257))</f>
        <v>53339719.008691236</v>
      </c>
      <c r="AF257" s="3">
        <f t="shared" si="11"/>
        <v>52800000</v>
      </c>
      <c r="AG257" s="3">
        <f t="shared" si="27"/>
        <v>49745985.950434566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184</v>
      </c>
      <c r="C258" s="7"/>
      <c r="D258" s="2" t="e">
        <f t="shared" si="12"/>
        <v>#N/A</v>
      </c>
      <c r="E258" s="2" t="e">
        <f t="shared" si="22"/>
        <v>#N/A</v>
      </c>
      <c r="F258" s="2">
        <v>904081.98097635806</v>
      </c>
      <c r="G258" s="2">
        <f t="shared" si="26"/>
        <v>484210.28571428574</v>
      </c>
      <c r="H258" s="2">
        <f t="shared" si="42"/>
        <v>106755476.72297667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948112.51824986935</v>
      </c>
      <c r="Q258" s="2">
        <f t="shared" si="44"/>
        <v>500000</v>
      </c>
      <c r="R258" s="2">
        <f t="shared" si="43"/>
        <v>110217563.78908263</v>
      </c>
      <c r="S258" s="2">
        <f t="shared" si="17"/>
        <v>484210.28571428359</v>
      </c>
      <c r="T258" s="2">
        <f t="shared" si="18"/>
        <v>15789.714285714086</v>
      </c>
      <c r="U258" s="2">
        <f t="shared" si="19"/>
        <v>500000</v>
      </c>
      <c r="V258" s="2">
        <f t="shared" si="33"/>
        <v>66081812.722976848</v>
      </c>
      <c r="W258" s="2">
        <f t="shared" si="20"/>
        <v>484210.28571428359</v>
      </c>
      <c r="X258" s="2">
        <f t="shared" si="6"/>
        <v>15789.714285716414</v>
      </c>
      <c r="Y258" s="2">
        <f t="shared" si="40"/>
        <v>44135751.066105813</v>
      </c>
      <c r="Z258" s="2" t="str">
        <f t="shared" si="8"/>
        <v>MEEP</v>
      </c>
      <c r="AA258" s="2">
        <f>IF(Z258="HERE",Y258,AA257+Graph!$G$1*1000)</f>
        <v>63133634.494677141</v>
      </c>
      <c r="AB258" s="2">
        <f t="shared" si="21"/>
        <v>420000</v>
      </c>
      <c r="AC258" s="2">
        <f t="shared" si="41"/>
        <v>42839719.008691236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49766985.950434566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185</v>
      </c>
      <c r="C259" s="7"/>
      <c r="D259" s="2" t="e">
        <f t="shared" si="12"/>
        <v>#N/A</v>
      </c>
      <c r="E259" s="2" t="e">
        <f t="shared" si="22"/>
        <v>#N/A</v>
      </c>
      <c r="F259" s="2">
        <v>906669.20763447881</v>
      </c>
      <c r="G259" s="2">
        <f t="shared" si="26"/>
        <v>484210.28571428574</v>
      </c>
      <c r="H259" s="2">
        <f t="shared" si="42"/>
        <v>107239687.00869095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950893.25332561135</v>
      </c>
      <c r="Q259" s="2">
        <f t="shared" si="44"/>
        <v>500000</v>
      </c>
      <c r="R259" s="2">
        <f t="shared" si="43"/>
        <v>110717563.78908263</v>
      </c>
      <c r="S259" s="2">
        <f t="shared" si="17"/>
        <v>484210.28571428359</v>
      </c>
      <c r="T259" s="2">
        <f t="shared" si="18"/>
        <v>15789.714285714086</v>
      </c>
      <c r="U259" s="2">
        <f t="shared" si="19"/>
        <v>500000</v>
      </c>
      <c r="V259" s="2">
        <f t="shared" si="33"/>
        <v>66566023.008691132</v>
      </c>
      <c r="W259" s="2">
        <f t="shared" si="20"/>
        <v>484210.28571428359</v>
      </c>
      <c r="X259" s="2">
        <f t="shared" si="6"/>
        <v>15789.714285716414</v>
      </c>
      <c r="Y259" s="2">
        <f t="shared" si="40"/>
        <v>44151540.780391529</v>
      </c>
      <c r="Z259" s="2" t="str">
        <f t="shared" si="8"/>
        <v>MEEP</v>
      </c>
      <c r="AA259" s="2">
        <f>IF(Z259="HERE",Y259,AA258+Graph!$G$1*1000)</f>
        <v>63553634.494677141</v>
      </c>
      <c r="AB259" s="2">
        <f t="shared" si="21"/>
        <v>420000</v>
      </c>
      <c r="AC259" s="2">
        <f t="shared" si="41"/>
        <v>42839719.008691236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49787985.950434566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186</v>
      </c>
      <c r="C260" s="7"/>
      <c r="D260" s="2" t="e">
        <f t="shared" si="12"/>
        <v>#N/A</v>
      </c>
      <c r="E260" s="2" t="e">
        <f t="shared" si="22"/>
        <v>#N/A</v>
      </c>
      <c r="F260" s="2">
        <v>909256.43429259956</v>
      </c>
      <c r="G260" s="2">
        <f t="shared" si="26"/>
        <v>484210.28571428574</v>
      </c>
      <c r="H260" s="2">
        <f t="shared" si="42"/>
        <v>107723897.29440524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953673.98840133846</v>
      </c>
      <c r="Q260" s="2">
        <f t="shared" si="44"/>
        <v>500000</v>
      </c>
      <c r="R260" s="2">
        <f t="shared" si="43"/>
        <v>111217563.78908263</v>
      </c>
      <c r="S260" s="2">
        <f t="shared" si="17"/>
        <v>484210.28571428359</v>
      </c>
      <c r="T260" s="2">
        <f t="shared" si="18"/>
        <v>15789.714285714086</v>
      </c>
      <c r="U260" s="2">
        <f t="shared" si="19"/>
        <v>500000</v>
      </c>
      <c r="V260" s="2">
        <f t="shared" si="33"/>
        <v>67050233.294405416</v>
      </c>
      <c r="W260" s="2">
        <f t="shared" si="20"/>
        <v>484210.28571428359</v>
      </c>
      <c r="X260" s="2">
        <f t="shared" si="6"/>
        <v>15789.714285716414</v>
      </c>
      <c r="Y260" s="2">
        <f t="shared" si="40"/>
        <v>44167330.494677246</v>
      </c>
      <c r="Z260" s="2" t="str">
        <f t="shared" si="8"/>
        <v>MEEP</v>
      </c>
      <c r="AA260" s="2">
        <f>IF(Z260="HERE",Y260,AA259+Graph!$G$1*1000)</f>
        <v>63973634.494677141</v>
      </c>
      <c r="AB260" s="2">
        <f t="shared" si="21"/>
        <v>420000</v>
      </c>
      <c r="AC260" s="2">
        <f t="shared" si="41"/>
        <v>42839719.008691236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49808985.950434566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187</v>
      </c>
      <c r="C261" s="7"/>
      <c r="D261" s="2" t="e">
        <f t="shared" si="12"/>
        <v>#N/A</v>
      </c>
      <c r="E261" s="2" t="e">
        <f t="shared" si="22"/>
        <v>#N/A</v>
      </c>
      <c r="F261" s="2">
        <v>911843.66095072031</v>
      </c>
      <c r="G261" s="2">
        <f t="shared" si="26"/>
        <v>484210.28571428574</v>
      </c>
      <c r="H261" s="2">
        <f t="shared" si="42"/>
        <v>108208107.58011952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956454.72347708046</v>
      </c>
      <c r="Q261" s="2">
        <f t="shared" si="44"/>
        <v>500000</v>
      </c>
      <c r="R261" s="2">
        <f t="shared" si="43"/>
        <v>111717563.78908263</v>
      </c>
      <c r="S261" s="2">
        <f t="shared" si="17"/>
        <v>484210.28571428359</v>
      </c>
      <c r="T261" s="2">
        <f t="shared" si="18"/>
        <v>15789.714285714086</v>
      </c>
      <c r="U261" s="2">
        <f t="shared" si="19"/>
        <v>500000</v>
      </c>
      <c r="V261" s="2">
        <f t="shared" si="33"/>
        <v>67534443.580119699</v>
      </c>
      <c r="W261" s="2">
        <f t="shared" si="20"/>
        <v>484210.28571428359</v>
      </c>
      <c r="X261" s="2">
        <f t="shared" si="6"/>
        <v>15789.714285716414</v>
      </c>
      <c r="Y261" s="2">
        <f t="shared" si="40"/>
        <v>44183120.208962962</v>
      </c>
      <c r="Z261" s="2" t="str">
        <f t="shared" si="8"/>
        <v>MEEP</v>
      </c>
      <c r="AA261" s="2">
        <f>IF(Z261="HERE",Y261,AA260+Graph!$G$1*1000)</f>
        <v>64393634.494677141</v>
      </c>
      <c r="AB261" s="2">
        <f t="shared" si="21"/>
        <v>420000</v>
      </c>
      <c r="AC261" s="2">
        <f t="shared" si="41"/>
        <v>42839719.008691236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49829985.950434566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188</v>
      </c>
      <c r="C262" s="7"/>
      <c r="D262" s="2" t="e">
        <f t="shared" si="12"/>
        <v>#N/A</v>
      </c>
      <c r="E262" s="2" t="e">
        <f t="shared" si="22"/>
        <v>#N/A</v>
      </c>
      <c r="F262" s="2">
        <v>914430.88760884106</v>
      </c>
      <c r="G262" s="2">
        <f t="shared" si="26"/>
        <v>484210.28571428574</v>
      </c>
      <c r="H262" s="2">
        <f t="shared" si="42"/>
        <v>108692317.8658338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959235.45855280757</v>
      </c>
      <c r="Q262" s="2">
        <f t="shared" si="44"/>
        <v>500000</v>
      </c>
      <c r="R262" s="2">
        <f t="shared" si="43"/>
        <v>112217563.78908263</v>
      </c>
      <c r="S262" s="2">
        <f t="shared" si="17"/>
        <v>484210.28571428359</v>
      </c>
      <c r="T262" s="2">
        <f t="shared" si="18"/>
        <v>15789.714285714086</v>
      </c>
      <c r="U262" s="2">
        <f t="shared" si="19"/>
        <v>500000</v>
      </c>
      <c r="V262" s="2">
        <f t="shared" si="33"/>
        <v>68018653.865833983</v>
      </c>
      <c r="W262" s="2">
        <f t="shared" si="20"/>
        <v>484210.28571428359</v>
      </c>
      <c r="X262" s="2">
        <f t="shared" si="6"/>
        <v>15789.714285716414</v>
      </c>
      <c r="Y262" s="2">
        <f t="shared" si="40"/>
        <v>44198909.923248678</v>
      </c>
      <c r="Z262" s="2" t="str">
        <f t="shared" si="8"/>
        <v>MEEP</v>
      </c>
      <c r="AA262" s="2">
        <f>IF(Z262="HERE",Y262,AA261+Graph!$G$1*1000)</f>
        <v>64813634.494677141</v>
      </c>
      <c r="AB262" s="2">
        <f t="shared" si="21"/>
        <v>420000</v>
      </c>
      <c r="AC262" s="2">
        <f t="shared" si="41"/>
        <v>42839719.008691236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49850985.950434566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189</v>
      </c>
      <c r="C263" s="7"/>
      <c r="D263" s="2" t="e">
        <f t="shared" si="12"/>
        <v>#N/A</v>
      </c>
      <c r="E263" s="2" t="e">
        <f t="shared" si="22"/>
        <v>#N/A</v>
      </c>
      <c r="F263" s="2">
        <v>917018.11426696181</v>
      </c>
      <c r="G263" s="2">
        <f t="shared" si="26"/>
        <v>484210.28571428574</v>
      </c>
      <c r="H263" s="2">
        <f t="shared" si="42"/>
        <v>109176528.15154809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962016.19362854958</v>
      </c>
      <c r="Q263" s="2">
        <f t="shared" si="44"/>
        <v>500000</v>
      </c>
      <c r="R263" s="2">
        <f t="shared" si="43"/>
        <v>112717563.78908263</v>
      </c>
      <c r="S263" s="2">
        <f t="shared" si="17"/>
        <v>484210.28571428359</v>
      </c>
      <c r="T263" s="2">
        <f t="shared" si="18"/>
        <v>15789.714285714086</v>
      </c>
      <c r="U263" s="2">
        <f t="shared" si="19"/>
        <v>500000</v>
      </c>
      <c r="V263" s="2">
        <f t="shared" si="33"/>
        <v>68502864.151548266</v>
      </c>
      <c r="W263" s="2">
        <f t="shared" si="20"/>
        <v>484210.28571428359</v>
      </c>
      <c r="X263" s="2">
        <f t="shared" si="6"/>
        <v>15789.714285716414</v>
      </c>
      <c r="Y263" s="2">
        <f t="shared" si="40"/>
        <v>44214699.637534395</v>
      </c>
      <c r="Z263" s="2" t="str">
        <f t="shared" si="8"/>
        <v>MEEP</v>
      </c>
      <c r="AA263" s="2">
        <f>IF(Z263="HERE",Y263,AA262+Graph!$G$1*1000)</f>
        <v>65233634.494677141</v>
      </c>
      <c r="AB263" s="2">
        <f t="shared" si="21"/>
        <v>420000</v>
      </c>
      <c r="AC263" s="2">
        <f t="shared" si="41"/>
        <v>42839719.008691236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49871985.950434566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190</v>
      </c>
      <c r="C264" s="7"/>
      <c r="D264" s="2" t="e">
        <f t="shared" si="12"/>
        <v>#N/A</v>
      </c>
      <c r="E264" s="2" t="e">
        <f t="shared" si="22"/>
        <v>#N/A</v>
      </c>
      <c r="F264" s="2">
        <v>919605.34092508256</v>
      </c>
      <c r="G264" s="2">
        <f t="shared" si="26"/>
        <v>484210.28571428574</v>
      </c>
      <c r="H264" s="2">
        <f t="shared" si="42"/>
        <v>109660738.43726237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964796.92870429158</v>
      </c>
      <c r="Q264" s="2">
        <f t="shared" si="44"/>
        <v>500000</v>
      </c>
      <c r="R264" s="2">
        <f t="shared" si="43"/>
        <v>113217563.78908263</v>
      </c>
      <c r="S264" s="2">
        <f t="shared" si="17"/>
        <v>484210.28571428359</v>
      </c>
      <c r="T264" s="2">
        <f t="shared" si="18"/>
        <v>15789.714285714086</v>
      </c>
      <c r="U264" s="2">
        <f t="shared" si="19"/>
        <v>500000</v>
      </c>
      <c r="V264" s="2">
        <f t="shared" si="33"/>
        <v>68987074.43726255</v>
      </c>
      <c r="W264" s="2">
        <f t="shared" si="20"/>
        <v>484210.28571428359</v>
      </c>
      <c r="X264" s="2">
        <f t="shared" si="6"/>
        <v>15789.714285716414</v>
      </c>
      <c r="Y264" s="2">
        <f t="shared" si="40"/>
        <v>44230489.351820111</v>
      </c>
      <c r="Z264" s="2" t="str">
        <f t="shared" si="8"/>
        <v>MEEP</v>
      </c>
      <c r="AA264" s="2">
        <f>IF(Z264="HERE",Y264,AA263+Graph!$G$1*1000)</f>
        <v>65653634.494677141</v>
      </c>
      <c r="AB264" s="2">
        <f t="shared" si="21"/>
        <v>420000</v>
      </c>
      <c r="AC264" s="2">
        <f t="shared" si="41"/>
        <v>42839719.008691236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49892985.950434566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191</v>
      </c>
      <c r="C265" s="7"/>
      <c r="D265" s="2" t="e">
        <f t="shared" si="12"/>
        <v>#N/A</v>
      </c>
      <c r="E265" s="2" t="e">
        <f t="shared" si="22"/>
        <v>#N/A</v>
      </c>
      <c r="F265" s="2">
        <v>922192.56758320332</v>
      </c>
      <c r="G265" s="2">
        <f t="shared" si="26"/>
        <v>484210.28571428574</v>
      </c>
      <c r="H265" s="2">
        <f t="shared" si="42"/>
        <v>110144948.72297665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967577.66378001869</v>
      </c>
      <c r="Q265" s="2">
        <f t="shared" si="44"/>
        <v>500000</v>
      </c>
      <c r="R265" s="2">
        <f t="shared" si="43"/>
        <v>113717563.78908263</v>
      </c>
      <c r="S265" s="2">
        <f t="shared" si="17"/>
        <v>484210.28571428359</v>
      </c>
      <c r="T265" s="2">
        <f t="shared" si="18"/>
        <v>15789.714285714086</v>
      </c>
      <c r="U265" s="2">
        <f t="shared" si="19"/>
        <v>500000</v>
      </c>
      <c r="V265" s="2">
        <f t="shared" si="33"/>
        <v>69471284.722976834</v>
      </c>
      <c r="W265" s="2">
        <f t="shared" si="20"/>
        <v>484210.28571428359</v>
      </c>
      <c r="X265" s="2">
        <f t="shared" si="6"/>
        <v>15789.714285716414</v>
      </c>
      <c r="Y265" s="2">
        <f t="shared" si="40"/>
        <v>44246279.066105828</v>
      </c>
      <c r="Z265" s="2" t="str">
        <f t="shared" si="8"/>
        <v>MEEP</v>
      </c>
      <c r="AA265" s="2">
        <f>IF(Z265="HERE",Y265,AA264+Graph!$G$1*1000)</f>
        <v>66073634.494677141</v>
      </c>
      <c r="AB265" s="2">
        <f t="shared" si="21"/>
        <v>420000</v>
      </c>
      <c r="AC265" s="2">
        <f t="shared" si="41"/>
        <v>42839719.008691236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49913985.950434566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192</v>
      </c>
      <c r="C266" s="7"/>
      <c r="D266" s="2" t="e">
        <f t="shared" si="12"/>
        <v>#N/A</v>
      </c>
      <c r="E266" s="2" t="e">
        <f t="shared" si="22"/>
        <v>#N/A</v>
      </c>
      <c r="F266" s="2">
        <v>924779.79424132407</v>
      </c>
      <c r="G266" s="2">
        <f t="shared" si="26"/>
        <v>484210.28571428574</v>
      </c>
      <c r="H266" s="2">
        <f t="shared" si="42"/>
        <v>110629159.00869094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970358.39885576069</v>
      </c>
      <c r="Q266" s="2">
        <f t="shared" si="44"/>
        <v>500000</v>
      </c>
      <c r="R266" s="2">
        <f t="shared" si="43"/>
        <v>114217563.78908263</v>
      </c>
      <c r="S266" s="2">
        <f t="shared" si="17"/>
        <v>484210.28571428359</v>
      </c>
      <c r="T266" s="2">
        <f t="shared" si="18"/>
        <v>15789.714285714086</v>
      </c>
      <c r="U266" s="2">
        <f t="shared" si="19"/>
        <v>500000</v>
      </c>
      <c r="V266" s="2">
        <f t="shared" si="33"/>
        <v>69955495.008691117</v>
      </c>
      <c r="W266" s="2">
        <f t="shared" si="20"/>
        <v>484210.28571428359</v>
      </c>
      <c r="X266" s="2">
        <f t="shared" si="6"/>
        <v>15789.714285716414</v>
      </c>
      <c r="Y266" s="2">
        <f t="shared" si="40"/>
        <v>44262068.780391544</v>
      </c>
      <c r="Z266" s="2" t="str">
        <f t="shared" si="8"/>
        <v>MEEP</v>
      </c>
      <c r="AA266" s="2">
        <f>IF(Z266="HERE",Y266,AA265+Graph!$G$1*1000)</f>
        <v>66493634.494677141</v>
      </c>
      <c r="AB266" s="2">
        <f t="shared" si="21"/>
        <v>420000</v>
      </c>
      <c r="AC266" s="2">
        <f t="shared" si="41"/>
        <v>42839719.008691236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49934985.950434566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193</v>
      </c>
      <c r="C267" s="7"/>
      <c r="D267" s="2" t="e">
        <f t="shared" si="12"/>
        <v>#N/A</v>
      </c>
      <c r="E267" s="2" t="e">
        <f t="shared" si="22"/>
        <v>#N/A</v>
      </c>
      <c r="F267" s="2">
        <v>927367.02089944482</v>
      </c>
      <c r="G267" s="2">
        <f t="shared" si="26"/>
        <v>484210.28571428574</v>
      </c>
      <c r="H267" s="2">
        <f t="shared" si="42"/>
        <v>111113369.29440522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973139.1339314878</v>
      </c>
      <c r="Q267" s="2">
        <f t="shared" si="44"/>
        <v>500000</v>
      </c>
      <c r="R267" s="2">
        <f t="shared" si="43"/>
        <v>114717563.78908263</v>
      </c>
      <c r="S267" s="2">
        <f t="shared" si="17"/>
        <v>484210.28571428359</v>
      </c>
      <c r="T267" s="2">
        <f t="shared" si="18"/>
        <v>15789.714285714086</v>
      </c>
      <c r="U267" s="2">
        <f t="shared" si="19"/>
        <v>500000</v>
      </c>
      <c r="V267" s="2">
        <f t="shared" si="33"/>
        <v>70439705.294405401</v>
      </c>
      <c r="W267" s="2">
        <f t="shared" si="20"/>
        <v>484210.28571428359</v>
      </c>
      <c r="X267" s="2">
        <f t="shared" si="6"/>
        <v>15789.714285716414</v>
      </c>
      <c r="Y267" s="2">
        <f t="shared" si="40"/>
        <v>44277858.494677261</v>
      </c>
      <c r="Z267" s="2" t="str">
        <f t="shared" si="8"/>
        <v>MEEP</v>
      </c>
      <c r="AA267" s="2">
        <f>IF(Z267="HERE",Y267,AA266+Graph!$G$1*1000)</f>
        <v>66913634.494677141</v>
      </c>
      <c r="AB267" s="2">
        <f t="shared" si="21"/>
        <v>420000</v>
      </c>
      <c r="AC267" s="2">
        <f t="shared" si="41"/>
        <v>42839719.008691236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49955985.950434566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194</v>
      </c>
      <c r="C268" s="7"/>
      <c r="D268" s="2" t="e">
        <f t="shared" si="12"/>
        <v>#N/A</v>
      </c>
      <c r="E268" s="2" t="e">
        <f t="shared" si="22"/>
        <v>#N/A</v>
      </c>
      <c r="F268" s="2">
        <v>929954.24755756557</v>
      </c>
      <c r="G268" s="2">
        <f t="shared" si="26"/>
        <v>484210.28571428574</v>
      </c>
      <c r="H268" s="2">
        <f t="shared" si="42"/>
        <v>111597579.58011951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975919.8690072298</v>
      </c>
      <c r="Q268" s="2">
        <f t="shared" si="44"/>
        <v>500000</v>
      </c>
      <c r="R268" s="2">
        <f t="shared" si="43"/>
        <v>115217563.78908263</v>
      </c>
      <c r="S268" s="2">
        <f t="shared" si="17"/>
        <v>484210.28571428359</v>
      </c>
      <c r="T268" s="2">
        <f t="shared" si="18"/>
        <v>15789.714285714086</v>
      </c>
      <c r="U268" s="2">
        <f t="shared" si="19"/>
        <v>500000</v>
      </c>
      <c r="V268" s="2">
        <f t="shared" si="33"/>
        <v>70923915.580119684</v>
      </c>
      <c r="W268" s="2">
        <f t="shared" si="20"/>
        <v>484210.28571428359</v>
      </c>
      <c r="X268" s="2">
        <f t="shared" si="6"/>
        <v>15789.714285716414</v>
      </c>
      <c r="Y268" s="2">
        <f t="shared" si="40"/>
        <v>44293648.208962977</v>
      </c>
      <c r="Z268" s="2" t="str">
        <f t="shared" si="8"/>
        <v>MEEP</v>
      </c>
      <c r="AA268" s="2">
        <f>IF(Z268="HERE",Y268,AA267+Graph!$G$1*1000)</f>
        <v>67333634.494677141</v>
      </c>
      <c r="AB268" s="2">
        <f t="shared" si="21"/>
        <v>420000</v>
      </c>
      <c r="AC268" s="2">
        <f t="shared" si="41"/>
        <v>42839719.008691236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49976985.950434566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195</v>
      </c>
      <c r="C269" s="7"/>
      <c r="D269" s="2" t="e">
        <f t="shared" si="12"/>
        <v>#N/A</v>
      </c>
      <c r="E269" s="2" t="e">
        <f t="shared" si="22"/>
        <v>#N/A</v>
      </c>
      <c r="F269" s="2">
        <v>932541.47421568632</v>
      </c>
      <c r="G269" s="2">
        <f t="shared" si="26"/>
        <v>484210.28571428574</v>
      </c>
      <c r="H269" s="2">
        <f t="shared" si="42"/>
        <v>112081789.86583379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978700.60408295691</v>
      </c>
      <c r="Q269" s="2">
        <f t="shared" si="44"/>
        <v>500000</v>
      </c>
      <c r="R269" s="2">
        <f t="shared" si="43"/>
        <v>115717563.78908263</v>
      </c>
      <c r="S269" s="2">
        <f t="shared" si="17"/>
        <v>484210.28571428359</v>
      </c>
      <c r="T269" s="2">
        <f t="shared" si="18"/>
        <v>15789.714285714086</v>
      </c>
      <c r="U269" s="2">
        <f t="shared" si="19"/>
        <v>500000</v>
      </c>
      <c r="V269" s="2">
        <f t="shared" si="33"/>
        <v>71408125.865833968</v>
      </c>
      <c r="W269" s="2">
        <f t="shared" si="20"/>
        <v>484210.28571428359</v>
      </c>
      <c r="X269" s="2">
        <f t="shared" si="6"/>
        <v>15789.714285716414</v>
      </c>
      <c r="Y269" s="2">
        <f t="shared" si="40"/>
        <v>44309437.923248693</v>
      </c>
      <c r="Z269" s="2" t="str">
        <f t="shared" si="8"/>
        <v>MEEP</v>
      </c>
      <c r="AA269" s="2">
        <f>IF(Z269="HERE",Y269,AA268+Graph!$G$1*1000)</f>
        <v>67753634.494677141</v>
      </c>
      <c r="AB269" s="2">
        <f t="shared" si="21"/>
        <v>420000</v>
      </c>
      <c r="AC269" s="2">
        <f t="shared" si="41"/>
        <v>42839719.008691236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49997985.950434566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196</v>
      </c>
      <c r="C270" s="7"/>
      <c r="D270" s="2" t="e">
        <f t="shared" si="12"/>
        <v>#N/A</v>
      </c>
      <c r="E270" s="2" t="e">
        <f t="shared" si="22"/>
        <v>#N/A</v>
      </c>
      <c r="F270" s="2">
        <v>935128.70087380707</v>
      </c>
      <c r="G270" s="2">
        <f t="shared" si="26"/>
        <v>484210.28571428574</v>
      </c>
      <c r="H270" s="2">
        <f t="shared" si="42"/>
        <v>112566000.15154807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981481.33915869892</v>
      </c>
      <c r="Q270" s="2">
        <f t="shared" si="44"/>
        <v>500000</v>
      </c>
      <c r="R270" s="2">
        <f t="shared" si="43"/>
        <v>116217563.78908263</v>
      </c>
      <c r="S270" s="2">
        <f t="shared" si="17"/>
        <v>484210.28571428359</v>
      </c>
      <c r="T270" s="2">
        <f t="shared" si="18"/>
        <v>15789.714285714086</v>
      </c>
      <c r="U270" s="2">
        <f t="shared" si="19"/>
        <v>500000</v>
      </c>
      <c r="V270" s="2">
        <f t="shared" si="33"/>
        <v>71892336.151548252</v>
      </c>
      <c r="W270" s="2">
        <f t="shared" si="20"/>
        <v>484210.28571428359</v>
      </c>
      <c r="X270" s="2">
        <f t="shared" si="6"/>
        <v>15789.714285716414</v>
      </c>
      <c r="Y270" s="2">
        <f t="shared" si="40"/>
        <v>44325227.63753441</v>
      </c>
      <c r="Z270" s="2" t="str">
        <f t="shared" si="8"/>
        <v>MEEP</v>
      </c>
      <c r="AA270" s="2">
        <f>IF(Z270="HERE",Y270,AA269+Graph!$G$1*1000)</f>
        <v>68173634.494677141</v>
      </c>
      <c r="AB270" s="2">
        <f t="shared" si="21"/>
        <v>420000</v>
      </c>
      <c r="AC270" s="2">
        <f t="shared" si="41"/>
        <v>42839719.008691236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50018985.950434566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197</v>
      </c>
      <c r="C271" s="7"/>
      <c r="D271" s="2" t="e">
        <f t="shared" si="12"/>
        <v>#N/A</v>
      </c>
      <c r="E271" s="2" t="e">
        <f t="shared" si="22"/>
        <v>#N/A</v>
      </c>
      <c r="F271" s="2">
        <v>937715.92753192782</v>
      </c>
      <c r="G271" s="2">
        <f t="shared" si="26"/>
        <v>484210.28571428574</v>
      </c>
      <c r="H271" s="2">
        <f t="shared" si="42"/>
        <v>113050210.43726236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984262.07423442602</v>
      </c>
      <c r="Q271" s="2">
        <f t="shared" si="44"/>
        <v>500000</v>
      </c>
      <c r="R271" s="2">
        <f t="shared" si="43"/>
        <v>116717563.78908263</v>
      </c>
      <c r="S271" s="2">
        <f t="shared" si="17"/>
        <v>484210.28571428359</v>
      </c>
      <c r="T271" s="2">
        <f t="shared" si="18"/>
        <v>15789.714285714086</v>
      </c>
      <c r="U271" s="2">
        <f t="shared" si="19"/>
        <v>500000</v>
      </c>
      <c r="V271" s="2">
        <f t="shared" si="33"/>
        <v>72376546.437262535</v>
      </c>
      <c r="W271" s="2">
        <f t="shared" si="20"/>
        <v>484210.28571428359</v>
      </c>
      <c r="X271" s="2">
        <f t="shared" si="6"/>
        <v>15789.714285716414</v>
      </c>
      <c r="Y271" s="2">
        <f t="shared" si="40"/>
        <v>44341017.351820126</v>
      </c>
      <c r="Z271" s="2" t="str">
        <f t="shared" si="8"/>
        <v>MEEP</v>
      </c>
      <c r="AA271" s="2">
        <f>IF(Z271="HERE",Y271,AA270+Graph!$G$1*1000)</f>
        <v>68593634.494677141</v>
      </c>
      <c r="AB271" s="2">
        <f t="shared" si="21"/>
        <v>420000</v>
      </c>
      <c r="AC271" s="2">
        <f t="shared" si="41"/>
        <v>42839719.008691236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50039985.950434566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198</v>
      </c>
      <c r="C272" s="7"/>
      <c r="D272" s="2" t="e">
        <f t="shared" si="12"/>
        <v>#N/A</v>
      </c>
      <c r="E272" s="2" t="e">
        <f t="shared" si="22"/>
        <v>#N/A</v>
      </c>
      <c r="F272" s="2">
        <v>940303.15419004858</v>
      </c>
      <c r="G272" s="2">
        <f t="shared" si="26"/>
        <v>484210.28571428574</v>
      </c>
      <c r="H272" s="2">
        <f t="shared" si="42"/>
        <v>113534420.72297664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987042.80931016803</v>
      </c>
      <c r="Q272" s="2">
        <f t="shared" si="44"/>
        <v>500000</v>
      </c>
      <c r="R272" s="2">
        <f t="shared" si="43"/>
        <v>117217563.78908263</v>
      </c>
      <c r="S272" s="2">
        <f t="shared" si="17"/>
        <v>484210.28571428359</v>
      </c>
      <c r="T272" s="2">
        <f t="shared" si="18"/>
        <v>15789.714285714086</v>
      </c>
      <c r="U272" s="2">
        <f t="shared" si="19"/>
        <v>500000</v>
      </c>
      <c r="V272" s="2">
        <f t="shared" si="33"/>
        <v>72860756.722976819</v>
      </c>
      <c r="W272" s="2">
        <f t="shared" si="20"/>
        <v>484210.28571428359</v>
      </c>
      <c r="X272" s="2">
        <f t="shared" si="6"/>
        <v>15789.714285716414</v>
      </c>
      <c r="Y272" s="2">
        <f t="shared" si="40"/>
        <v>44356807.066105843</v>
      </c>
      <c r="Z272" s="2" t="str">
        <f t="shared" si="8"/>
        <v>MEEP</v>
      </c>
      <c r="AA272" s="2">
        <f>IF(Z272="HERE",Y272,AA271+Graph!$G$1*1000)</f>
        <v>69013634.494677141</v>
      </c>
      <c r="AB272" s="2">
        <f t="shared" si="21"/>
        <v>420000</v>
      </c>
      <c r="AC272" s="2">
        <f t="shared" si="41"/>
        <v>42839719.008691236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50060985.950434566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199</v>
      </c>
      <c r="C273" s="7"/>
      <c r="D273" s="2" t="e">
        <f t="shared" si="12"/>
        <v>#N/A</v>
      </c>
      <c r="E273" s="2" t="e">
        <f t="shared" si="22"/>
        <v>#N/A</v>
      </c>
      <c r="F273" s="2">
        <v>942890.38084816933</v>
      </c>
      <c r="G273" s="2">
        <f t="shared" si="26"/>
        <v>484210.28571428574</v>
      </c>
      <c r="H273" s="2">
        <f t="shared" si="42"/>
        <v>114018631.00869092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989823.54438589513</v>
      </c>
      <c r="Q273" s="2">
        <f t="shared" si="44"/>
        <v>500000</v>
      </c>
      <c r="R273" s="2">
        <f t="shared" si="43"/>
        <v>117717563.78908263</v>
      </c>
      <c r="S273" s="2">
        <f t="shared" si="17"/>
        <v>484210.28571428359</v>
      </c>
      <c r="T273" s="2">
        <f t="shared" si="18"/>
        <v>15789.714285714086</v>
      </c>
      <c r="U273" s="2">
        <f t="shared" si="19"/>
        <v>500000</v>
      </c>
      <c r="V273" s="2">
        <f t="shared" si="33"/>
        <v>73344967.008691102</v>
      </c>
      <c r="W273" s="2">
        <f t="shared" si="20"/>
        <v>484210.28571428359</v>
      </c>
      <c r="X273" s="2">
        <f t="shared" si="6"/>
        <v>15789.714285716414</v>
      </c>
      <c r="Y273" s="2">
        <f t="shared" si="40"/>
        <v>44372596.780391559</v>
      </c>
      <c r="Z273" s="2" t="str">
        <f t="shared" si="8"/>
        <v>MEEP</v>
      </c>
      <c r="AA273" s="2">
        <f>IF(Z273="HERE",Y273,AA272+Graph!$G$1*1000)</f>
        <v>69433634.494677141</v>
      </c>
      <c r="AB273" s="2">
        <f t="shared" si="21"/>
        <v>420000</v>
      </c>
      <c r="AC273" s="2">
        <f t="shared" si="41"/>
        <v>42839719.008691236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50081985.950434566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200</v>
      </c>
      <c r="C274" s="7"/>
      <c r="D274" s="2" t="e">
        <f t="shared" si="12"/>
        <v>#N/A</v>
      </c>
      <c r="E274" s="2" t="e">
        <f t="shared" si="22"/>
        <v>#N/A</v>
      </c>
      <c r="F274" s="2">
        <v>945477.60750629008</v>
      </c>
      <c r="G274" s="2">
        <f t="shared" si="26"/>
        <v>484210.28571428574</v>
      </c>
      <c r="H274" s="2">
        <f t="shared" si="42"/>
        <v>114502841.29440521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992604.27946163714</v>
      </c>
      <c r="Q274" s="2">
        <f t="shared" si="44"/>
        <v>500000</v>
      </c>
      <c r="R274" s="2">
        <f t="shared" si="43"/>
        <v>118217563.78908263</v>
      </c>
      <c r="S274" s="2">
        <f t="shared" si="17"/>
        <v>484210.28571428359</v>
      </c>
      <c r="T274" s="2">
        <f t="shared" si="18"/>
        <v>15789.714285714086</v>
      </c>
      <c r="U274" s="2">
        <f t="shared" si="19"/>
        <v>500000</v>
      </c>
      <c r="V274" s="2">
        <f t="shared" si="33"/>
        <v>73829177.294405386</v>
      </c>
      <c r="W274" s="2">
        <f t="shared" si="20"/>
        <v>484210.28571428359</v>
      </c>
      <c r="X274" s="2">
        <f t="shared" si="6"/>
        <v>15789.714285716414</v>
      </c>
      <c r="Y274" s="2">
        <f t="shared" si="40"/>
        <v>44388386.494677275</v>
      </c>
      <c r="Z274" s="2" t="str">
        <f t="shared" si="8"/>
        <v>MEEP</v>
      </c>
      <c r="AA274" s="2">
        <f>IF(Z274="HERE",Y274,AA273+Graph!$G$1*1000)</f>
        <v>69853634.494677141</v>
      </c>
      <c r="AB274" s="2">
        <f t="shared" si="21"/>
        <v>420000</v>
      </c>
      <c r="AC274" s="2">
        <f t="shared" si="41"/>
        <v>42839719.008691236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50102985.950434566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201</v>
      </c>
      <c r="C275" s="7"/>
      <c r="D275" s="2" t="e">
        <f t="shared" si="12"/>
        <v>#N/A</v>
      </c>
      <c r="E275" s="2" t="e">
        <f t="shared" si="22"/>
        <v>#N/A</v>
      </c>
      <c r="F275" s="2">
        <v>948064.83416441083</v>
      </c>
      <c r="G275" s="2">
        <f t="shared" si="26"/>
        <v>484210.28571428574</v>
      </c>
      <c r="H275" s="2">
        <f t="shared" si="42"/>
        <v>114987051.58011949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995385.01453736424</v>
      </c>
      <c r="Q275" s="2">
        <f t="shared" si="44"/>
        <v>500000</v>
      </c>
      <c r="R275" s="2">
        <f t="shared" si="43"/>
        <v>118717563.78908263</v>
      </c>
      <c r="S275" s="2">
        <f t="shared" si="17"/>
        <v>484210.28571428359</v>
      </c>
      <c r="T275" s="2">
        <f t="shared" si="18"/>
        <v>15789.714285714086</v>
      </c>
      <c r="U275" s="2">
        <f t="shared" si="19"/>
        <v>500000</v>
      </c>
      <c r="V275" s="2">
        <f t="shared" si="33"/>
        <v>74313387.580119669</v>
      </c>
      <c r="W275" s="2">
        <f t="shared" si="20"/>
        <v>484210.28571428359</v>
      </c>
      <c r="X275" s="2">
        <f t="shared" si="6"/>
        <v>15789.714285716414</v>
      </c>
      <c r="Y275" s="2">
        <f t="shared" si="40"/>
        <v>44404176.208962992</v>
      </c>
      <c r="Z275" s="2" t="str">
        <f t="shared" si="8"/>
        <v>MEEP</v>
      </c>
      <c r="AA275" s="2">
        <f>IF(Z275="HERE",Y275,AA274+Graph!$G$1*1000)</f>
        <v>70273634.494677141</v>
      </c>
      <c r="AB275" s="2">
        <f t="shared" si="21"/>
        <v>420000</v>
      </c>
      <c r="AC275" s="2">
        <f t="shared" si="41"/>
        <v>42839719.008691236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50123985.950434566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202</v>
      </c>
      <c r="C276" s="7"/>
      <c r="D276" s="2" t="e">
        <f t="shared" si="12"/>
        <v>#N/A</v>
      </c>
      <c r="E276" s="2" t="e">
        <f t="shared" si="22"/>
        <v>#N/A</v>
      </c>
      <c r="F276" s="2">
        <v>950652.06082253158</v>
      </c>
      <c r="G276" s="2">
        <f t="shared" si="26"/>
        <v>484210.28571428574</v>
      </c>
      <c r="H276" s="2">
        <f t="shared" si="42"/>
        <v>115471261.86583377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998165.74961310625</v>
      </c>
      <c r="Q276" s="2">
        <f t="shared" si="44"/>
        <v>500000</v>
      </c>
      <c r="R276" s="2">
        <f t="shared" si="43"/>
        <v>119217563.78908263</v>
      </c>
      <c r="S276" s="2">
        <f t="shared" si="17"/>
        <v>484210.28571428359</v>
      </c>
      <c r="T276" s="2">
        <f t="shared" si="18"/>
        <v>15789.714285714086</v>
      </c>
      <c r="U276" s="2">
        <f t="shared" si="19"/>
        <v>500000</v>
      </c>
      <c r="V276" s="2">
        <f t="shared" si="33"/>
        <v>74797597.865833953</v>
      </c>
      <c r="W276" s="2">
        <f t="shared" si="20"/>
        <v>484210.28571428359</v>
      </c>
      <c r="X276" s="2">
        <f t="shared" si="6"/>
        <v>15789.714285716414</v>
      </c>
      <c r="Y276" s="2">
        <f t="shared" si="40"/>
        <v>44419965.923248708</v>
      </c>
      <c r="Z276" s="2" t="str">
        <f t="shared" si="8"/>
        <v>MEEP</v>
      </c>
      <c r="AA276" s="2">
        <f>IF(Z276="HERE",Y276,AA275+Graph!$G$1*1000)</f>
        <v>70693634.494677141</v>
      </c>
      <c r="AB276" s="2">
        <f t="shared" si="21"/>
        <v>420000</v>
      </c>
      <c r="AC276" s="2">
        <f t="shared" si="41"/>
        <v>42839719.008691236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50144985.950434566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203</v>
      </c>
      <c r="C277" s="7"/>
      <c r="D277" s="2" t="e">
        <f t="shared" si="12"/>
        <v>#N/A</v>
      </c>
      <c r="E277" s="2" t="e">
        <f t="shared" si="22"/>
        <v>#N/A</v>
      </c>
      <c r="F277" s="2">
        <v>953239.28748066723</v>
      </c>
      <c r="G277" s="2">
        <f t="shared" si="26"/>
        <v>484210.28571428574</v>
      </c>
      <c r="H277" s="2">
        <f t="shared" si="42"/>
        <v>115955472.15154806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1000946.4846888483</v>
      </c>
      <c r="Q277" s="2">
        <f t="shared" si="44"/>
        <v>500000</v>
      </c>
      <c r="R277" s="2">
        <f t="shared" si="43"/>
        <v>119717563.78908263</v>
      </c>
      <c r="S277" s="2">
        <f t="shared" si="17"/>
        <v>484210.28571428359</v>
      </c>
      <c r="T277" s="2">
        <f t="shared" si="18"/>
        <v>15789.714285714086</v>
      </c>
      <c r="U277" s="2">
        <f t="shared" si="19"/>
        <v>500000</v>
      </c>
      <c r="V277" s="2">
        <f t="shared" si="33"/>
        <v>75281808.151548237</v>
      </c>
      <c r="W277" s="2">
        <f t="shared" si="20"/>
        <v>484210.28571428359</v>
      </c>
      <c r="X277" s="2">
        <f t="shared" si="6"/>
        <v>15789.714285716414</v>
      </c>
      <c r="Y277" s="2">
        <f t="shared" si="40"/>
        <v>44435755.637534425</v>
      </c>
      <c r="Z277" s="2" t="str">
        <f t="shared" si="8"/>
        <v>MEEP</v>
      </c>
      <c r="AA277" s="2">
        <f>IF(Z277="HERE",Y277,AA276+Graph!$G$1*1000)</f>
        <v>71113634.494677141</v>
      </c>
      <c r="AB277" s="2">
        <f t="shared" si="21"/>
        <v>420000</v>
      </c>
      <c r="AC277" s="2">
        <f t="shared" si="41"/>
        <v>42839719.008691236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204</v>
      </c>
      <c r="C278" s="7"/>
      <c r="D278" s="2" t="e">
        <f t="shared" si="12"/>
        <v>#N/A</v>
      </c>
      <c r="E278" s="2" t="e">
        <f t="shared" si="22"/>
        <v>#N/A</v>
      </c>
      <c r="F278" s="2">
        <v>955826.51413878798</v>
      </c>
      <c r="G278" s="2">
        <f t="shared" si="26"/>
        <v>484210.28571428574</v>
      </c>
      <c r="H278" s="2">
        <f t="shared" si="42"/>
        <v>116439682.43726234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1003727.2197645754</v>
      </c>
      <c r="Q278" s="2">
        <f t="shared" si="44"/>
        <v>500000</v>
      </c>
      <c r="R278" s="2">
        <f t="shared" si="43"/>
        <v>120217563.78908263</v>
      </c>
      <c r="S278" s="2">
        <f t="shared" si="17"/>
        <v>484210.28571428359</v>
      </c>
      <c r="T278" s="2">
        <f t="shared" si="18"/>
        <v>15789.714285714086</v>
      </c>
      <c r="U278" s="2">
        <f t="shared" si="19"/>
        <v>500000</v>
      </c>
      <c r="V278" s="2">
        <f t="shared" si="33"/>
        <v>75766018.43726252</v>
      </c>
      <c r="W278" s="2">
        <f t="shared" si="20"/>
        <v>484210.28571428359</v>
      </c>
      <c r="X278" s="2">
        <f t="shared" si="6"/>
        <v>15789.714285716414</v>
      </c>
      <c r="Y278" s="2">
        <f t="shared" si="40"/>
        <v>44451545.351820141</v>
      </c>
      <c r="Z278" s="2" t="str">
        <f t="shared" si="8"/>
        <v>MEEP</v>
      </c>
      <c r="AA278" s="2">
        <f>IF(Z278="HERE",Y278,AA277+Graph!$G$1*1000)</f>
        <v>71533634.494677141</v>
      </c>
      <c r="AB278" s="2">
        <f t="shared" si="21"/>
        <v>420000</v>
      </c>
      <c r="AC278" s="2">
        <f t="shared" si="41"/>
        <v>42839719.008691236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205</v>
      </c>
      <c r="C279" s="7"/>
      <c r="D279" s="2" t="e">
        <f t="shared" si="12"/>
        <v>#N/A</v>
      </c>
      <c r="E279" s="2" t="e">
        <f t="shared" si="22"/>
        <v>#N/A</v>
      </c>
      <c r="F279" s="2">
        <v>958413.74079690874</v>
      </c>
      <c r="G279" s="2">
        <f t="shared" si="26"/>
        <v>484210.28571428574</v>
      </c>
      <c r="H279" s="2">
        <f t="shared" si="42"/>
        <v>116923892.72297662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1006507.9548403174</v>
      </c>
      <c r="Q279" s="2">
        <f t="shared" si="44"/>
        <v>500000</v>
      </c>
      <c r="R279" s="2">
        <f t="shared" si="43"/>
        <v>120717563.78908263</v>
      </c>
      <c r="S279" s="2">
        <f t="shared" si="17"/>
        <v>484210.28571428359</v>
      </c>
      <c r="T279" s="2">
        <f t="shared" si="18"/>
        <v>15789.714285714086</v>
      </c>
      <c r="U279" s="2">
        <f t="shared" si="19"/>
        <v>500000</v>
      </c>
      <c r="V279" s="2">
        <f t="shared" si="33"/>
        <v>76250228.722976804</v>
      </c>
      <c r="W279" s="2">
        <f t="shared" si="20"/>
        <v>484210.28571428359</v>
      </c>
      <c r="X279" s="2">
        <f t="shared" si="6"/>
        <v>15789.714285716414</v>
      </c>
      <c r="Y279" s="2">
        <f t="shared" si="40"/>
        <v>44467335.066105857</v>
      </c>
      <c r="Z279" s="2" t="str">
        <f t="shared" si="8"/>
        <v>MEEP</v>
      </c>
      <c r="AA279" s="2">
        <f>IF(Z279="HERE",Y279,AA278+Graph!$G$1*1000)</f>
        <v>71953634.494677141</v>
      </c>
      <c r="AB279" s="2">
        <f t="shared" si="21"/>
        <v>420000</v>
      </c>
      <c r="AC279" s="2">
        <f t="shared" si="41"/>
        <v>42839719.008691236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206</v>
      </c>
      <c r="C280" s="7"/>
      <c r="D280" s="2" t="e">
        <f t="shared" si="12"/>
        <v>#N/A</v>
      </c>
      <c r="E280" s="2" t="e">
        <f t="shared" si="22"/>
        <v>#N/A</v>
      </c>
      <c r="F280" s="2">
        <v>961000.96745502949</v>
      </c>
      <c r="G280" s="2">
        <f t="shared" si="26"/>
        <v>484210.28571428574</v>
      </c>
      <c r="H280" s="2">
        <f t="shared" si="42"/>
        <v>117408103.00869091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1009288.6899160445</v>
      </c>
      <c r="Q280" s="2">
        <f t="shared" si="44"/>
        <v>500000</v>
      </c>
      <c r="R280" s="2">
        <f t="shared" si="43"/>
        <v>121217563.78908263</v>
      </c>
      <c r="S280" s="2">
        <f t="shared" si="17"/>
        <v>484210.28571428359</v>
      </c>
      <c r="T280" s="2">
        <f t="shared" si="18"/>
        <v>15789.714285714086</v>
      </c>
      <c r="U280" s="2">
        <f t="shared" si="19"/>
        <v>500000</v>
      </c>
      <c r="V280" s="2">
        <f t="shared" si="33"/>
        <v>76734439.008691087</v>
      </c>
      <c r="W280" s="2">
        <f t="shared" si="20"/>
        <v>484210.28571428359</v>
      </c>
      <c r="X280" s="2">
        <f t="shared" si="6"/>
        <v>15789.714285716414</v>
      </c>
      <c r="Y280" s="2">
        <f t="shared" si="40"/>
        <v>44483124.780391574</v>
      </c>
      <c r="Z280" s="2" t="str">
        <f t="shared" si="8"/>
        <v>MEEP</v>
      </c>
      <c r="AA280" s="2">
        <f>IF(Z280="HERE",Y280,AA279+Graph!$G$1*1000)</f>
        <v>72373634.494677141</v>
      </c>
      <c r="AB280" s="2">
        <f t="shared" si="21"/>
        <v>420000</v>
      </c>
      <c r="AC280" s="2">
        <f t="shared" si="41"/>
        <v>42839719.008691236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207</v>
      </c>
      <c r="C281" s="7"/>
      <c r="D281" s="2" t="e">
        <f t="shared" si="12"/>
        <v>#N/A</v>
      </c>
      <c r="E281" s="2" t="e">
        <f t="shared" si="22"/>
        <v>#N/A</v>
      </c>
      <c r="F281" s="2">
        <v>963588.19411315024</v>
      </c>
      <c r="G281" s="2">
        <f t="shared" si="26"/>
        <v>484210.28571428574</v>
      </c>
      <c r="H281" s="2">
        <f t="shared" si="42"/>
        <v>117892313.29440519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1012069.4249917865</v>
      </c>
      <c r="Q281" s="2">
        <f t="shared" si="44"/>
        <v>500000</v>
      </c>
      <c r="R281" s="2">
        <f t="shared" si="43"/>
        <v>121717563.78908263</v>
      </c>
      <c r="S281" s="2">
        <f t="shared" si="17"/>
        <v>484210.28571428359</v>
      </c>
      <c r="T281" s="2">
        <f t="shared" si="18"/>
        <v>15789.714285714086</v>
      </c>
      <c r="U281" s="2">
        <f t="shared" si="19"/>
        <v>500000</v>
      </c>
      <c r="V281" s="2">
        <f t="shared" si="33"/>
        <v>77218649.294405371</v>
      </c>
      <c r="W281" s="2">
        <f t="shared" si="20"/>
        <v>484210.28571428359</v>
      </c>
      <c r="X281" s="2">
        <f t="shared" si="6"/>
        <v>15789.714285716414</v>
      </c>
      <c r="Y281" s="2">
        <f t="shared" si="40"/>
        <v>44498914.49467729</v>
      </c>
      <c r="Z281" s="2" t="str">
        <f t="shared" si="8"/>
        <v>MEEP</v>
      </c>
      <c r="AA281" s="2">
        <f>IF(Z281="HERE",Y281,AA280+Graph!$G$1*1000)</f>
        <v>72793634.494677141</v>
      </c>
      <c r="AB281" s="2">
        <f t="shared" si="21"/>
        <v>420000</v>
      </c>
      <c r="AC281" s="2">
        <f t="shared" si="41"/>
        <v>42839719.008691236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208</v>
      </c>
      <c r="C282" s="7"/>
      <c r="D282" s="2" t="e">
        <f t="shared" si="12"/>
        <v>#N/A</v>
      </c>
      <c r="E282" s="2" t="e">
        <f t="shared" si="22"/>
        <v>#N/A</v>
      </c>
      <c r="F282" s="2">
        <v>966175.42077127099</v>
      </c>
      <c r="G282" s="2">
        <f t="shared" si="26"/>
        <v>484210.28571428574</v>
      </c>
      <c r="H282" s="2">
        <f t="shared" si="42"/>
        <v>118376523.58011948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1014850.1600675136</v>
      </c>
      <c r="Q282" s="2">
        <f t="shared" si="44"/>
        <v>500000</v>
      </c>
      <c r="R282" s="2">
        <f t="shared" si="43"/>
        <v>122217563.78908263</v>
      </c>
      <c r="S282" s="2">
        <f t="shared" si="17"/>
        <v>484210.28571428359</v>
      </c>
      <c r="T282" s="2">
        <f t="shared" si="18"/>
        <v>15789.714285714086</v>
      </c>
      <c r="U282" s="2">
        <f t="shared" si="19"/>
        <v>500000</v>
      </c>
      <c r="V282" s="2">
        <f t="shared" si="33"/>
        <v>77702859.580119655</v>
      </c>
      <c r="W282" s="2">
        <f t="shared" si="20"/>
        <v>484210.28571428359</v>
      </c>
      <c r="X282" s="2">
        <f t="shared" si="6"/>
        <v>15789.714285716414</v>
      </c>
      <c r="Y282" s="2">
        <f t="shared" si="40"/>
        <v>44514704.208963007</v>
      </c>
      <c r="Z282" s="2" t="str">
        <f t="shared" si="8"/>
        <v>MEEP</v>
      </c>
      <c r="AA282" s="2">
        <f>IF(Z282="HERE",Y282,AA281+Graph!$G$1*1000)</f>
        <v>73213634.494677141</v>
      </c>
      <c r="AB282" s="2">
        <f t="shared" si="21"/>
        <v>420000</v>
      </c>
      <c r="AC282" s="2">
        <f t="shared" si="41"/>
        <v>42839719.008691236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209</v>
      </c>
      <c r="C283" s="7"/>
      <c r="D283" s="2" t="e">
        <f t="shared" si="12"/>
        <v>#N/A</v>
      </c>
      <c r="E283" s="2" t="e">
        <f t="shared" si="22"/>
        <v>#N/A</v>
      </c>
      <c r="F283" s="2">
        <v>968762.64742939174</v>
      </c>
      <c r="G283" s="2">
        <f t="shared" si="26"/>
        <v>484210.28571428574</v>
      </c>
      <c r="H283" s="2">
        <f t="shared" si="42"/>
        <v>118860733.86583376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1017630.8951432556</v>
      </c>
      <c r="Q283" s="2">
        <f t="shared" si="44"/>
        <v>500000</v>
      </c>
      <c r="R283" s="2">
        <f t="shared" si="43"/>
        <v>122717563.78908263</v>
      </c>
      <c r="S283" s="2">
        <f t="shared" si="17"/>
        <v>484210.28571428359</v>
      </c>
      <c r="T283" s="2">
        <f t="shared" si="18"/>
        <v>15789.714285714086</v>
      </c>
      <c r="U283" s="2">
        <f t="shared" si="19"/>
        <v>500000</v>
      </c>
      <c r="V283" s="2">
        <f t="shared" si="33"/>
        <v>78187069.865833938</v>
      </c>
      <c r="W283" s="2">
        <f t="shared" si="20"/>
        <v>484210.28571428359</v>
      </c>
      <c r="X283" s="2">
        <f t="shared" si="6"/>
        <v>15789.714285716414</v>
      </c>
      <c r="Y283" s="2">
        <f t="shared" si="40"/>
        <v>44530493.923248723</v>
      </c>
      <c r="Z283" s="2" t="str">
        <f t="shared" si="8"/>
        <v>MEEP</v>
      </c>
      <c r="AA283" s="2">
        <f>IF(Z283="HERE",Y283,AA282+Graph!$G$1*1000)</f>
        <v>73633634.494677141</v>
      </c>
      <c r="AB283" s="2">
        <f t="shared" si="21"/>
        <v>420000</v>
      </c>
      <c r="AC283" s="2">
        <f t="shared" si="41"/>
        <v>42839719.008691236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210</v>
      </c>
      <c r="C284" s="7"/>
      <c r="D284" s="2" t="e">
        <f t="shared" si="12"/>
        <v>#N/A</v>
      </c>
      <c r="E284" s="2" t="e">
        <f t="shared" si="22"/>
        <v>#N/A</v>
      </c>
      <c r="F284" s="2">
        <v>971349.87408751249</v>
      </c>
      <c r="G284" s="2">
        <f t="shared" si="26"/>
        <v>484210.28571428574</v>
      </c>
      <c r="H284" s="2">
        <f t="shared" si="42"/>
        <v>119344944.15154804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1020411.6302189827</v>
      </c>
      <c r="Q284" s="2">
        <f t="shared" si="44"/>
        <v>500000</v>
      </c>
      <c r="R284" s="2">
        <f t="shared" si="43"/>
        <v>123217563.78908263</v>
      </c>
      <c r="S284" s="2">
        <f t="shared" si="17"/>
        <v>484210.28571428359</v>
      </c>
      <c r="T284" s="2">
        <f t="shared" si="18"/>
        <v>15789.714285714086</v>
      </c>
      <c r="U284" s="2">
        <f t="shared" si="19"/>
        <v>500000</v>
      </c>
      <c r="V284" s="2">
        <f t="shared" si="33"/>
        <v>78671280.151548222</v>
      </c>
      <c r="W284" s="2">
        <f t="shared" si="20"/>
        <v>484210.28571428359</v>
      </c>
      <c r="X284" s="2">
        <f t="shared" si="6"/>
        <v>15789.714285716414</v>
      </c>
      <c r="Y284" s="2">
        <f t="shared" si="40"/>
        <v>44546283.63753444</v>
      </c>
      <c r="Z284" s="2" t="str">
        <f t="shared" si="8"/>
        <v>MEEP</v>
      </c>
      <c r="AA284" s="2">
        <f>IF(Z284="HERE",Y284,AA283+Graph!$G$1*1000)</f>
        <v>74053634.494677141</v>
      </c>
      <c r="AB284" s="2">
        <f t="shared" si="21"/>
        <v>420000</v>
      </c>
      <c r="AC284" s="2">
        <f t="shared" si="41"/>
        <v>42839719.008691236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211</v>
      </c>
      <c r="C285" s="7"/>
      <c r="D285" s="2" t="e">
        <f t="shared" si="12"/>
        <v>#N/A</v>
      </c>
      <c r="E285" s="2" t="e">
        <f t="shared" si="22"/>
        <v>#N/A</v>
      </c>
      <c r="F285" s="2">
        <v>973937.10074563324</v>
      </c>
      <c r="G285" s="2">
        <f t="shared" si="26"/>
        <v>484210.28571428574</v>
      </c>
      <c r="H285" s="2">
        <f t="shared" si="42"/>
        <v>119829154.43726233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1023192.3652947247</v>
      </c>
      <c r="Q285" s="2">
        <f t="shared" si="44"/>
        <v>500000</v>
      </c>
      <c r="R285" s="2">
        <f t="shared" si="43"/>
        <v>123717563.78908263</v>
      </c>
      <c r="S285" s="2">
        <f t="shared" si="17"/>
        <v>484210.28571428359</v>
      </c>
      <c r="T285" s="2">
        <f t="shared" si="18"/>
        <v>15789.714285714086</v>
      </c>
      <c r="U285" s="2">
        <f t="shared" si="19"/>
        <v>500000</v>
      </c>
      <c r="V285" s="2">
        <f t="shared" si="33"/>
        <v>79155490.437262505</v>
      </c>
      <c r="W285" s="2">
        <f t="shared" si="20"/>
        <v>484210.28571428359</v>
      </c>
      <c r="X285" s="2">
        <f t="shared" si="6"/>
        <v>15789.714285716414</v>
      </c>
      <c r="Y285" s="2">
        <f t="shared" si="40"/>
        <v>44562073.351820156</v>
      </c>
      <c r="Z285" s="2" t="str">
        <f t="shared" si="8"/>
        <v>MEEP</v>
      </c>
      <c r="AA285" s="2">
        <f>IF(Z285="HERE",Y285,AA284+Graph!$G$1*1000)</f>
        <v>74473634.494677141</v>
      </c>
      <c r="AB285" s="2">
        <f t="shared" si="21"/>
        <v>420000</v>
      </c>
      <c r="AC285" s="2">
        <f t="shared" si="41"/>
        <v>42839719.008691236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212</v>
      </c>
      <c r="C286" s="7"/>
      <c r="D286" s="2" t="e">
        <f t="shared" si="12"/>
        <v>#N/A</v>
      </c>
      <c r="E286" s="2" t="e">
        <f t="shared" si="22"/>
        <v>#N/A</v>
      </c>
      <c r="F286" s="2">
        <v>976524.327403754</v>
      </c>
      <c r="G286" s="2">
        <f t="shared" si="26"/>
        <v>484210.28571428574</v>
      </c>
      <c r="H286" s="2">
        <f t="shared" si="42"/>
        <v>120313364.72297661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1025973.1003704518</v>
      </c>
      <c r="Q286" s="2">
        <f t="shared" si="44"/>
        <v>500000</v>
      </c>
      <c r="R286" s="2">
        <f t="shared" si="43"/>
        <v>124217563.78908263</v>
      </c>
      <c r="S286" s="2">
        <f t="shared" si="17"/>
        <v>484210.28571428359</v>
      </c>
      <c r="T286" s="2">
        <f t="shared" si="18"/>
        <v>15789.714285714086</v>
      </c>
      <c r="U286" s="2">
        <f t="shared" si="19"/>
        <v>500000</v>
      </c>
      <c r="V286" s="2">
        <f t="shared" si="33"/>
        <v>79639700.722976789</v>
      </c>
      <c r="W286" s="2">
        <f t="shared" si="20"/>
        <v>484210.28571428359</v>
      </c>
      <c r="X286" s="2">
        <f t="shared" ref="X286:X385" si="47">SUM(U286-W286)</f>
        <v>15789.714285716414</v>
      </c>
      <c r="Y286" s="2">
        <f t="shared" si="40"/>
        <v>44577863.066105872</v>
      </c>
      <c r="Z286" s="2" t="str">
        <f t="shared" ref="Z286:Z385" si="48">IF(V286&lt;Y286,"HERE","MEEP")</f>
        <v>MEEP</v>
      </c>
      <c r="AA286" s="2">
        <f>IF(Z286="HERE",Y286,AA285+Graph!$G$1*1000)</f>
        <v>74893634.494677141</v>
      </c>
      <c r="AB286" s="2">
        <f t="shared" si="21"/>
        <v>420000</v>
      </c>
      <c r="AC286" s="2">
        <f t="shared" si="41"/>
        <v>42839719.008691236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213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979111.55406187475</v>
      </c>
      <c r="G287" s="2">
        <f t="shared" si="26"/>
        <v>484210.28571428574</v>
      </c>
      <c r="H287" s="2">
        <f t="shared" si="42"/>
        <v>120797575.00869089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1028753.8354461938</v>
      </c>
      <c r="Q287" s="2">
        <f t="shared" si="44"/>
        <v>500000</v>
      </c>
      <c r="R287" s="2">
        <f t="shared" si="43"/>
        <v>124717563.78908263</v>
      </c>
      <c r="S287" s="2">
        <f t="shared" ref="S287:S385" si="54">SUM(H287-H286)</f>
        <v>484210.28571428359</v>
      </c>
      <c r="T287" s="2">
        <f t="shared" ref="T287:T385" si="55">SUM(L287-L286)</f>
        <v>15789.714285714086</v>
      </c>
      <c r="U287" s="2">
        <f t="shared" ref="U287:U385" si="56">SUM(R287-R286)</f>
        <v>500000</v>
      </c>
      <c r="V287" s="2">
        <f t="shared" si="33"/>
        <v>80123911.008691072</v>
      </c>
      <c r="W287" s="2">
        <f t="shared" ref="W287:W385" si="57">SUM(V287-V286)</f>
        <v>484210.28571428359</v>
      </c>
      <c r="X287" s="2">
        <f t="shared" si="47"/>
        <v>15789.714285716414</v>
      </c>
      <c r="Y287" s="2">
        <f t="shared" ref="Y287:Y350" si="58">IF(COUNT($C288)=0,IF(COUNT($C287)=1,C287,SUM(Y286+X287)),C287)</f>
        <v>44593652.780391589</v>
      </c>
      <c r="Z287" s="2" t="str">
        <f t="shared" si="48"/>
        <v>MEEP</v>
      </c>
      <c r="AA287" s="2">
        <f>IF(Z287="HERE",Y287,AA286+Graph!$G$1*1000)</f>
        <v>75313634.494677141</v>
      </c>
      <c r="AB287" s="2">
        <f t="shared" ref="AB287:AB385" si="59">SUM(AA287-AA286)</f>
        <v>420000</v>
      </c>
      <c r="AC287" s="2">
        <f t="shared" ref="AC287:AC350" si="60">IF(Z288="HERE",V287,AC286)</f>
        <v>42839719.008691236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214</v>
      </c>
      <c r="C288" s="7"/>
      <c r="D288" s="2" t="e">
        <f t="shared" si="51"/>
        <v>#N/A</v>
      </c>
      <c r="E288" s="2" t="e">
        <f t="shared" si="22"/>
        <v>#N/A</v>
      </c>
      <c r="F288" s="2">
        <v>981698.7807199955</v>
      </c>
      <c r="G288" s="2">
        <f t="shared" si="26"/>
        <v>484210.28571428574</v>
      </c>
      <c r="H288" s="2">
        <f t="shared" ref="H288:H351" si="61">IF(COUNT($C289)=0,IF(COUNT($C288)=1,C288,SUM(H287+G288)),C288)</f>
        <v>121281785.29440518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1031534.5705219209</v>
      </c>
      <c r="Q288" s="2">
        <f t="shared" si="44"/>
        <v>500000</v>
      </c>
      <c r="R288" s="2">
        <f t="shared" ref="R288:R351" si="62">IF(COUNT($C289)=0,IF(COUNT($C288)=1,M288,SUM(R287+Q288)),M288)</f>
        <v>125217563.78908263</v>
      </c>
      <c r="S288" s="2">
        <f t="shared" si="54"/>
        <v>484210.28571428359</v>
      </c>
      <c r="T288" s="2">
        <f t="shared" si="55"/>
        <v>15789.714285714086</v>
      </c>
      <c r="U288" s="2">
        <f t="shared" si="56"/>
        <v>500000</v>
      </c>
      <c r="V288" s="2">
        <f t="shared" si="33"/>
        <v>80608121.294405356</v>
      </c>
      <c r="W288" s="2">
        <f t="shared" si="57"/>
        <v>484210.28571428359</v>
      </c>
      <c r="X288" s="2">
        <f t="shared" si="47"/>
        <v>15789.714285716414</v>
      </c>
      <c r="Y288" s="2">
        <f t="shared" si="58"/>
        <v>44609442.494677305</v>
      </c>
      <c r="Z288" s="2" t="str">
        <f t="shared" si="48"/>
        <v>MEEP</v>
      </c>
      <c r="AA288" s="2">
        <f>IF(Z288="HERE",Y288,AA287+Graph!$G$1*1000)</f>
        <v>75733634.494677141</v>
      </c>
      <c r="AB288" s="2">
        <f t="shared" si="59"/>
        <v>420000</v>
      </c>
      <c r="AC288" s="2">
        <f t="shared" si="60"/>
        <v>42839719.008691236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215</v>
      </c>
      <c r="C289" s="7"/>
      <c r="D289" s="2" t="e">
        <f t="shared" si="51"/>
        <v>#N/A</v>
      </c>
      <c r="E289" s="2" t="e">
        <f t="shared" si="22"/>
        <v>#N/A</v>
      </c>
      <c r="F289" s="2">
        <v>984286.00737811625</v>
      </c>
      <c r="G289" s="2">
        <f t="shared" si="26"/>
        <v>484210.28571428574</v>
      </c>
      <c r="H289" s="2">
        <f t="shared" si="61"/>
        <v>121765995.58011946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1034315.3055976629</v>
      </c>
      <c r="Q289" s="2">
        <f t="shared" si="44"/>
        <v>500000</v>
      </c>
      <c r="R289" s="2">
        <f t="shared" si="62"/>
        <v>125717563.78908263</v>
      </c>
      <c r="S289" s="2">
        <f t="shared" si="54"/>
        <v>484210.28571428359</v>
      </c>
      <c r="T289" s="2">
        <f t="shared" si="55"/>
        <v>15789.714285714086</v>
      </c>
      <c r="U289" s="2">
        <f t="shared" si="56"/>
        <v>500000</v>
      </c>
      <c r="V289" s="2">
        <f t="shared" si="33"/>
        <v>81092331.58011964</v>
      </c>
      <c r="W289" s="2">
        <f t="shared" si="57"/>
        <v>484210.28571428359</v>
      </c>
      <c r="X289" s="2">
        <f t="shared" si="47"/>
        <v>15789.714285716414</v>
      </c>
      <c r="Y289" s="2">
        <f t="shared" si="58"/>
        <v>44625232.208963022</v>
      </c>
      <c r="Z289" s="2" t="str">
        <f t="shared" si="48"/>
        <v>MEEP</v>
      </c>
      <c r="AA289" s="2">
        <f>IF(Z289="HERE",Y289,AA288+Graph!$G$1*1000)</f>
        <v>76153634.494677141</v>
      </c>
      <c r="AB289" s="2">
        <f t="shared" si="59"/>
        <v>420000</v>
      </c>
      <c r="AC289" s="2">
        <f t="shared" si="60"/>
        <v>42839719.008691236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216</v>
      </c>
      <c r="C290" s="7"/>
      <c r="D290" s="2" t="e">
        <f t="shared" si="51"/>
        <v>#N/A</v>
      </c>
      <c r="E290" s="2" t="e">
        <f t="shared" si="22"/>
        <v>#N/A</v>
      </c>
      <c r="F290" s="2">
        <v>986873.234036237</v>
      </c>
      <c r="G290" s="2">
        <f t="shared" si="26"/>
        <v>484210.28571428574</v>
      </c>
      <c r="H290" s="2">
        <f t="shared" si="61"/>
        <v>122250205.86583374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1037096.04067339</v>
      </c>
      <c r="Q290" s="2">
        <f t="shared" si="44"/>
        <v>500000</v>
      </c>
      <c r="R290" s="2">
        <f t="shared" si="62"/>
        <v>126217563.78908263</v>
      </c>
      <c r="S290" s="2">
        <f t="shared" si="54"/>
        <v>484210.28571428359</v>
      </c>
      <c r="T290" s="2">
        <f t="shared" si="55"/>
        <v>15789.714285714086</v>
      </c>
      <c r="U290" s="2">
        <f t="shared" si="56"/>
        <v>500000</v>
      </c>
      <c r="V290" s="2">
        <f t="shared" si="33"/>
        <v>81576541.865833923</v>
      </c>
      <c r="W290" s="2">
        <f t="shared" si="57"/>
        <v>484210.28571428359</v>
      </c>
      <c r="X290" s="2">
        <f t="shared" si="47"/>
        <v>15789.714285716414</v>
      </c>
      <c r="Y290" s="2">
        <f t="shared" si="58"/>
        <v>44641021.923248738</v>
      </c>
      <c r="Z290" s="2" t="str">
        <f t="shared" si="48"/>
        <v>MEEP</v>
      </c>
      <c r="AA290" s="2">
        <f>IF(Z290="HERE",Y290,AA289+Graph!$G$1*1000)</f>
        <v>76573634.494677141</v>
      </c>
      <c r="AB290" s="2">
        <f t="shared" si="59"/>
        <v>420000</v>
      </c>
      <c r="AC290" s="2">
        <f t="shared" si="60"/>
        <v>42839719.008691236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217</v>
      </c>
      <c r="C291" s="7"/>
      <c r="D291" s="2" t="e">
        <f t="shared" si="51"/>
        <v>#N/A</v>
      </c>
      <c r="E291" s="2" t="e">
        <f t="shared" si="22"/>
        <v>#N/A</v>
      </c>
      <c r="F291" s="2">
        <v>989460.46069435775</v>
      </c>
      <c r="G291" s="2">
        <f t="shared" si="26"/>
        <v>484210.28571428574</v>
      </c>
      <c r="H291" s="2">
        <f t="shared" si="61"/>
        <v>122734416.15154803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1039876.775749132</v>
      </c>
      <c r="Q291" s="2">
        <f t="shared" si="44"/>
        <v>500000</v>
      </c>
      <c r="R291" s="2">
        <f t="shared" si="62"/>
        <v>126717563.78908263</v>
      </c>
      <c r="S291" s="2">
        <f t="shared" si="54"/>
        <v>484210.28571428359</v>
      </c>
      <c r="T291" s="2">
        <f t="shared" si="55"/>
        <v>15789.714285714086</v>
      </c>
      <c r="U291" s="2">
        <f t="shared" si="56"/>
        <v>500000</v>
      </c>
      <c r="V291" s="2">
        <f t="shared" si="33"/>
        <v>82060752.151548207</v>
      </c>
      <c r="W291" s="2">
        <f t="shared" si="57"/>
        <v>484210.28571428359</v>
      </c>
      <c r="X291" s="2">
        <f t="shared" si="47"/>
        <v>15789.714285716414</v>
      </c>
      <c r="Y291" s="2">
        <f t="shared" si="58"/>
        <v>44656811.637534454</v>
      </c>
      <c r="Z291" s="2" t="str">
        <f t="shared" si="48"/>
        <v>MEEP</v>
      </c>
      <c r="AA291" s="2">
        <f>IF(Z291="HERE",Y291,AA290+Graph!$G$1*1000)</f>
        <v>76993634.494677141</v>
      </c>
      <c r="AB291" s="2">
        <f t="shared" si="59"/>
        <v>420000</v>
      </c>
      <c r="AC291" s="2">
        <f t="shared" si="60"/>
        <v>42839719.008691236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218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992047.6873524785</v>
      </c>
      <c r="G292" s="2">
        <f t="shared" si="26"/>
        <v>484210.28571428574</v>
      </c>
      <c r="H292" s="2">
        <f t="shared" si="61"/>
        <v>123218626.43726231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1042657.510824874</v>
      </c>
      <c r="Q292" s="2">
        <f t="shared" si="44"/>
        <v>500000</v>
      </c>
      <c r="R292" s="2">
        <f t="shared" si="62"/>
        <v>127217563.78908263</v>
      </c>
      <c r="S292" s="2">
        <f t="shared" si="54"/>
        <v>484210.28571428359</v>
      </c>
      <c r="T292" s="2">
        <f t="shared" si="55"/>
        <v>15789.714285714086</v>
      </c>
      <c r="U292" s="2">
        <f t="shared" si="56"/>
        <v>500000</v>
      </c>
      <c r="V292" s="2">
        <f t="shared" si="33"/>
        <v>82544962.43726249</v>
      </c>
      <c r="W292" s="2">
        <f t="shared" si="57"/>
        <v>484210.28571428359</v>
      </c>
      <c r="X292" s="2">
        <f t="shared" si="47"/>
        <v>15789.714285716414</v>
      </c>
      <c r="Y292" s="2">
        <f t="shared" si="58"/>
        <v>44672601.351820171</v>
      </c>
      <c r="Z292" s="2" t="str">
        <f t="shared" si="48"/>
        <v>MEEP</v>
      </c>
      <c r="AA292" s="2">
        <f>IF(Z292="HERE",Y292,AA291+Graph!$G$1*1000)</f>
        <v>77413634.494677141</v>
      </c>
      <c r="AB292" s="2">
        <f t="shared" si="59"/>
        <v>420000</v>
      </c>
      <c r="AC292" s="2">
        <f t="shared" si="60"/>
        <v>42839719.008691236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219</v>
      </c>
      <c r="C293" s="7"/>
      <c r="D293" s="2" t="e">
        <f t="shared" si="51"/>
        <v>#N/A</v>
      </c>
      <c r="E293" s="2" t="e">
        <f t="shared" si="63"/>
        <v>#N/A</v>
      </c>
      <c r="F293" s="2">
        <v>994634.91401059926</v>
      </c>
      <c r="G293" s="2">
        <f t="shared" si="26"/>
        <v>484210.28571428574</v>
      </c>
      <c r="H293" s="2">
        <f t="shared" si="61"/>
        <v>123702836.7229766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1045438.2459006011</v>
      </c>
      <c r="Q293" s="2">
        <f t="shared" si="44"/>
        <v>500000</v>
      </c>
      <c r="R293" s="2">
        <f t="shared" si="62"/>
        <v>127717563.78908263</v>
      </c>
      <c r="S293" s="2">
        <f t="shared" si="54"/>
        <v>484210.28571428359</v>
      </c>
      <c r="T293" s="2">
        <f t="shared" si="55"/>
        <v>15789.714285714086</v>
      </c>
      <c r="U293" s="2">
        <f t="shared" si="56"/>
        <v>500000</v>
      </c>
      <c r="V293" s="2">
        <f t="shared" si="33"/>
        <v>83029172.722976774</v>
      </c>
      <c r="W293" s="2">
        <f t="shared" si="57"/>
        <v>484210.28571428359</v>
      </c>
      <c r="X293" s="2">
        <f t="shared" si="47"/>
        <v>15789.714285716414</v>
      </c>
      <c r="Y293" s="2">
        <f t="shared" si="58"/>
        <v>44688391.066105887</v>
      </c>
      <c r="Z293" s="2" t="str">
        <f t="shared" si="48"/>
        <v>MEEP</v>
      </c>
      <c r="AA293" s="2">
        <f>IF(Z293="HERE",Y293,AA292+Graph!$G$1*1000)</f>
        <v>77833634.494677141</v>
      </c>
      <c r="AB293" s="2">
        <f t="shared" si="59"/>
        <v>420000</v>
      </c>
      <c r="AC293" s="2">
        <f t="shared" si="60"/>
        <v>42839719.008691236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220</v>
      </c>
      <c r="C294" s="7"/>
      <c r="D294" s="2" t="e">
        <f t="shared" si="51"/>
        <v>#N/A</v>
      </c>
      <c r="E294" s="2" t="e">
        <f t="shared" si="63"/>
        <v>#N/A</v>
      </c>
      <c r="F294" s="2">
        <v>997222.14066872001</v>
      </c>
      <c r="G294" s="2">
        <f t="shared" si="26"/>
        <v>484210.28571428574</v>
      </c>
      <c r="H294" s="2">
        <f t="shared" si="61"/>
        <v>124187047.00869088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1048218.9809763432</v>
      </c>
      <c r="Q294" s="2">
        <f t="shared" ref="Q294:Q357" si="66">IF(P294&gt;500000,500000,P294)</f>
        <v>500000</v>
      </c>
      <c r="R294" s="2">
        <f t="shared" si="62"/>
        <v>128217563.78908263</v>
      </c>
      <c r="S294" s="2">
        <f t="shared" si="54"/>
        <v>484210.28571428359</v>
      </c>
      <c r="T294" s="2">
        <f t="shared" si="55"/>
        <v>15789.714285714086</v>
      </c>
      <c r="U294" s="2">
        <f t="shared" si="56"/>
        <v>500000</v>
      </c>
      <c r="V294" s="2">
        <f t="shared" si="33"/>
        <v>83513383.008691058</v>
      </c>
      <c r="W294" s="2">
        <f t="shared" si="57"/>
        <v>484210.28571428359</v>
      </c>
      <c r="X294" s="2">
        <f t="shared" si="47"/>
        <v>15789.714285716414</v>
      </c>
      <c r="Y294" s="2">
        <f t="shared" si="58"/>
        <v>44704180.780391604</v>
      </c>
      <c r="Z294" s="2" t="str">
        <f t="shared" si="48"/>
        <v>MEEP</v>
      </c>
      <c r="AA294" s="2">
        <f>IF(Z294="HERE",Y294,AA293+Graph!$G$1*1000)</f>
        <v>78253634.494677141</v>
      </c>
      <c r="AB294" s="2">
        <f t="shared" si="59"/>
        <v>420000</v>
      </c>
      <c r="AC294" s="2">
        <f t="shared" si="60"/>
        <v>42839719.008691236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221</v>
      </c>
      <c r="C295" s="7"/>
      <c r="D295" s="2" t="e">
        <f t="shared" si="51"/>
        <v>#N/A</v>
      </c>
      <c r="E295" s="2" t="e">
        <f t="shared" si="63"/>
        <v>#N/A</v>
      </c>
      <c r="F295" s="2">
        <v>999809.36732684076</v>
      </c>
      <c r="G295" s="2">
        <f t="shared" si="26"/>
        <v>484210.28571428574</v>
      </c>
      <c r="H295" s="2">
        <f t="shared" si="61"/>
        <v>124671257.29440516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1050999.7160520703</v>
      </c>
      <c r="Q295" s="2">
        <f t="shared" si="66"/>
        <v>500000</v>
      </c>
      <c r="R295" s="2">
        <f t="shared" si="62"/>
        <v>128717563.78908263</v>
      </c>
      <c r="S295" s="2">
        <f t="shared" si="54"/>
        <v>484210.28571428359</v>
      </c>
      <c r="T295" s="2">
        <f t="shared" si="55"/>
        <v>15789.714285714086</v>
      </c>
      <c r="U295" s="2">
        <f t="shared" si="56"/>
        <v>500000</v>
      </c>
      <c r="V295" s="2">
        <f t="shared" si="33"/>
        <v>83997593.294405341</v>
      </c>
      <c r="W295" s="2">
        <f t="shared" si="57"/>
        <v>484210.28571428359</v>
      </c>
      <c r="X295" s="2">
        <f t="shared" si="47"/>
        <v>15789.714285716414</v>
      </c>
      <c r="Y295" s="2">
        <f t="shared" si="58"/>
        <v>44719970.49467732</v>
      </c>
      <c r="Z295" s="2" t="str">
        <f t="shared" si="48"/>
        <v>MEEP</v>
      </c>
      <c r="AA295" s="2">
        <f>IF(Z295="HERE",Y295,AA294+Graph!$G$1*1000)</f>
        <v>78673634.494677141</v>
      </c>
      <c r="AB295" s="2">
        <f t="shared" si="59"/>
        <v>420000</v>
      </c>
      <c r="AC295" s="2">
        <f t="shared" si="60"/>
        <v>42839719.008691236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222</v>
      </c>
      <c r="C296" s="7"/>
      <c r="D296" s="2" t="e">
        <f t="shared" si="51"/>
        <v>#N/A</v>
      </c>
      <c r="E296" s="2" t="e">
        <f t="shared" si="63"/>
        <v>#N/A</v>
      </c>
      <c r="F296" s="2">
        <v>1002396.5939849615</v>
      </c>
      <c r="G296" s="2">
        <f t="shared" ref="G296:G385" si="67">IF(F296&gt;$AK$31*1000,$AK$31*1000,F296)</f>
        <v>484210.28571428574</v>
      </c>
      <c r="H296" s="2">
        <f t="shared" si="61"/>
        <v>125155467.58011945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1053780.4511278123</v>
      </c>
      <c r="Q296" s="2">
        <f t="shared" si="66"/>
        <v>500000</v>
      </c>
      <c r="R296" s="2">
        <f t="shared" si="62"/>
        <v>129217563.78908263</v>
      </c>
      <c r="S296" s="2">
        <f t="shared" si="54"/>
        <v>484210.28571428359</v>
      </c>
      <c r="T296" s="2">
        <f t="shared" si="55"/>
        <v>15789.714285714086</v>
      </c>
      <c r="U296" s="2">
        <f t="shared" si="56"/>
        <v>500000</v>
      </c>
      <c r="V296" s="2">
        <f t="shared" si="33"/>
        <v>84481803.580119625</v>
      </c>
      <c r="W296" s="2">
        <f t="shared" si="57"/>
        <v>484210.28571428359</v>
      </c>
      <c r="X296" s="2">
        <f t="shared" si="47"/>
        <v>15789.714285716414</v>
      </c>
      <c r="Y296" s="2">
        <f t="shared" si="58"/>
        <v>44735760.208963037</v>
      </c>
      <c r="Z296" s="2" t="str">
        <f t="shared" si="48"/>
        <v>MEEP</v>
      </c>
      <c r="AA296" s="2">
        <f>IF(Z296="HERE",Y296,AA295+Graph!$G$1*1000)</f>
        <v>79093634.494677141</v>
      </c>
      <c r="AB296" s="2">
        <f t="shared" si="59"/>
        <v>420000</v>
      </c>
      <c r="AC296" s="2">
        <f t="shared" si="60"/>
        <v>42839719.008691236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223</v>
      </c>
      <c r="C297" s="7"/>
      <c r="D297" s="2" t="e">
        <f t="shared" si="51"/>
        <v>#N/A</v>
      </c>
      <c r="E297" s="2" t="e">
        <f t="shared" si="63"/>
        <v>#N/A</v>
      </c>
      <c r="F297" s="2">
        <v>1004983.8206430823</v>
      </c>
      <c r="G297" s="2">
        <f t="shared" si="67"/>
        <v>484210.28571428574</v>
      </c>
      <c r="H297" s="2">
        <f t="shared" si="61"/>
        <v>125639677.86583373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1056561.1862035394</v>
      </c>
      <c r="Q297" s="2">
        <f t="shared" si="66"/>
        <v>500000</v>
      </c>
      <c r="R297" s="2">
        <f t="shared" si="62"/>
        <v>129717563.78908263</v>
      </c>
      <c r="S297" s="2">
        <f t="shared" si="54"/>
        <v>484210.28571428359</v>
      </c>
      <c r="T297" s="2">
        <f t="shared" si="55"/>
        <v>15789.714285714086</v>
      </c>
      <c r="U297" s="2">
        <f t="shared" si="56"/>
        <v>500000</v>
      </c>
      <c r="V297" s="2">
        <f t="shared" si="33"/>
        <v>84966013.865833908</v>
      </c>
      <c r="W297" s="2">
        <f t="shared" si="57"/>
        <v>484210.28571428359</v>
      </c>
      <c r="X297" s="2">
        <f t="shared" si="47"/>
        <v>15789.714285716414</v>
      </c>
      <c r="Y297" s="2">
        <f t="shared" si="58"/>
        <v>44751549.923248753</v>
      </c>
      <c r="Z297" s="2" t="str">
        <f t="shared" si="48"/>
        <v>MEEP</v>
      </c>
      <c r="AA297" s="2">
        <f>IF(Z297="HERE",Y297,AA296+Graph!$G$1*1000)</f>
        <v>79513634.494677141</v>
      </c>
      <c r="AB297" s="2">
        <f t="shared" si="59"/>
        <v>420000</v>
      </c>
      <c r="AC297" s="2">
        <f t="shared" si="60"/>
        <v>42839719.008691236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224</v>
      </c>
      <c r="C298" s="7"/>
      <c r="D298" s="2" t="e">
        <f t="shared" si="51"/>
        <v>#N/A</v>
      </c>
      <c r="E298" s="2" t="e">
        <f t="shared" si="63"/>
        <v>#N/A</v>
      </c>
      <c r="F298" s="2">
        <v>1007571.047301203</v>
      </c>
      <c r="G298" s="2">
        <f t="shared" si="67"/>
        <v>484210.28571428574</v>
      </c>
      <c r="H298" s="2">
        <f t="shared" si="61"/>
        <v>126123888.15154801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1059341.9212792814</v>
      </c>
      <c r="Q298" s="2">
        <f t="shared" si="66"/>
        <v>500000</v>
      </c>
      <c r="R298" s="2">
        <f t="shared" si="62"/>
        <v>130217563.78908263</v>
      </c>
      <c r="S298" s="2">
        <f t="shared" si="54"/>
        <v>484210.28571428359</v>
      </c>
      <c r="T298" s="2">
        <f t="shared" si="55"/>
        <v>15789.714285714552</v>
      </c>
      <c r="U298" s="2">
        <f t="shared" si="56"/>
        <v>500000</v>
      </c>
      <c r="V298" s="2">
        <f t="shared" si="33"/>
        <v>85450224.151548192</v>
      </c>
      <c r="W298" s="2">
        <f t="shared" si="57"/>
        <v>484210.28571428359</v>
      </c>
      <c r="X298" s="2">
        <f t="shared" si="47"/>
        <v>15789.714285716414</v>
      </c>
      <c r="Y298" s="2">
        <f t="shared" si="58"/>
        <v>44767339.637534469</v>
      </c>
      <c r="Z298" s="2" t="str">
        <f t="shared" si="48"/>
        <v>MEEP</v>
      </c>
      <c r="AA298" s="2">
        <f>IF(Z298="HERE",Y298,AA297+Graph!$G$1*1000)</f>
        <v>79933634.494677141</v>
      </c>
      <c r="AB298" s="2">
        <f t="shared" si="59"/>
        <v>420000</v>
      </c>
      <c r="AC298" s="2">
        <f t="shared" si="60"/>
        <v>42839719.008691236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225</v>
      </c>
      <c r="C299" s="7"/>
      <c r="D299" s="2" t="e">
        <f t="shared" si="51"/>
        <v>#N/A</v>
      </c>
      <c r="E299" s="2" t="e">
        <f t="shared" si="63"/>
        <v>#N/A</v>
      </c>
      <c r="F299" s="2">
        <v>1010158.2739593238</v>
      </c>
      <c r="G299" s="2">
        <f t="shared" si="67"/>
        <v>484210.28571428574</v>
      </c>
      <c r="H299" s="2">
        <f t="shared" si="61"/>
        <v>126608098.4372623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1062122.6563550085</v>
      </c>
      <c r="Q299" s="2">
        <f t="shared" si="66"/>
        <v>500000</v>
      </c>
      <c r="R299" s="2">
        <f t="shared" si="62"/>
        <v>130717563.78908263</v>
      </c>
      <c r="S299" s="2">
        <f t="shared" si="54"/>
        <v>484210.28571428359</v>
      </c>
      <c r="T299" s="2">
        <f t="shared" si="55"/>
        <v>15789.714285714552</v>
      </c>
      <c r="U299" s="2">
        <f t="shared" si="56"/>
        <v>500000</v>
      </c>
      <c r="V299" s="2">
        <f t="shared" si="33"/>
        <v>85934434.437262475</v>
      </c>
      <c r="W299" s="2">
        <f t="shared" si="57"/>
        <v>484210.28571428359</v>
      </c>
      <c r="X299" s="2">
        <f t="shared" si="47"/>
        <v>15789.714285716414</v>
      </c>
      <c r="Y299" s="2">
        <f t="shared" si="58"/>
        <v>44783129.351820186</v>
      </c>
      <c r="Z299" s="2" t="str">
        <f t="shared" si="48"/>
        <v>MEEP</v>
      </c>
      <c r="AA299" s="2">
        <f>IF(Z299="HERE",Y299,AA298+Graph!$G$1*1000)</f>
        <v>80353634.494677141</v>
      </c>
      <c r="AB299" s="2">
        <f t="shared" si="59"/>
        <v>420000</v>
      </c>
      <c r="AC299" s="2">
        <f t="shared" si="60"/>
        <v>42839719.008691236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226</v>
      </c>
      <c r="C300" s="7"/>
      <c r="D300" s="2" t="e">
        <f t="shared" si="51"/>
        <v>#N/A</v>
      </c>
      <c r="E300" s="2" t="e">
        <f t="shared" si="63"/>
        <v>#N/A</v>
      </c>
      <c r="F300" s="2">
        <v>1012745.5006174594</v>
      </c>
      <c r="G300" s="2">
        <f t="shared" si="67"/>
        <v>484210.28571428574</v>
      </c>
      <c r="H300" s="2">
        <f t="shared" si="61"/>
        <v>127092308.72297658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1064903.3914307505</v>
      </c>
      <c r="Q300" s="2">
        <f t="shared" si="66"/>
        <v>500000</v>
      </c>
      <c r="R300" s="2">
        <f t="shared" si="62"/>
        <v>131217563.78908263</v>
      </c>
      <c r="S300" s="2">
        <f t="shared" si="54"/>
        <v>484210.28571428359</v>
      </c>
      <c r="T300" s="2">
        <f t="shared" si="55"/>
        <v>15789.714285714552</v>
      </c>
      <c r="U300" s="2">
        <f t="shared" si="56"/>
        <v>500000</v>
      </c>
      <c r="V300" s="2">
        <f t="shared" si="33"/>
        <v>86418644.722976759</v>
      </c>
      <c r="W300" s="2">
        <f t="shared" si="57"/>
        <v>484210.28571428359</v>
      </c>
      <c r="X300" s="2">
        <f t="shared" si="47"/>
        <v>15789.714285716414</v>
      </c>
      <c r="Y300" s="2">
        <f t="shared" si="58"/>
        <v>44798919.066105902</v>
      </c>
      <c r="Z300" s="2" t="str">
        <f t="shared" si="48"/>
        <v>MEEP</v>
      </c>
      <c r="AA300" s="2">
        <f>IF(Z300="HERE",Y300,AA299+Graph!$G$1*1000)</f>
        <v>80773634.494677141</v>
      </c>
      <c r="AB300" s="2">
        <f t="shared" si="59"/>
        <v>420000</v>
      </c>
      <c r="AC300" s="2">
        <f t="shared" si="60"/>
        <v>42839719.008691236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227</v>
      </c>
      <c r="C301" s="7"/>
      <c r="D301" s="2" t="e">
        <f t="shared" si="51"/>
        <v>#N/A</v>
      </c>
      <c r="E301" s="2" t="e">
        <f t="shared" si="63"/>
        <v>#N/A</v>
      </c>
      <c r="F301" s="2">
        <v>1015332.7272755802</v>
      </c>
      <c r="G301" s="2">
        <f t="shared" si="67"/>
        <v>484210.28571428574</v>
      </c>
      <c r="H301" s="2">
        <f t="shared" si="61"/>
        <v>127576519.00869086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1067684.1265064776</v>
      </c>
      <c r="Q301" s="2">
        <f t="shared" si="66"/>
        <v>500000</v>
      </c>
      <c r="R301" s="2">
        <f t="shared" si="62"/>
        <v>131717563.78908263</v>
      </c>
      <c r="S301" s="2">
        <f t="shared" si="54"/>
        <v>484210.28571428359</v>
      </c>
      <c r="T301" s="2">
        <f t="shared" si="55"/>
        <v>15789.714285714552</v>
      </c>
      <c r="U301" s="2">
        <f t="shared" si="56"/>
        <v>500000</v>
      </c>
      <c r="V301" s="2">
        <f t="shared" si="33"/>
        <v>86902855.008691043</v>
      </c>
      <c r="W301" s="2">
        <f t="shared" si="57"/>
        <v>484210.28571428359</v>
      </c>
      <c r="X301" s="2">
        <f t="shared" si="47"/>
        <v>15789.714285716414</v>
      </c>
      <c r="Y301" s="2">
        <f t="shared" si="58"/>
        <v>44814708.780391619</v>
      </c>
      <c r="Z301" s="2" t="str">
        <f t="shared" si="48"/>
        <v>MEEP</v>
      </c>
      <c r="AA301" s="2">
        <f>IF(Z301="HERE",Y301,AA300+Graph!$G$1*1000)</f>
        <v>81193634.494677141</v>
      </c>
      <c r="AB301" s="2">
        <f t="shared" si="59"/>
        <v>420000</v>
      </c>
      <c r="AC301" s="2">
        <f t="shared" si="60"/>
        <v>42839719.008691236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228</v>
      </c>
      <c r="C302" s="7"/>
      <c r="D302" s="2" t="e">
        <f t="shared" si="51"/>
        <v>#N/A</v>
      </c>
      <c r="E302" s="2" t="e">
        <f t="shared" si="63"/>
        <v>#N/A</v>
      </c>
      <c r="F302" s="2">
        <v>1017919.9539337009</v>
      </c>
      <c r="G302" s="2">
        <f t="shared" si="67"/>
        <v>484210.28571428574</v>
      </c>
      <c r="H302" s="2">
        <f t="shared" si="61"/>
        <v>128060729.29440515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1070464.8615822196</v>
      </c>
      <c r="Q302" s="2">
        <f t="shared" si="66"/>
        <v>500000</v>
      </c>
      <c r="R302" s="2">
        <f t="shared" si="62"/>
        <v>132217563.78908263</v>
      </c>
      <c r="S302" s="2">
        <f t="shared" si="54"/>
        <v>484210.28571428359</v>
      </c>
      <c r="T302" s="2">
        <f t="shared" si="55"/>
        <v>15789.714285714552</v>
      </c>
      <c r="U302" s="2">
        <f t="shared" si="56"/>
        <v>500000</v>
      </c>
      <c r="V302" s="2">
        <f t="shared" si="33"/>
        <v>87387065.294405326</v>
      </c>
      <c r="W302" s="2">
        <f t="shared" si="57"/>
        <v>484210.28571428359</v>
      </c>
      <c r="X302" s="2">
        <f t="shared" si="47"/>
        <v>15789.714285716414</v>
      </c>
      <c r="Y302" s="2">
        <f t="shared" si="58"/>
        <v>44830498.494677335</v>
      </c>
      <c r="Z302" s="2" t="str">
        <f t="shared" si="48"/>
        <v>MEEP</v>
      </c>
      <c r="AA302" s="2">
        <f>IF(Z302="HERE",Y302,AA301+Graph!$G$1*1000)</f>
        <v>81613634.494677141</v>
      </c>
      <c r="AB302" s="2">
        <f t="shared" si="59"/>
        <v>420000</v>
      </c>
      <c r="AC302" s="2">
        <f t="shared" si="60"/>
        <v>42839719.008691236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229</v>
      </c>
      <c r="C303" s="7"/>
      <c r="D303" s="2" t="e">
        <f t="shared" si="51"/>
        <v>#N/A</v>
      </c>
      <c r="E303" s="2" t="e">
        <f t="shared" si="63"/>
        <v>#N/A</v>
      </c>
      <c r="F303" s="2">
        <v>1020507.1805918217</v>
      </c>
      <c r="G303" s="2">
        <f t="shared" si="67"/>
        <v>484210.28571428574</v>
      </c>
      <c r="H303" s="2">
        <f t="shared" si="61"/>
        <v>128544939.58011943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1073245.5966579467</v>
      </c>
      <c r="Q303" s="2">
        <f t="shared" si="66"/>
        <v>500000</v>
      </c>
      <c r="R303" s="2">
        <f t="shared" si="62"/>
        <v>132717563.78908263</v>
      </c>
      <c r="S303" s="2">
        <f t="shared" si="54"/>
        <v>484210.28571428359</v>
      </c>
      <c r="T303" s="2">
        <f t="shared" si="55"/>
        <v>15789.714285714552</v>
      </c>
      <c r="U303" s="2">
        <f t="shared" si="56"/>
        <v>500000</v>
      </c>
      <c r="V303" s="2">
        <f t="shared" si="33"/>
        <v>87871275.58011961</v>
      </c>
      <c r="W303" s="2">
        <f t="shared" si="57"/>
        <v>484210.28571428359</v>
      </c>
      <c r="X303" s="2">
        <f t="shared" si="47"/>
        <v>15789.714285716414</v>
      </c>
      <c r="Y303" s="2">
        <f t="shared" si="58"/>
        <v>44846288.208963051</v>
      </c>
      <c r="Z303" s="2" t="str">
        <f t="shared" si="48"/>
        <v>MEEP</v>
      </c>
      <c r="AA303" s="2">
        <f>IF(Z303="HERE",Y303,AA302+Graph!$G$1*1000)</f>
        <v>82033634.494677141</v>
      </c>
      <c r="AB303" s="2">
        <f t="shared" si="59"/>
        <v>420000</v>
      </c>
      <c r="AC303" s="2">
        <f t="shared" si="60"/>
        <v>42839719.008691236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230</v>
      </c>
      <c r="C304" s="7"/>
      <c r="D304" s="2" t="e">
        <f t="shared" si="51"/>
        <v>#N/A</v>
      </c>
      <c r="E304" s="2" t="e">
        <f t="shared" si="63"/>
        <v>#N/A</v>
      </c>
      <c r="F304" s="2">
        <v>1023094.4072499424</v>
      </c>
      <c r="G304" s="2">
        <f t="shared" si="67"/>
        <v>484210.28571428574</v>
      </c>
      <c r="H304" s="2">
        <f t="shared" si="61"/>
        <v>129029149.86583371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1076026.3317336887</v>
      </c>
      <c r="Q304" s="2">
        <f t="shared" si="66"/>
        <v>500000</v>
      </c>
      <c r="R304" s="2">
        <f t="shared" si="62"/>
        <v>133217563.78908263</v>
      </c>
      <c r="S304" s="2">
        <f t="shared" si="54"/>
        <v>484210.28571428359</v>
      </c>
      <c r="T304" s="2">
        <f t="shared" si="55"/>
        <v>15789.714285714552</v>
      </c>
      <c r="U304" s="2">
        <f t="shared" si="56"/>
        <v>500000</v>
      </c>
      <c r="V304" s="2">
        <f t="shared" si="33"/>
        <v>88355485.865833893</v>
      </c>
      <c r="W304" s="2">
        <f t="shared" si="57"/>
        <v>484210.28571428359</v>
      </c>
      <c r="X304" s="2">
        <f t="shared" si="47"/>
        <v>15789.714285716414</v>
      </c>
      <c r="Y304" s="2">
        <f t="shared" si="58"/>
        <v>44862077.923248768</v>
      </c>
      <c r="Z304" s="2" t="str">
        <f t="shared" si="48"/>
        <v>MEEP</v>
      </c>
      <c r="AA304" s="2">
        <f>IF(Z304="HERE",Y304,AA303+Graph!$G$1*1000)</f>
        <v>82453634.494677141</v>
      </c>
      <c r="AB304" s="2">
        <f t="shared" si="59"/>
        <v>420000</v>
      </c>
      <c r="AC304" s="2">
        <f t="shared" si="60"/>
        <v>42839719.008691236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231</v>
      </c>
      <c r="C305" s="7"/>
      <c r="D305" s="2" t="e">
        <f t="shared" si="51"/>
        <v>#N/A</v>
      </c>
      <c r="E305" s="2" t="e">
        <f t="shared" si="63"/>
        <v>#N/A</v>
      </c>
      <c r="F305" s="2">
        <v>1025681.6339080632</v>
      </c>
      <c r="G305" s="2">
        <f t="shared" si="67"/>
        <v>484210.28571428574</v>
      </c>
      <c r="H305" s="2">
        <f t="shared" si="61"/>
        <v>129513360.151548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1078807.0668094158</v>
      </c>
      <c r="Q305" s="2">
        <f t="shared" si="66"/>
        <v>500000</v>
      </c>
      <c r="R305" s="2">
        <f t="shared" si="62"/>
        <v>133717563.78908263</v>
      </c>
      <c r="S305" s="2">
        <f t="shared" si="54"/>
        <v>484210.28571428359</v>
      </c>
      <c r="T305" s="2">
        <f t="shared" si="55"/>
        <v>15789.714285714552</v>
      </c>
      <c r="U305" s="2">
        <f t="shared" si="56"/>
        <v>500000</v>
      </c>
      <c r="V305" s="2">
        <f t="shared" si="33"/>
        <v>88839696.151548177</v>
      </c>
      <c r="W305" s="2">
        <f t="shared" si="57"/>
        <v>484210.28571428359</v>
      </c>
      <c r="X305" s="2">
        <f t="shared" si="47"/>
        <v>15789.714285716414</v>
      </c>
      <c r="Y305" s="2">
        <f t="shared" si="58"/>
        <v>44877867.637534484</v>
      </c>
      <c r="Z305" s="2" t="str">
        <f t="shared" si="48"/>
        <v>MEEP</v>
      </c>
      <c r="AA305" s="2">
        <f>IF(Z305="HERE",Y305,AA304+Graph!$G$1*1000)</f>
        <v>82873634.494677141</v>
      </c>
      <c r="AB305" s="2">
        <f t="shared" si="59"/>
        <v>420000</v>
      </c>
      <c r="AC305" s="2">
        <f t="shared" si="60"/>
        <v>42839719.008691236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232</v>
      </c>
      <c r="C306" s="7"/>
      <c r="D306" s="2" t="e">
        <f t="shared" si="51"/>
        <v>#N/A</v>
      </c>
      <c r="E306" s="2" t="e">
        <f t="shared" si="63"/>
        <v>#N/A</v>
      </c>
      <c r="F306" s="2">
        <v>1028268.8605661839</v>
      </c>
      <c r="G306" s="2">
        <f t="shared" si="67"/>
        <v>484210.28571428574</v>
      </c>
      <c r="H306" s="2">
        <f t="shared" si="61"/>
        <v>129997570.43726228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1081587.8018851578</v>
      </c>
      <c r="Q306" s="2">
        <f t="shared" si="66"/>
        <v>500000</v>
      </c>
      <c r="R306" s="2">
        <f t="shared" si="62"/>
        <v>134217563.78908263</v>
      </c>
      <c r="S306" s="2">
        <f t="shared" si="54"/>
        <v>484210.28571428359</v>
      </c>
      <c r="T306" s="2">
        <f t="shared" si="55"/>
        <v>15789.714285714552</v>
      </c>
      <c r="U306" s="2">
        <f t="shared" si="56"/>
        <v>500000</v>
      </c>
      <c r="V306" s="2">
        <f t="shared" si="33"/>
        <v>89323906.437262461</v>
      </c>
      <c r="W306" s="2">
        <f t="shared" si="57"/>
        <v>484210.28571428359</v>
      </c>
      <c r="X306" s="2">
        <f t="shared" si="47"/>
        <v>15789.714285716414</v>
      </c>
      <c r="Y306" s="2">
        <f t="shared" si="58"/>
        <v>44893657.351820201</v>
      </c>
      <c r="Z306" s="2" t="str">
        <f t="shared" si="48"/>
        <v>MEEP</v>
      </c>
      <c r="AA306" s="2">
        <f>IF(Z306="HERE",Y306,AA305+Graph!$G$1*1000)</f>
        <v>83293634.494677141</v>
      </c>
      <c r="AB306" s="2">
        <f t="shared" si="59"/>
        <v>420000</v>
      </c>
      <c r="AC306" s="2">
        <f t="shared" si="60"/>
        <v>42839719.008691236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233</v>
      </c>
      <c r="C307" s="7"/>
      <c r="D307" s="2" t="e">
        <f t="shared" si="51"/>
        <v>#N/A</v>
      </c>
      <c r="E307" s="2" t="e">
        <f t="shared" si="63"/>
        <v>#N/A</v>
      </c>
      <c r="F307" s="2">
        <v>1030856.0872243047</v>
      </c>
      <c r="G307" s="2">
        <f t="shared" si="67"/>
        <v>484210.28571428574</v>
      </c>
      <c r="H307" s="2">
        <f t="shared" si="61"/>
        <v>130481780.72297657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1084368.5369608998</v>
      </c>
      <c r="Q307" s="2">
        <f t="shared" si="66"/>
        <v>500000</v>
      </c>
      <c r="R307" s="2">
        <f t="shared" si="62"/>
        <v>134717563.78908265</v>
      </c>
      <c r="S307" s="2">
        <f t="shared" si="54"/>
        <v>484210.28571428359</v>
      </c>
      <c r="T307" s="2">
        <f t="shared" si="55"/>
        <v>15789.714285714552</v>
      </c>
      <c r="U307" s="2">
        <f t="shared" si="56"/>
        <v>500000.0000000149</v>
      </c>
      <c r="V307" s="2">
        <f t="shared" si="33"/>
        <v>89808116.722976744</v>
      </c>
      <c r="W307" s="2">
        <f t="shared" si="57"/>
        <v>484210.28571428359</v>
      </c>
      <c r="X307" s="2">
        <f t="shared" si="47"/>
        <v>15789.714285731316</v>
      </c>
      <c r="Y307" s="2">
        <f t="shared" si="58"/>
        <v>44909447.066105932</v>
      </c>
      <c r="Z307" s="2" t="str">
        <f t="shared" si="48"/>
        <v>MEEP</v>
      </c>
      <c r="AA307" s="2">
        <f>IF(Z307="HERE",Y307,AA306+Graph!$G$1*1000)</f>
        <v>83713634.494677141</v>
      </c>
      <c r="AB307" s="2">
        <f t="shared" si="59"/>
        <v>420000</v>
      </c>
      <c r="AC307" s="2">
        <f t="shared" si="60"/>
        <v>42839719.008691236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234</v>
      </c>
      <c r="C308" s="7"/>
      <c r="D308" s="2" t="e">
        <f t="shared" si="51"/>
        <v>#N/A</v>
      </c>
      <c r="E308" s="2" t="e">
        <f t="shared" si="63"/>
        <v>#N/A</v>
      </c>
      <c r="F308" s="2">
        <v>1033443.3138824254</v>
      </c>
      <c r="G308" s="2">
        <f t="shared" si="67"/>
        <v>484210.28571428574</v>
      </c>
      <c r="H308" s="2">
        <f t="shared" si="61"/>
        <v>130965991.00869085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1087149.2720366269</v>
      </c>
      <c r="Q308" s="2">
        <f t="shared" si="66"/>
        <v>500000</v>
      </c>
      <c r="R308" s="2">
        <f t="shared" si="62"/>
        <v>135217563.78908265</v>
      </c>
      <c r="S308" s="2">
        <f t="shared" si="54"/>
        <v>484210.28571428359</v>
      </c>
      <c r="T308" s="2">
        <f t="shared" si="55"/>
        <v>15789.714285714552</v>
      </c>
      <c r="U308" s="2">
        <f t="shared" si="56"/>
        <v>500000</v>
      </c>
      <c r="V308" s="2">
        <f t="shared" si="33"/>
        <v>90292327.008691028</v>
      </c>
      <c r="W308" s="2">
        <f t="shared" si="57"/>
        <v>484210.28571428359</v>
      </c>
      <c r="X308" s="2">
        <f t="shared" si="47"/>
        <v>15789.714285716414</v>
      </c>
      <c r="Y308" s="2">
        <f t="shared" si="58"/>
        <v>44925236.780391648</v>
      </c>
      <c r="Z308" s="2" t="str">
        <f t="shared" si="48"/>
        <v>MEEP</v>
      </c>
      <c r="AA308" s="2">
        <f>IF(Z308="HERE",Y308,AA307+Graph!$G$1*1000)</f>
        <v>84133634.494677141</v>
      </c>
      <c r="AB308" s="2">
        <f t="shared" si="59"/>
        <v>420000</v>
      </c>
      <c r="AC308" s="2">
        <f t="shared" si="60"/>
        <v>42839719.008691236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235</v>
      </c>
      <c r="C309" s="7"/>
      <c r="D309" s="2" t="e">
        <f t="shared" si="51"/>
        <v>#N/A</v>
      </c>
      <c r="E309" s="2" t="e">
        <f t="shared" si="63"/>
        <v>#N/A</v>
      </c>
      <c r="F309" s="2">
        <v>1036030.5405405462</v>
      </c>
      <c r="G309" s="2">
        <f t="shared" si="67"/>
        <v>484210.28571428574</v>
      </c>
      <c r="H309" s="2">
        <f t="shared" si="61"/>
        <v>131450201.29440513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1089930.0071123689</v>
      </c>
      <c r="Q309" s="2">
        <f t="shared" si="66"/>
        <v>500000</v>
      </c>
      <c r="R309" s="2">
        <f t="shared" si="62"/>
        <v>135717563.78908265</v>
      </c>
      <c r="S309" s="2">
        <f t="shared" si="54"/>
        <v>484210.28571428359</v>
      </c>
      <c r="T309" s="2">
        <f t="shared" si="55"/>
        <v>15789.714285714552</v>
      </c>
      <c r="U309" s="2">
        <f t="shared" si="56"/>
        <v>500000</v>
      </c>
      <c r="V309" s="2">
        <f t="shared" si="33"/>
        <v>90776537.294405311</v>
      </c>
      <c r="W309" s="2">
        <f t="shared" si="57"/>
        <v>484210.28571428359</v>
      </c>
      <c r="X309" s="2">
        <f t="shared" si="47"/>
        <v>15789.714285716414</v>
      </c>
      <c r="Y309" s="2">
        <f t="shared" si="58"/>
        <v>44941026.494677365</v>
      </c>
      <c r="Z309" s="2" t="str">
        <f t="shared" si="48"/>
        <v>MEEP</v>
      </c>
      <c r="AA309" s="2">
        <f>IF(Z309="HERE",Y309,AA308+Graph!$G$1*1000)</f>
        <v>84553634.494677141</v>
      </c>
      <c r="AB309" s="2">
        <f t="shared" si="59"/>
        <v>420000</v>
      </c>
      <c r="AC309" s="2">
        <f t="shared" si="60"/>
        <v>42839719.008691236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236</v>
      </c>
      <c r="C310" s="7"/>
      <c r="D310" s="2" t="e">
        <f t="shared" si="51"/>
        <v>#N/A</v>
      </c>
      <c r="E310" s="2" t="e">
        <f t="shared" si="63"/>
        <v>#N/A</v>
      </c>
      <c r="F310" s="2">
        <v>1038617.7671986669</v>
      </c>
      <c r="G310" s="2">
        <f t="shared" si="67"/>
        <v>484210.28571428574</v>
      </c>
      <c r="H310" s="2">
        <f t="shared" si="61"/>
        <v>131934411.58011942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1092710.742188096</v>
      </c>
      <c r="Q310" s="2">
        <f t="shared" si="66"/>
        <v>500000</v>
      </c>
      <c r="R310" s="2">
        <f t="shared" si="62"/>
        <v>136217563.78908265</v>
      </c>
      <c r="S310" s="2">
        <f t="shared" si="54"/>
        <v>484210.28571428359</v>
      </c>
      <c r="T310" s="2">
        <f t="shared" si="55"/>
        <v>15789.714285714552</v>
      </c>
      <c r="U310" s="2">
        <f t="shared" si="56"/>
        <v>500000</v>
      </c>
      <c r="V310" s="2">
        <f t="shared" si="33"/>
        <v>91260747.580119595</v>
      </c>
      <c r="W310" s="2">
        <f t="shared" si="57"/>
        <v>484210.28571428359</v>
      </c>
      <c r="X310" s="2">
        <f t="shared" si="47"/>
        <v>15789.714285716414</v>
      </c>
      <c r="Y310" s="2">
        <f t="shared" si="58"/>
        <v>44956816.208963081</v>
      </c>
      <c r="Z310" s="2" t="str">
        <f t="shared" si="48"/>
        <v>MEEP</v>
      </c>
      <c r="AA310" s="2">
        <f>IF(Z310="HERE",Y310,AA309+Graph!$G$1*1000)</f>
        <v>84973634.494677141</v>
      </c>
      <c r="AB310" s="2">
        <f t="shared" si="59"/>
        <v>420000</v>
      </c>
      <c r="AC310" s="2">
        <f t="shared" si="60"/>
        <v>42839719.008691236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237</v>
      </c>
      <c r="C311" s="7"/>
      <c r="D311" s="2" t="e">
        <f t="shared" si="51"/>
        <v>#N/A</v>
      </c>
      <c r="E311" s="2" t="e">
        <f t="shared" si="63"/>
        <v>#N/A</v>
      </c>
      <c r="F311" s="2">
        <v>1041204.9938567877</v>
      </c>
      <c r="G311" s="2">
        <f t="shared" si="67"/>
        <v>484210.28571428574</v>
      </c>
      <c r="H311" s="2">
        <f t="shared" si="61"/>
        <v>132418621.8658337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1095491.4772638381</v>
      </c>
      <c r="Q311" s="2">
        <f t="shared" si="66"/>
        <v>500000</v>
      </c>
      <c r="R311" s="2">
        <f t="shared" si="62"/>
        <v>136717563.78908265</v>
      </c>
      <c r="S311" s="2">
        <f t="shared" si="54"/>
        <v>484210.28571428359</v>
      </c>
      <c r="T311" s="2">
        <f t="shared" si="55"/>
        <v>15789.714285714552</v>
      </c>
      <c r="U311" s="2">
        <f t="shared" si="56"/>
        <v>500000</v>
      </c>
      <c r="V311" s="2">
        <f t="shared" si="33"/>
        <v>91744957.865833879</v>
      </c>
      <c r="W311" s="2">
        <f t="shared" si="57"/>
        <v>484210.28571428359</v>
      </c>
      <c r="X311" s="2">
        <f t="shared" si="47"/>
        <v>15789.714285716414</v>
      </c>
      <c r="Y311" s="2">
        <f t="shared" si="58"/>
        <v>44972605.923248798</v>
      </c>
      <c r="Z311" s="2" t="str">
        <f t="shared" si="48"/>
        <v>MEEP</v>
      </c>
      <c r="AA311" s="2">
        <f>IF(Z311="HERE",Y311,AA310+Graph!$G$1*1000)</f>
        <v>85393634.494677141</v>
      </c>
      <c r="AB311" s="2">
        <f t="shared" si="59"/>
        <v>420000</v>
      </c>
      <c r="AC311" s="2">
        <f t="shared" si="60"/>
        <v>42839719.008691236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238</v>
      </c>
      <c r="C312" s="7"/>
      <c r="D312" s="2" t="e">
        <f t="shared" si="51"/>
        <v>#N/A</v>
      </c>
      <c r="E312" s="2" t="e">
        <f t="shared" si="63"/>
        <v>#N/A</v>
      </c>
      <c r="F312" s="2">
        <v>1043792.2205149084</v>
      </c>
      <c r="G312" s="2">
        <f t="shared" si="67"/>
        <v>484210.28571428574</v>
      </c>
      <c r="H312" s="2">
        <f t="shared" si="61"/>
        <v>132902832.15154798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1098272.2123395652</v>
      </c>
      <c r="Q312" s="2">
        <f t="shared" si="66"/>
        <v>500000</v>
      </c>
      <c r="R312" s="2">
        <f t="shared" si="62"/>
        <v>137217563.78908265</v>
      </c>
      <c r="S312" s="2">
        <f t="shared" si="54"/>
        <v>484210.28571428359</v>
      </c>
      <c r="T312" s="2">
        <f t="shared" si="55"/>
        <v>15789.714285714552</v>
      </c>
      <c r="U312" s="2">
        <f t="shared" si="56"/>
        <v>500000</v>
      </c>
      <c r="V312" s="2">
        <f t="shared" si="33"/>
        <v>92229168.151548162</v>
      </c>
      <c r="W312" s="2">
        <f t="shared" si="57"/>
        <v>484210.28571428359</v>
      </c>
      <c r="X312" s="2">
        <f t="shared" si="47"/>
        <v>15789.714285716414</v>
      </c>
      <c r="Y312" s="2">
        <f t="shared" si="58"/>
        <v>44988395.637534514</v>
      </c>
      <c r="Z312" s="2" t="str">
        <f t="shared" si="48"/>
        <v>MEEP</v>
      </c>
      <c r="AA312" s="2">
        <f>IF(Z312="HERE",Y312,AA311+Graph!$G$1*1000)</f>
        <v>85813634.494677141</v>
      </c>
      <c r="AB312" s="2">
        <f t="shared" si="59"/>
        <v>420000</v>
      </c>
      <c r="AC312" s="2">
        <f t="shared" si="60"/>
        <v>42839719.008691236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239</v>
      </c>
      <c r="C313" s="7"/>
      <c r="D313" s="2" t="e">
        <f t="shared" si="51"/>
        <v>#N/A</v>
      </c>
      <c r="E313" s="2" t="e">
        <f t="shared" si="63"/>
        <v>#N/A</v>
      </c>
      <c r="F313" s="2">
        <v>1046379.4471730292</v>
      </c>
      <c r="G313" s="2">
        <f t="shared" si="67"/>
        <v>484210.28571428574</v>
      </c>
      <c r="H313" s="2">
        <f t="shared" si="61"/>
        <v>133387042.43726227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1101052.9474153072</v>
      </c>
      <c r="Q313" s="2">
        <f t="shared" si="66"/>
        <v>500000</v>
      </c>
      <c r="R313" s="2">
        <f t="shared" si="62"/>
        <v>137717563.78908265</v>
      </c>
      <c r="S313" s="2">
        <f t="shared" si="54"/>
        <v>484210.28571428359</v>
      </c>
      <c r="T313" s="2">
        <f t="shared" si="55"/>
        <v>15789.714285714552</v>
      </c>
      <c r="U313" s="2">
        <f t="shared" si="56"/>
        <v>500000</v>
      </c>
      <c r="V313" s="2">
        <f t="shared" si="33"/>
        <v>92713378.437262446</v>
      </c>
      <c r="W313" s="2">
        <f t="shared" si="57"/>
        <v>484210.28571428359</v>
      </c>
      <c r="X313" s="2">
        <f t="shared" si="47"/>
        <v>15789.714285716414</v>
      </c>
      <c r="Y313" s="2">
        <f t="shared" si="58"/>
        <v>45004185.35182023</v>
      </c>
      <c r="Z313" s="2" t="str">
        <f t="shared" si="48"/>
        <v>MEEP</v>
      </c>
      <c r="AA313" s="2">
        <f>IF(Z313="HERE",Y313,AA312+Graph!$G$1*1000)</f>
        <v>86233634.494677141</v>
      </c>
      <c r="AB313" s="2">
        <f t="shared" si="59"/>
        <v>420000</v>
      </c>
      <c r="AC313" s="2">
        <f t="shared" si="60"/>
        <v>42839719.008691236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240</v>
      </c>
      <c r="C314" s="7"/>
      <c r="D314" s="2" t="e">
        <f t="shared" si="51"/>
        <v>#N/A</v>
      </c>
      <c r="E314" s="2" t="e">
        <f t="shared" si="63"/>
        <v>#N/A</v>
      </c>
      <c r="F314" s="2">
        <v>1048966.6738311499</v>
      </c>
      <c r="G314" s="2">
        <f t="shared" si="67"/>
        <v>484210.28571428574</v>
      </c>
      <c r="H314" s="2">
        <f t="shared" si="61"/>
        <v>133871252.72297655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1103833.6824910343</v>
      </c>
      <c r="Q314" s="2">
        <f t="shared" si="66"/>
        <v>500000</v>
      </c>
      <c r="R314" s="2">
        <f t="shared" si="62"/>
        <v>138217563.78908265</v>
      </c>
      <c r="S314" s="2">
        <f t="shared" si="54"/>
        <v>484210.28571428359</v>
      </c>
      <c r="T314" s="2">
        <f t="shared" si="55"/>
        <v>15789.714285714552</v>
      </c>
      <c r="U314" s="2">
        <f t="shared" si="56"/>
        <v>500000</v>
      </c>
      <c r="V314" s="2">
        <f t="shared" si="33"/>
        <v>93197588.722976729</v>
      </c>
      <c r="W314" s="2">
        <f t="shared" si="57"/>
        <v>484210.28571428359</v>
      </c>
      <c r="X314" s="2">
        <f t="shared" si="47"/>
        <v>15789.714285716414</v>
      </c>
      <c r="Y314" s="2">
        <f t="shared" si="58"/>
        <v>45019975.066105947</v>
      </c>
      <c r="Z314" s="2" t="str">
        <f t="shared" si="48"/>
        <v>MEEP</v>
      </c>
      <c r="AA314" s="2">
        <f>IF(Z314="HERE",Y314,AA313+Graph!$G$1*1000)</f>
        <v>86653634.494677141</v>
      </c>
      <c r="AB314" s="2">
        <f t="shared" si="59"/>
        <v>420000</v>
      </c>
      <c r="AC314" s="2">
        <f t="shared" si="60"/>
        <v>42839719.008691236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241</v>
      </c>
      <c r="C315" s="7"/>
      <c r="D315" s="2" t="e">
        <f t="shared" si="51"/>
        <v>#N/A</v>
      </c>
      <c r="E315" s="2" t="e">
        <f t="shared" si="63"/>
        <v>#N/A</v>
      </c>
      <c r="F315" s="2">
        <v>1051553.9004892707</v>
      </c>
      <c r="G315" s="2">
        <f t="shared" si="67"/>
        <v>484210.28571428574</v>
      </c>
      <c r="H315" s="2">
        <f t="shared" si="61"/>
        <v>134355463.00869083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1106614.4175667763</v>
      </c>
      <c r="Q315" s="2">
        <f t="shared" si="66"/>
        <v>500000</v>
      </c>
      <c r="R315" s="2">
        <f t="shared" si="62"/>
        <v>138717563.78908265</v>
      </c>
      <c r="S315" s="2">
        <f t="shared" si="54"/>
        <v>484210.28571428359</v>
      </c>
      <c r="T315" s="2">
        <f t="shared" si="55"/>
        <v>15789.714285714552</v>
      </c>
      <c r="U315" s="2">
        <f t="shared" si="56"/>
        <v>500000</v>
      </c>
      <c r="V315" s="2">
        <f t="shared" si="33"/>
        <v>93681799.008691013</v>
      </c>
      <c r="W315" s="2">
        <f t="shared" si="57"/>
        <v>484210.28571428359</v>
      </c>
      <c r="X315" s="2">
        <f t="shared" si="47"/>
        <v>15789.714285716414</v>
      </c>
      <c r="Y315" s="2">
        <f t="shared" si="58"/>
        <v>45035764.780391663</v>
      </c>
      <c r="Z315" s="2" t="str">
        <f t="shared" si="48"/>
        <v>MEEP</v>
      </c>
      <c r="AA315" s="2">
        <f>IF(Z315="HERE",Y315,AA314+Graph!$G$1*1000)</f>
        <v>87073634.494677141</v>
      </c>
      <c r="AB315" s="2">
        <f t="shared" si="59"/>
        <v>420000</v>
      </c>
      <c r="AC315" s="2">
        <f t="shared" si="60"/>
        <v>42839719.008691236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242</v>
      </c>
      <c r="C316" s="7"/>
      <c r="D316" s="2" t="e">
        <f t="shared" si="51"/>
        <v>#N/A</v>
      </c>
      <c r="E316" s="2" t="e">
        <f t="shared" si="63"/>
        <v>#N/A</v>
      </c>
      <c r="F316" s="2">
        <v>1054141.1271473914</v>
      </c>
      <c r="G316" s="2">
        <f t="shared" si="67"/>
        <v>484210.28571428574</v>
      </c>
      <c r="H316" s="2">
        <f t="shared" si="61"/>
        <v>134839673.29440513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1109395.1526425034</v>
      </c>
      <c r="Q316" s="2">
        <f t="shared" si="66"/>
        <v>500000</v>
      </c>
      <c r="R316" s="2">
        <f t="shared" si="62"/>
        <v>139217563.78908265</v>
      </c>
      <c r="S316" s="2">
        <f t="shared" si="54"/>
        <v>484210.28571429849</v>
      </c>
      <c r="T316" s="2">
        <f t="shared" si="55"/>
        <v>15789.714285714552</v>
      </c>
      <c r="U316" s="2">
        <f t="shared" si="56"/>
        <v>500000</v>
      </c>
      <c r="V316" s="2">
        <f t="shared" si="33"/>
        <v>94166009.294405296</v>
      </c>
      <c r="W316" s="2">
        <f t="shared" si="57"/>
        <v>484210.28571428359</v>
      </c>
      <c r="X316" s="2">
        <f t="shared" si="47"/>
        <v>15789.714285716414</v>
      </c>
      <c r="Y316" s="2">
        <f t="shared" si="58"/>
        <v>45051554.49467738</v>
      </c>
      <c r="Z316" s="2" t="str">
        <f t="shared" si="48"/>
        <v>MEEP</v>
      </c>
      <c r="AA316" s="2">
        <f>IF(Z316="HERE",Y316,AA315+Graph!$G$1*1000)</f>
        <v>87493634.494677141</v>
      </c>
      <c r="AB316" s="2">
        <f t="shared" si="59"/>
        <v>420000</v>
      </c>
      <c r="AC316" s="2">
        <f t="shared" si="60"/>
        <v>42839719.008691236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243</v>
      </c>
      <c r="C317" s="7"/>
      <c r="D317" s="2" t="e">
        <f t="shared" si="51"/>
        <v>#N/A</v>
      </c>
      <c r="E317" s="2" t="e">
        <f t="shared" si="63"/>
        <v>#N/A</v>
      </c>
      <c r="F317" s="2">
        <v>1056728.3538055122</v>
      </c>
      <c r="G317" s="2">
        <f t="shared" si="67"/>
        <v>484210.28571428574</v>
      </c>
      <c r="H317" s="2">
        <f t="shared" si="61"/>
        <v>135323883.58011943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1112175.8877182454</v>
      </c>
      <c r="Q317" s="2">
        <f t="shared" si="66"/>
        <v>500000</v>
      </c>
      <c r="R317" s="2">
        <f t="shared" si="62"/>
        <v>139717563.78908265</v>
      </c>
      <c r="S317" s="2">
        <f t="shared" si="54"/>
        <v>484210.28571429849</v>
      </c>
      <c r="T317" s="2">
        <f t="shared" si="55"/>
        <v>15789.714285714552</v>
      </c>
      <c r="U317" s="2">
        <f t="shared" si="56"/>
        <v>500000</v>
      </c>
      <c r="V317" s="2">
        <f t="shared" si="33"/>
        <v>94650219.58011958</v>
      </c>
      <c r="W317" s="2">
        <f t="shared" si="57"/>
        <v>484210.28571428359</v>
      </c>
      <c r="X317" s="2">
        <f t="shared" si="47"/>
        <v>15789.714285716414</v>
      </c>
      <c r="Y317" s="2">
        <f t="shared" si="58"/>
        <v>45067344.208963096</v>
      </c>
      <c r="Z317" s="2" t="str">
        <f t="shared" si="48"/>
        <v>MEEP</v>
      </c>
      <c r="AA317" s="2">
        <f>IF(Z317="HERE",Y317,AA316+Graph!$G$1*1000)</f>
        <v>87913634.494677141</v>
      </c>
      <c r="AB317" s="2">
        <f t="shared" si="59"/>
        <v>420000</v>
      </c>
      <c r="AC317" s="2">
        <f t="shared" si="60"/>
        <v>42839719.008691236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244</v>
      </c>
      <c r="C318" s="7"/>
      <c r="D318" s="2" t="e">
        <f t="shared" si="51"/>
        <v>#N/A</v>
      </c>
      <c r="E318" s="2" t="e">
        <f t="shared" si="63"/>
        <v>#N/A</v>
      </c>
      <c r="F318" s="2">
        <v>1059315.5804636329</v>
      </c>
      <c r="G318" s="2">
        <f t="shared" si="67"/>
        <v>484210.28571428574</v>
      </c>
      <c r="H318" s="2">
        <f t="shared" si="61"/>
        <v>135808093.86583373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1114956.6227939725</v>
      </c>
      <c r="Q318" s="2">
        <f t="shared" si="66"/>
        <v>500000</v>
      </c>
      <c r="R318" s="2">
        <f t="shared" si="62"/>
        <v>140217563.78908265</v>
      </c>
      <c r="S318" s="2">
        <f t="shared" si="54"/>
        <v>484210.28571429849</v>
      </c>
      <c r="T318" s="2">
        <f t="shared" si="55"/>
        <v>15789.714285714552</v>
      </c>
      <c r="U318" s="2">
        <f t="shared" si="56"/>
        <v>500000</v>
      </c>
      <c r="V318" s="2">
        <f t="shared" si="33"/>
        <v>95134429.865833864</v>
      </c>
      <c r="W318" s="2">
        <f t="shared" si="57"/>
        <v>484210.28571428359</v>
      </c>
      <c r="X318" s="2">
        <f t="shared" si="47"/>
        <v>15789.714285716414</v>
      </c>
      <c r="Y318" s="2">
        <f t="shared" si="58"/>
        <v>45083133.923248813</v>
      </c>
      <c r="Z318" s="2" t="str">
        <f t="shared" si="48"/>
        <v>MEEP</v>
      </c>
      <c r="AA318" s="2">
        <f>IF(Z318="HERE",Y318,AA317+Graph!$G$1*1000)</f>
        <v>88333634.494677141</v>
      </c>
      <c r="AB318" s="2">
        <f t="shared" si="59"/>
        <v>420000</v>
      </c>
      <c r="AC318" s="2">
        <f t="shared" si="60"/>
        <v>42839719.008691236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245</v>
      </c>
      <c r="C319" s="7"/>
      <c r="D319" s="2" t="e">
        <f t="shared" si="51"/>
        <v>#N/A</v>
      </c>
      <c r="E319" s="2" t="e">
        <f t="shared" si="63"/>
        <v>#N/A</v>
      </c>
      <c r="F319" s="2">
        <v>1061902.8071217537</v>
      </c>
      <c r="G319" s="2">
        <f t="shared" si="67"/>
        <v>484210.28571428574</v>
      </c>
      <c r="H319" s="2">
        <f t="shared" si="61"/>
        <v>136292304.15154803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1117737.3578697145</v>
      </c>
      <c r="Q319" s="2">
        <f t="shared" si="66"/>
        <v>500000</v>
      </c>
      <c r="R319" s="2">
        <f t="shared" si="62"/>
        <v>140717563.78908265</v>
      </c>
      <c r="S319" s="2">
        <f t="shared" si="54"/>
        <v>484210.28571429849</v>
      </c>
      <c r="T319" s="2">
        <f t="shared" si="55"/>
        <v>15789.714285714552</v>
      </c>
      <c r="U319" s="2">
        <f t="shared" si="56"/>
        <v>500000</v>
      </c>
      <c r="V319" s="2">
        <f t="shared" si="33"/>
        <v>95618640.151548147</v>
      </c>
      <c r="W319" s="2">
        <f t="shared" si="57"/>
        <v>484210.28571428359</v>
      </c>
      <c r="X319" s="2">
        <f t="shared" si="47"/>
        <v>15789.714285716414</v>
      </c>
      <c r="Y319" s="2">
        <f t="shared" si="58"/>
        <v>45098923.637534529</v>
      </c>
      <c r="Z319" s="2" t="str">
        <f t="shared" si="48"/>
        <v>MEEP</v>
      </c>
      <c r="AA319" s="2">
        <f>IF(Z319="HERE",Y319,AA318+Graph!$G$1*1000)</f>
        <v>88753634.494677141</v>
      </c>
      <c r="AB319" s="2">
        <f t="shared" si="59"/>
        <v>420000</v>
      </c>
      <c r="AC319" s="2">
        <f t="shared" si="60"/>
        <v>42839719.008691236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246</v>
      </c>
      <c r="C320" s="7"/>
      <c r="D320" s="2" t="e">
        <f t="shared" si="51"/>
        <v>#N/A</v>
      </c>
      <c r="E320" s="2" t="e">
        <f t="shared" si="63"/>
        <v>#N/A</v>
      </c>
      <c r="F320" s="2">
        <v>1064490.0337798744</v>
      </c>
      <c r="G320" s="2">
        <f t="shared" si="67"/>
        <v>484210.28571428574</v>
      </c>
      <c r="H320" s="2">
        <f t="shared" si="61"/>
        <v>136776514.43726233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1120518.0929454565</v>
      </c>
      <c r="Q320" s="2">
        <f t="shared" si="66"/>
        <v>500000</v>
      </c>
      <c r="R320" s="2">
        <f t="shared" si="62"/>
        <v>141217563.78908265</v>
      </c>
      <c r="S320" s="2">
        <f t="shared" si="54"/>
        <v>484210.28571429849</v>
      </c>
      <c r="T320" s="2">
        <f t="shared" si="55"/>
        <v>15789.714285714552</v>
      </c>
      <c r="U320" s="2">
        <f t="shared" si="56"/>
        <v>500000</v>
      </c>
      <c r="V320" s="2">
        <f t="shared" si="33"/>
        <v>96102850.437262431</v>
      </c>
      <c r="W320" s="2">
        <f t="shared" si="57"/>
        <v>484210.28571428359</v>
      </c>
      <c r="X320" s="2">
        <f t="shared" si="47"/>
        <v>15789.714285716414</v>
      </c>
      <c r="Y320" s="2">
        <f t="shared" si="58"/>
        <v>45114713.351820245</v>
      </c>
      <c r="Z320" s="2" t="str">
        <f t="shared" si="48"/>
        <v>MEEP</v>
      </c>
      <c r="AA320" s="2">
        <f>IF(Z320="HERE",Y320,AA319+Graph!$G$1*1000)</f>
        <v>89173634.494677141</v>
      </c>
      <c r="AB320" s="2">
        <f t="shared" si="59"/>
        <v>420000</v>
      </c>
      <c r="AC320" s="2">
        <f t="shared" si="60"/>
        <v>42839719.008691236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247</v>
      </c>
      <c r="C321" s="7"/>
      <c r="D321" s="2" t="e">
        <f t="shared" si="51"/>
        <v>#N/A</v>
      </c>
      <c r="E321" s="2" t="e">
        <f t="shared" si="63"/>
        <v>#N/A</v>
      </c>
      <c r="F321" s="2">
        <v>1067077.2604379952</v>
      </c>
      <c r="G321" s="2">
        <f t="shared" si="67"/>
        <v>484210.28571428574</v>
      </c>
      <c r="H321" s="2">
        <f t="shared" si="61"/>
        <v>137260724.72297662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1123298.8280211836</v>
      </c>
      <c r="Q321" s="2">
        <f t="shared" si="66"/>
        <v>500000</v>
      </c>
      <c r="R321" s="2">
        <f t="shared" si="62"/>
        <v>141717563.78908265</v>
      </c>
      <c r="S321" s="2">
        <f t="shared" si="54"/>
        <v>484210.28571429849</v>
      </c>
      <c r="T321" s="2">
        <f t="shared" si="55"/>
        <v>15789.714285714552</v>
      </c>
      <c r="U321" s="2">
        <f t="shared" si="56"/>
        <v>500000</v>
      </c>
      <c r="V321" s="2">
        <f t="shared" si="33"/>
        <v>96587060.722976714</v>
      </c>
      <c r="W321" s="2">
        <f t="shared" si="57"/>
        <v>484210.28571428359</v>
      </c>
      <c r="X321" s="2">
        <f t="shared" si="47"/>
        <v>15789.714285716414</v>
      </c>
      <c r="Y321" s="2">
        <f t="shared" si="58"/>
        <v>45130503.066105962</v>
      </c>
      <c r="Z321" s="2" t="str">
        <f t="shared" si="48"/>
        <v>MEEP</v>
      </c>
      <c r="AA321" s="2">
        <f>IF(Z321="HERE",Y321,AA320+Graph!$G$1*1000)</f>
        <v>89593634.494677141</v>
      </c>
      <c r="AB321" s="2">
        <f t="shared" si="59"/>
        <v>420000</v>
      </c>
      <c r="AC321" s="2">
        <f t="shared" si="60"/>
        <v>42839719.008691236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248</v>
      </c>
      <c r="C322" s="7"/>
      <c r="D322" s="2" t="e">
        <f t="shared" si="51"/>
        <v>#N/A</v>
      </c>
      <c r="E322" s="2" t="e">
        <f t="shared" si="63"/>
        <v>#N/A</v>
      </c>
      <c r="F322" s="2">
        <v>1069664.4870961159</v>
      </c>
      <c r="G322" s="2">
        <f t="shared" si="67"/>
        <v>484210.28571428574</v>
      </c>
      <c r="H322" s="2">
        <f t="shared" si="61"/>
        <v>137744935.00869092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1126079.5630969256</v>
      </c>
      <c r="Q322" s="2">
        <f t="shared" si="66"/>
        <v>500000</v>
      </c>
      <c r="R322" s="2">
        <f t="shared" si="62"/>
        <v>142217563.78908265</v>
      </c>
      <c r="S322" s="2">
        <f t="shared" si="54"/>
        <v>484210.28571429849</v>
      </c>
      <c r="T322" s="2">
        <f t="shared" si="55"/>
        <v>15789.714285714552</v>
      </c>
      <c r="U322" s="2">
        <f t="shared" si="56"/>
        <v>500000</v>
      </c>
      <c r="V322" s="2">
        <f t="shared" si="33"/>
        <v>97071271.008690998</v>
      </c>
      <c r="W322" s="2">
        <f t="shared" si="57"/>
        <v>484210.28571428359</v>
      </c>
      <c r="X322" s="2">
        <f t="shared" si="47"/>
        <v>15789.714285716414</v>
      </c>
      <c r="Y322" s="2">
        <f t="shared" si="58"/>
        <v>45146292.780391678</v>
      </c>
      <c r="Z322" s="2" t="str">
        <f t="shared" si="48"/>
        <v>MEEP</v>
      </c>
      <c r="AA322" s="2">
        <f>IF(Z322="HERE",Y322,AA321+Graph!$G$1*1000)</f>
        <v>90013634.494677141</v>
      </c>
      <c r="AB322" s="2">
        <f t="shared" si="59"/>
        <v>420000</v>
      </c>
      <c r="AC322" s="2">
        <f t="shared" si="60"/>
        <v>42839719.008691236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249</v>
      </c>
      <c r="C323" s="7"/>
      <c r="D323" s="2" t="e">
        <f t="shared" si="51"/>
        <v>#N/A</v>
      </c>
      <c r="E323" s="2" t="e">
        <f t="shared" si="63"/>
        <v>#N/A</v>
      </c>
      <c r="F323" s="2">
        <v>1072251.7137542367</v>
      </c>
      <c r="G323" s="2">
        <f t="shared" si="67"/>
        <v>484210.28571428574</v>
      </c>
      <c r="H323" s="2">
        <f t="shared" si="61"/>
        <v>138229145.29440522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1128860.2981726527</v>
      </c>
      <c r="Q323" s="2">
        <f t="shared" si="66"/>
        <v>500000</v>
      </c>
      <c r="R323" s="2">
        <f t="shared" si="62"/>
        <v>142717563.78908265</v>
      </c>
      <c r="S323" s="2">
        <f t="shared" si="54"/>
        <v>484210.28571429849</v>
      </c>
      <c r="T323" s="2">
        <f t="shared" si="55"/>
        <v>15789.714285714552</v>
      </c>
      <c r="U323" s="2">
        <f t="shared" si="56"/>
        <v>500000</v>
      </c>
      <c r="V323" s="2">
        <f t="shared" si="33"/>
        <v>97555481.294405282</v>
      </c>
      <c r="W323" s="2">
        <f t="shared" si="57"/>
        <v>484210.28571428359</v>
      </c>
      <c r="X323" s="2">
        <f t="shared" si="47"/>
        <v>15789.714285716414</v>
      </c>
      <c r="Y323" s="2">
        <f t="shared" si="58"/>
        <v>45162082.494677395</v>
      </c>
      <c r="Z323" s="2" t="str">
        <f t="shared" si="48"/>
        <v>MEEP</v>
      </c>
      <c r="AA323" s="2">
        <f>IF(Z323="HERE",Y323,AA322+Graph!$G$1*1000)</f>
        <v>90433634.494677141</v>
      </c>
      <c r="AB323" s="2">
        <f t="shared" si="59"/>
        <v>420000</v>
      </c>
      <c r="AC323" s="2">
        <f t="shared" si="60"/>
        <v>42839719.008691236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250</v>
      </c>
      <c r="C324" s="7"/>
      <c r="D324" s="2" t="e">
        <f t="shared" si="51"/>
        <v>#N/A</v>
      </c>
      <c r="E324" s="2" t="e">
        <f t="shared" si="63"/>
        <v>#N/A</v>
      </c>
      <c r="F324" s="2">
        <v>1074838.9404123724</v>
      </c>
      <c r="G324" s="2">
        <f t="shared" si="67"/>
        <v>484210.28571428574</v>
      </c>
      <c r="H324" s="2">
        <f t="shared" si="61"/>
        <v>138713355.58011952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1131641.0332483947</v>
      </c>
      <c r="Q324" s="2">
        <f t="shared" si="66"/>
        <v>500000</v>
      </c>
      <c r="R324" s="2">
        <f t="shared" si="62"/>
        <v>143217563.78908265</v>
      </c>
      <c r="S324" s="2">
        <f t="shared" si="54"/>
        <v>484210.28571429849</v>
      </c>
      <c r="T324" s="2">
        <f t="shared" si="55"/>
        <v>15789.714285714552</v>
      </c>
      <c r="U324" s="2">
        <f t="shared" si="56"/>
        <v>500000</v>
      </c>
      <c r="V324" s="2">
        <f t="shared" si="33"/>
        <v>98039691.580119565</v>
      </c>
      <c r="W324" s="2">
        <f t="shared" si="57"/>
        <v>484210.28571428359</v>
      </c>
      <c r="X324" s="2">
        <f t="shared" si="47"/>
        <v>15789.714285716414</v>
      </c>
      <c r="Y324" s="2">
        <f t="shared" si="58"/>
        <v>45177872.208963111</v>
      </c>
      <c r="Z324" s="2" t="str">
        <f t="shared" si="48"/>
        <v>MEEP</v>
      </c>
      <c r="AA324" s="2">
        <f>IF(Z324="HERE",Y324,AA323+Graph!$G$1*1000)</f>
        <v>90853634.494677141</v>
      </c>
      <c r="AB324" s="2">
        <f t="shared" si="59"/>
        <v>420000</v>
      </c>
      <c r="AC324" s="2">
        <f t="shared" si="60"/>
        <v>42839719.008691236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251</v>
      </c>
      <c r="C325" s="7"/>
      <c r="D325" s="2" t="e">
        <f t="shared" si="51"/>
        <v>#N/A</v>
      </c>
      <c r="E325" s="2" t="e">
        <f t="shared" si="63"/>
        <v>#N/A</v>
      </c>
      <c r="F325" s="2">
        <v>1077426.1670704931</v>
      </c>
      <c r="G325" s="2">
        <f t="shared" si="67"/>
        <v>484210.28571428574</v>
      </c>
      <c r="H325" s="2">
        <f t="shared" si="61"/>
        <v>139197565.86583382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1134421.7683241218</v>
      </c>
      <c r="Q325" s="2">
        <f t="shared" si="66"/>
        <v>500000</v>
      </c>
      <c r="R325" s="2">
        <f t="shared" si="62"/>
        <v>143717563.78908265</v>
      </c>
      <c r="S325" s="2">
        <f t="shared" si="54"/>
        <v>484210.28571429849</v>
      </c>
      <c r="T325" s="2">
        <f t="shared" si="55"/>
        <v>15789.714285714552</v>
      </c>
      <c r="U325" s="2">
        <f t="shared" si="56"/>
        <v>500000</v>
      </c>
      <c r="V325" s="2">
        <f t="shared" si="33"/>
        <v>98523901.865833849</v>
      </c>
      <c r="W325" s="2">
        <f t="shared" si="57"/>
        <v>484210.28571428359</v>
      </c>
      <c r="X325" s="2">
        <f t="shared" si="47"/>
        <v>15789.714285716414</v>
      </c>
      <c r="Y325" s="2">
        <f t="shared" si="58"/>
        <v>45193661.923248827</v>
      </c>
      <c r="Z325" s="2" t="str">
        <f t="shared" si="48"/>
        <v>MEEP</v>
      </c>
      <c r="AA325" s="2">
        <f>IF(Z325="HERE",Y325,AA324+Graph!$G$1*1000)</f>
        <v>91273634.494677141</v>
      </c>
      <c r="AB325" s="2">
        <f t="shared" si="59"/>
        <v>420000</v>
      </c>
      <c r="AC325" s="2">
        <f t="shared" si="60"/>
        <v>42839719.008691236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252</v>
      </c>
      <c r="C326" s="7"/>
      <c r="D326" s="2" t="e">
        <f t="shared" si="51"/>
        <v>#N/A</v>
      </c>
      <c r="E326" s="2" t="e">
        <f t="shared" si="63"/>
        <v>#N/A</v>
      </c>
      <c r="F326" s="2">
        <v>1080013.3937286139</v>
      </c>
      <c r="G326" s="2">
        <f t="shared" si="67"/>
        <v>484210.28571428574</v>
      </c>
      <c r="H326" s="2">
        <f t="shared" si="61"/>
        <v>139681776.15154812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1137202.5033998638</v>
      </c>
      <c r="Q326" s="2">
        <f t="shared" si="66"/>
        <v>500000</v>
      </c>
      <c r="R326" s="2">
        <f t="shared" si="62"/>
        <v>144217563.78908265</v>
      </c>
      <c r="S326" s="2">
        <f t="shared" si="54"/>
        <v>484210.28571429849</v>
      </c>
      <c r="T326" s="2">
        <f t="shared" si="55"/>
        <v>15789.714285714552</v>
      </c>
      <c r="U326" s="2">
        <f t="shared" si="56"/>
        <v>500000</v>
      </c>
      <c r="V326" s="2">
        <f t="shared" si="33"/>
        <v>99008112.151548132</v>
      </c>
      <c r="W326" s="2">
        <f t="shared" si="57"/>
        <v>484210.28571428359</v>
      </c>
      <c r="X326" s="2">
        <f t="shared" si="47"/>
        <v>15789.714285716414</v>
      </c>
      <c r="Y326" s="2">
        <f t="shared" si="58"/>
        <v>45209451.637534544</v>
      </c>
      <c r="Z326" s="2" t="str">
        <f t="shared" si="48"/>
        <v>MEEP</v>
      </c>
      <c r="AA326" s="2">
        <f>IF(Z326="HERE",Y326,AA325+Graph!$G$1*1000)</f>
        <v>91693634.494677141</v>
      </c>
      <c r="AB326" s="2">
        <f t="shared" si="59"/>
        <v>420000</v>
      </c>
      <c r="AC326" s="2">
        <f t="shared" si="60"/>
        <v>42839719.008691236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253</v>
      </c>
      <c r="C327" s="7"/>
      <c r="D327" s="2" t="e">
        <f t="shared" si="51"/>
        <v>#N/A</v>
      </c>
      <c r="E327" s="2" t="e">
        <f t="shared" si="63"/>
        <v>#N/A</v>
      </c>
      <c r="F327" s="2">
        <v>1082600.6203867346</v>
      </c>
      <c r="G327" s="2">
        <f t="shared" si="67"/>
        <v>484210.28571428574</v>
      </c>
      <c r="H327" s="2">
        <f t="shared" si="61"/>
        <v>140165986.43726242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1139983.2384755909</v>
      </c>
      <c r="Q327" s="2">
        <f t="shared" si="66"/>
        <v>500000</v>
      </c>
      <c r="R327" s="2">
        <f t="shared" si="62"/>
        <v>144717563.78908265</v>
      </c>
      <c r="S327" s="2">
        <f t="shared" si="54"/>
        <v>484210.28571429849</v>
      </c>
      <c r="T327" s="2">
        <f t="shared" si="55"/>
        <v>15789.714285714552</v>
      </c>
      <c r="U327" s="2">
        <f t="shared" si="56"/>
        <v>500000</v>
      </c>
      <c r="V327" s="2">
        <f t="shared" si="33"/>
        <v>99492322.437262416</v>
      </c>
      <c r="W327" s="2">
        <f t="shared" si="57"/>
        <v>484210.28571428359</v>
      </c>
      <c r="X327" s="2">
        <f t="shared" si="47"/>
        <v>15789.714285716414</v>
      </c>
      <c r="Y327" s="2">
        <f t="shared" si="58"/>
        <v>45225241.35182026</v>
      </c>
      <c r="Z327" s="2" t="str">
        <f t="shared" si="48"/>
        <v>MEEP</v>
      </c>
      <c r="AA327" s="2">
        <f>IF(Z327="HERE",Y327,AA326+Graph!$G$1*1000)</f>
        <v>92113634.494677141</v>
      </c>
      <c r="AB327" s="2">
        <f t="shared" si="59"/>
        <v>420000</v>
      </c>
      <c r="AC327" s="2">
        <f t="shared" si="60"/>
        <v>42839719.008691236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254</v>
      </c>
      <c r="C328" s="7"/>
      <c r="D328" s="2" t="e">
        <f t="shared" si="51"/>
        <v>#N/A</v>
      </c>
      <c r="E328" s="2" t="e">
        <f t="shared" si="63"/>
        <v>#N/A</v>
      </c>
      <c r="F328" s="2">
        <v>1085187.8470448554</v>
      </c>
      <c r="G328" s="2">
        <f t="shared" si="67"/>
        <v>484210.28571428574</v>
      </c>
      <c r="H328" s="2">
        <f t="shared" si="61"/>
        <v>140650196.72297671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1142763.973551333</v>
      </c>
      <c r="Q328" s="2">
        <f t="shared" si="66"/>
        <v>500000</v>
      </c>
      <c r="R328" s="2">
        <f t="shared" si="62"/>
        <v>145217563.78908265</v>
      </c>
      <c r="S328" s="2">
        <f t="shared" si="54"/>
        <v>484210.28571429849</v>
      </c>
      <c r="T328" s="2">
        <f t="shared" si="55"/>
        <v>15789.714285714552</v>
      </c>
      <c r="U328" s="2">
        <f t="shared" si="56"/>
        <v>500000</v>
      </c>
      <c r="V328" s="2">
        <f t="shared" si="33"/>
        <v>99976532.722976699</v>
      </c>
      <c r="W328" s="2">
        <f t="shared" si="57"/>
        <v>484210.28571428359</v>
      </c>
      <c r="X328" s="2">
        <f t="shared" si="47"/>
        <v>15789.714285716414</v>
      </c>
      <c r="Y328" s="2">
        <f t="shared" si="58"/>
        <v>45241031.066105977</v>
      </c>
      <c r="Z328" s="2" t="str">
        <f t="shared" si="48"/>
        <v>MEEP</v>
      </c>
      <c r="AA328" s="2">
        <f>IF(Z328="HERE",Y328,AA327+Graph!$G$1*1000)</f>
        <v>92533634.494677141</v>
      </c>
      <c r="AB328" s="2">
        <f t="shared" si="59"/>
        <v>420000</v>
      </c>
      <c r="AC328" s="2">
        <f t="shared" si="60"/>
        <v>42839719.008691236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255</v>
      </c>
      <c r="C329" s="7"/>
      <c r="D329" s="2" t="e">
        <f t="shared" si="51"/>
        <v>#N/A</v>
      </c>
      <c r="E329" s="2" t="e">
        <f t="shared" si="63"/>
        <v>#N/A</v>
      </c>
      <c r="F329" s="2">
        <v>1087775.0737029761</v>
      </c>
      <c r="G329" s="2">
        <f t="shared" si="67"/>
        <v>484210.28571428574</v>
      </c>
      <c r="H329" s="2">
        <f t="shared" si="61"/>
        <v>141134407.00869101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1145544.7086270601</v>
      </c>
      <c r="Q329" s="2">
        <f t="shared" si="66"/>
        <v>500000</v>
      </c>
      <c r="R329" s="2">
        <f t="shared" si="62"/>
        <v>145717563.78908265</v>
      </c>
      <c r="S329" s="2">
        <f t="shared" si="54"/>
        <v>484210.28571429849</v>
      </c>
      <c r="T329" s="2">
        <f t="shared" si="55"/>
        <v>15789.714285714552</v>
      </c>
      <c r="U329" s="2">
        <f t="shared" si="56"/>
        <v>500000</v>
      </c>
      <c r="V329" s="2">
        <f t="shared" si="33"/>
        <v>100460743.00869098</v>
      </c>
      <c r="W329" s="2">
        <f t="shared" si="57"/>
        <v>484210.28571428359</v>
      </c>
      <c r="X329" s="2">
        <f t="shared" si="47"/>
        <v>15789.714285716414</v>
      </c>
      <c r="Y329" s="2">
        <f t="shared" si="58"/>
        <v>45256820.780391693</v>
      </c>
      <c r="Z329" s="2" t="str">
        <f t="shared" si="48"/>
        <v>MEEP</v>
      </c>
      <c r="AA329" s="2">
        <f>IF(Z329="HERE",Y329,AA328+Graph!$G$1*1000)</f>
        <v>92953634.494677141</v>
      </c>
      <c r="AB329" s="2">
        <f t="shared" si="59"/>
        <v>420000</v>
      </c>
      <c r="AC329" s="2">
        <f t="shared" si="60"/>
        <v>42839719.008691236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256</v>
      </c>
      <c r="C330" s="7"/>
      <c r="D330" s="2" t="e">
        <f t="shared" si="51"/>
        <v>#N/A</v>
      </c>
      <c r="E330" s="2" t="e">
        <f t="shared" si="63"/>
        <v>#N/A</v>
      </c>
      <c r="F330" s="2">
        <v>1090362.3003610969</v>
      </c>
      <c r="G330" s="2">
        <f t="shared" si="67"/>
        <v>484210.28571428574</v>
      </c>
      <c r="H330" s="2">
        <f t="shared" si="61"/>
        <v>141618617.29440531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1148325.4437028021</v>
      </c>
      <c r="Q330" s="2">
        <f t="shared" si="66"/>
        <v>500000</v>
      </c>
      <c r="R330" s="2">
        <f t="shared" si="62"/>
        <v>146217563.78908265</v>
      </c>
      <c r="S330" s="2">
        <f t="shared" si="54"/>
        <v>484210.28571429849</v>
      </c>
      <c r="T330" s="2">
        <f t="shared" si="55"/>
        <v>15789.714285714552</v>
      </c>
      <c r="U330" s="2">
        <f t="shared" si="56"/>
        <v>500000</v>
      </c>
      <c r="V330" s="2">
        <f t="shared" si="33"/>
        <v>100944953.29440527</v>
      </c>
      <c r="W330" s="2">
        <f t="shared" si="57"/>
        <v>484210.28571428359</v>
      </c>
      <c r="X330" s="2">
        <f t="shared" si="47"/>
        <v>15789.714285716414</v>
      </c>
      <c r="Y330" s="2">
        <f t="shared" si="58"/>
        <v>45272610.49467741</v>
      </c>
      <c r="Z330" s="2" t="str">
        <f t="shared" si="48"/>
        <v>MEEP</v>
      </c>
      <c r="AA330" s="2">
        <f>IF(Z330="HERE",Y330,AA329+Graph!$G$1*1000)</f>
        <v>93373634.494677141</v>
      </c>
      <c r="AB330" s="2">
        <f t="shared" si="59"/>
        <v>420000</v>
      </c>
      <c r="AC330" s="2">
        <f t="shared" si="60"/>
        <v>42839719.008691236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257</v>
      </c>
      <c r="C331" s="7"/>
      <c r="D331" s="2" t="e">
        <f t="shared" si="51"/>
        <v>#N/A</v>
      </c>
      <c r="E331" s="2" t="e">
        <f t="shared" si="63"/>
        <v>#N/A</v>
      </c>
      <c r="F331" s="2">
        <v>1092949.5270192176</v>
      </c>
      <c r="G331" s="2">
        <f t="shared" si="67"/>
        <v>484210.28571428574</v>
      </c>
      <c r="H331" s="2">
        <f t="shared" si="61"/>
        <v>142102827.58011961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1151106.1787785292</v>
      </c>
      <c r="Q331" s="2">
        <f t="shared" si="66"/>
        <v>500000</v>
      </c>
      <c r="R331" s="2">
        <f t="shared" si="62"/>
        <v>146717563.78908265</v>
      </c>
      <c r="S331" s="2">
        <f t="shared" si="54"/>
        <v>484210.28571429849</v>
      </c>
      <c r="T331" s="2">
        <f t="shared" si="55"/>
        <v>15789.714285714552</v>
      </c>
      <c r="U331" s="2">
        <f t="shared" si="56"/>
        <v>500000</v>
      </c>
      <c r="V331" s="2">
        <f t="shared" si="33"/>
        <v>101429163.58011955</v>
      </c>
      <c r="W331" s="2">
        <f t="shared" si="57"/>
        <v>484210.28571428359</v>
      </c>
      <c r="X331" s="2">
        <f t="shared" si="47"/>
        <v>15789.714285716414</v>
      </c>
      <c r="Y331" s="2">
        <f t="shared" si="58"/>
        <v>45288400.208963126</v>
      </c>
      <c r="Z331" s="2" t="str">
        <f t="shared" si="48"/>
        <v>MEEP</v>
      </c>
      <c r="AA331" s="2">
        <f>IF(Z331="HERE",Y331,AA330+Graph!$G$1*1000)</f>
        <v>93793634.494677141</v>
      </c>
      <c r="AB331" s="2">
        <f t="shared" si="59"/>
        <v>420000</v>
      </c>
      <c r="AC331" s="2">
        <f t="shared" si="60"/>
        <v>42839719.008691236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258</v>
      </c>
      <c r="C332" s="7"/>
      <c r="D332" s="2" t="e">
        <f t="shared" si="51"/>
        <v>#N/A</v>
      </c>
      <c r="E332" s="2" t="e">
        <f t="shared" si="63"/>
        <v>#N/A</v>
      </c>
      <c r="F332" s="2">
        <v>1095536.7536773384</v>
      </c>
      <c r="G332" s="2">
        <f t="shared" si="67"/>
        <v>484210.28571428574</v>
      </c>
      <c r="H332" s="2">
        <f t="shared" si="61"/>
        <v>142587037.86583391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1153886.9138542712</v>
      </c>
      <c r="Q332" s="2">
        <f t="shared" si="66"/>
        <v>500000</v>
      </c>
      <c r="R332" s="2">
        <f t="shared" si="62"/>
        <v>147217563.78908265</v>
      </c>
      <c r="S332" s="2">
        <f t="shared" si="54"/>
        <v>484210.28571429849</v>
      </c>
      <c r="T332" s="2">
        <f t="shared" si="55"/>
        <v>15789.714285714552</v>
      </c>
      <c r="U332" s="2">
        <f t="shared" si="56"/>
        <v>500000</v>
      </c>
      <c r="V332" s="2">
        <f t="shared" si="33"/>
        <v>101913373.86583383</v>
      </c>
      <c r="W332" s="2">
        <f t="shared" si="57"/>
        <v>484210.28571428359</v>
      </c>
      <c r="X332" s="2">
        <f t="shared" si="47"/>
        <v>15789.714285716414</v>
      </c>
      <c r="Y332" s="2">
        <f t="shared" si="58"/>
        <v>45304189.923248842</v>
      </c>
      <c r="Z332" s="2" t="str">
        <f t="shared" si="48"/>
        <v>MEEP</v>
      </c>
      <c r="AA332" s="2">
        <f>IF(Z332="HERE",Y332,AA331+Graph!$G$1*1000)</f>
        <v>94213634.494677141</v>
      </c>
      <c r="AB332" s="2">
        <f t="shared" si="59"/>
        <v>420000</v>
      </c>
      <c r="AC332" s="2">
        <f t="shared" si="60"/>
        <v>42839719.008691236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259</v>
      </c>
      <c r="C333" s="7"/>
      <c r="D333" s="2" t="e">
        <f t="shared" si="51"/>
        <v>#N/A</v>
      </c>
      <c r="E333" s="2" t="e">
        <f t="shared" si="63"/>
        <v>#N/A</v>
      </c>
      <c r="F333" s="2">
        <v>1098123.9803354591</v>
      </c>
      <c r="G333" s="2">
        <f t="shared" si="67"/>
        <v>484210.28571428574</v>
      </c>
      <c r="H333" s="2">
        <f t="shared" si="61"/>
        <v>143071248.15154821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1156667.6489299983</v>
      </c>
      <c r="Q333" s="2">
        <f t="shared" si="66"/>
        <v>500000</v>
      </c>
      <c r="R333" s="2">
        <f t="shared" si="62"/>
        <v>147717563.78908265</v>
      </c>
      <c r="S333" s="2">
        <f t="shared" si="54"/>
        <v>484210.28571429849</v>
      </c>
      <c r="T333" s="2">
        <f t="shared" si="55"/>
        <v>15789.714285714552</v>
      </c>
      <c r="U333" s="2">
        <f t="shared" si="56"/>
        <v>500000</v>
      </c>
      <c r="V333" s="2">
        <f t="shared" si="33"/>
        <v>102397584.15154812</v>
      </c>
      <c r="W333" s="2">
        <f t="shared" si="57"/>
        <v>484210.28571428359</v>
      </c>
      <c r="X333" s="2">
        <f t="shared" si="47"/>
        <v>15789.714285716414</v>
      </c>
      <c r="Y333" s="2">
        <f t="shared" si="58"/>
        <v>45319979.637534559</v>
      </c>
      <c r="Z333" s="2" t="str">
        <f t="shared" si="48"/>
        <v>MEEP</v>
      </c>
      <c r="AA333" s="2">
        <f>IF(Z333="HERE",Y333,AA332+Graph!$G$1*1000)</f>
        <v>94633634.494677141</v>
      </c>
      <c r="AB333" s="2">
        <f t="shared" si="59"/>
        <v>420000</v>
      </c>
      <c r="AC333" s="2">
        <f t="shared" si="60"/>
        <v>42839719.008691236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260</v>
      </c>
      <c r="C334" s="7"/>
      <c r="D334" s="2" t="e">
        <f t="shared" si="51"/>
        <v>#N/A</v>
      </c>
      <c r="E334" s="2" t="e">
        <f t="shared" si="63"/>
        <v>#N/A</v>
      </c>
      <c r="F334" s="2">
        <v>1100711.2069935799</v>
      </c>
      <c r="G334" s="2">
        <f t="shared" si="67"/>
        <v>484210.28571428574</v>
      </c>
      <c r="H334" s="2">
        <f t="shared" si="61"/>
        <v>143555458.43726251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1159448.3840057403</v>
      </c>
      <c r="Q334" s="2">
        <f t="shared" si="66"/>
        <v>500000</v>
      </c>
      <c r="R334" s="2">
        <f t="shared" si="62"/>
        <v>148217563.78908265</v>
      </c>
      <c r="S334" s="2">
        <f t="shared" si="54"/>
        <v>484210.28571429849</v>
      </c>
      <c r="T334" s="2">
        <f t="shared" si="55"/>
        <v>15789.714285714552</v>
      </c>
      <c r="U334" s="2">
        <f t="shared" si="56"/>
        <v>500000</v>
      </c>
      <c r="V334" s="2">
        <f t="shared" si="33"/>
        <v>102881794.4372624</v>
      </c>
      <c r="W334" s="2">
        <f t="shared" si="57"/>
        <v>484210.28571428359</v>
      </c>
      <c r="X334" s="2">
        <f t="shared" si="47"/>
        <v>15789.714285716414</v>
      </c>
      <c r="Y334" s="2">
        <f t="shared" si="58"/>
        <v>45335769.351820275</v>
      </c>
      <c r="Z334" s="2" t="str">
        <f t="shared" si="48"/>
        <v>MEEP</v>
      </c>
      <c r="AA334" s="2">
        <f>IF(Z334="HERE",Y334,AA333+Graph!$G$1*1000)</f>
        <v>95053634.494677141</v>
      </c>
      <c r="AB334" s="2">
        <f t="shared" si="59"/>
        <v>420000</v>
      </c>
      <c r="AC334" s="2">
        <f t="shared" si="60"/>
        <v>42839719.008691236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261</v>
      </c>
      <c r="C335" s="7"/>
      <c r="D335" s="2" t="e">
        <f t="shared" si="51"/>
        <v>#N/A</v>
      </c>
      <c r="E335" s="2" t="e">
        <f t="shared" si="63"/>
        <v>#N/A</v>
      </c>
      <c r="F335" s="2">
        <v>1103298.4336517006</v>
      </c>
      <c r="G335" s="2">
        <f t="shared" si="67"/>
        <v>484210.28571428574</v>
      </c>
      <c r="H335" s="2">
        <f t="shared" si="61"/>
        <v>144039668.7229768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1162229.1190814823</v>
      </c>
      <c r="Q335" s="2">
        <f t="shared" si="66"/>
        <v>500000</v>
      </c>
      <c r="R335" s="2">
        <f t="shared" si="62"/>
        <v>148717563.78908265</v>
      </c>
      <c r="S335" s="2">
        <f t="shared" si="54"/>
        <v>484210.28571429849</v>
      </c>
      <c r="T335" s="2">
        <f t="shared" si="55"/>
        <v>15789.714285714552</v>
      </c>
      <c r="U335" s="2">
        <f t="shared" si="56"/>
        <v>500000</v>
      </c>
      <c r="V335" s="2">
        <f t="shared" si="33"/>
        <v>103366004.72297668</v>
      </c>
      <c r="W335" s="2">
        <f t="shared" si="57"/>
        <v>484210.28571428359</v>
      </c>
      <c r="X335" s="2">
        <f t="shared" si="47"/>
        <v>15789.714285716414</v>
      </c>
      <c r="Y335" s="2">
        <f t="shared" si="58"/>
        <v>45351559.066105992</v>
      </c>
      <c r="Z335" s="2" t="str">
        <f t="shared" si="48"/>
        <v>MEEP</v>
      </c>
      <c r="AA335" s="2">
        <f>IF(Z335="HERE",Y335,AA334+Graph!$G$1*1000)</f>
        <v>95473634.494677141</v>
      </c>
      <c r="AB335" s="2">
        <f t="shared" si="59"/>
        <v>420000</v>
      </c>
      <c r="AC335" s="2">
        <f t="shared" si="60"/>
        <v>42839719.008691236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262</v>
      </c>
      <c r="C336" s="7"/>
      <c r="D336" s="2" t="e">
        <f t="shared" si="51"/>
        <v>#N/A</v>
      </c>
      <c r="E336" s="2" t="e">
        <f t="shared" si="63"/>
        <v>#N/A</v>
      </c>
      <c r="F336" s="2">
        <v>1105885.6603098214</v>
      </c>
      <c r="G336" s="2">
        <f t="shared" si="67"/>
        <v>484210.28571428574</v>
      </c>
      <c r="H336" s="2">
        <f t="shared" si="61"/>
        <v>144523879.0086911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1165009.8541572094</v>
      </c>
      <c r="Q336" s="2">
        <f t="shared" si="66"/>
        <v>500000</v>
      </c>
      <c r="R336" s="2">
        <f t="shared" si="62"/>
        <v>149217563.78908265</v>
      </c>
      <c r="S336" s="2">
        <f t="shared" si="54"/>
        <v>484210.28571429849</v>
      </c>
      <c r="T336" s="2">
        <f t="shared" si="55"/>
        <v>15789.714285714552</v>
      </c>
      <c r="U336" s="2">
        <f t="shared" si="56"/>
        <v>500000</v>
      </c>
      <c r="V336" s="2">
        <f t="shared" si="33"/>
        <v>103850215.00869097</v>
      </c>
      <c r="W336" s="2">
        <f t="shared" si="57"/>
        <v>484210.28571428359</v>
      </c>
      <c r="X336" s="2">
        <f t="shared" si="47"/>
        <v>15789.714285716414</v>
      </c>
      <c r="Y336" s="2">
        <f t="shared" si="58"/>
        <v>45367348.780391708</v>
      </c>
      <c r="Z336" s="2" t="str">
        <f t="shared" si="48"/>
        <v>MEEP</v>
      </c>
      <c r="AA336" s="2">
        <f>IF(Z336="HERE",Y336,AA335+Graph!$G$1*1000)</f>
        <v>95893634.494677141</v>
      </c>
      <c r="AB336" s="2">
        <f t="shared" si="59"/>
        <v>420000</v>
      </c>
      <c r="AC336" s="2">
        <f t="shared" si="60"/>
        <v>42839719.008691236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263</v>
      </c>
      <c r="C337" s="7"/>
      <c r="D337" s="2" t="e">
        <f t="shared" si="51"/>
        <v>#N/A</v>
      </c>
      <c r="E337" s="2" t="e">
        <f t="shared" si="63"/>
        <v>#N/A</v>
      </c>
      <c r="F337" s="2">
        <v>1108472.8869679421</v>
      </c>
      <c r="G337" s="2">
        <f t="shared" si="67"/>
        <v>484210.28571428574</v>
      </c>
      <c r="H337" s="2">
        <f t="shared" si="61"/>
        <v>145008089.2944054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1167790.5892329514</v>
      </c>
      <c r="Q337" s="2">
        <f t="shared" si="66"/>
        <v>500000</v>
      </c>
      <c r="R337" s="2">
        <f t="shared" si="62"/>
        <v>149717563.78908265</v>
      </c>
      <c r="S337" s="2">
        <f t="shared" si="54"/>
        <v>484210.28571429849</v>
      </c>
      <c r="T337" s="2">
        <f t="shared" si="55"/>
        <v>15789.714285714552</v>
      </c>
      <c r="U337" s="2">
        <f t="shared" si="56"/>
        <v>500000</v>
      </c>
      <c r="V337" s="2">
        <f t="shared" si="33"/>
        <v>104334425.29440525</v>
      </c>
      <c r="W337" s="2">
        <f t="shared" si="57"/>
        <v>484210.28571428359</v>
      </c>
      <c r="X337" s="2">
        <f t="shared" si="47"/>
        <v>15789.714285716414</v>
      </c>
      <c r="Y337" s="2">
        <f t="shared" si="58"/>
        <v>45383138.494677424</v>
      </c>
      <c r="Z337" s="2" t="str">
        <f t="shared" si="48"/>
        <v>MEEP</v>
      </c>
      <c r="AA337" s="2">
        <f>IF(Z337="HERE",Y337,AA336+Graph!$G$1*1000)</f>
        <v>96313634.494677141</v>
      </c>
      <c r="AB337" s="2">
        <f t="shared" si="59"/>
        <v>420000</v>
      </c>
      <c r="AC337" s="2">
        <f t="shared" si="60"/>
        <v>42839719.008691236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264</v>
      </c>
      <c r="C338" s="7"/>
      <c r="D338" s="2" t="e">
        <f t="shared" si="51"/>
        <v>#N/A</v>
      </c>
      <c r="E338" s="2" t="e">
        <f t="shared" si="63"/>
        <v>#N/A</v>
      </c>
      <c r="F338" s="2">
        <v>1111060.1136260629</v>
      </c>
      <c r="G338" s="2">
        <f t="shared" si="67"/>
        <v>484210.28571428574</v>
      </c>
      <c r="H338" s="2">
        <f t="shared" si="61"/>
        <v>145492299.5801197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1170571.3243086785</v>
      </c>
      <c r="Q338" s="2">
        <f t="shared" si="66"/>
        <v>500000</v>
      </c>
      <c r="R338" s="2">
        <f t="shared" si="62"/>
        <v>150217563.78908265</v>
      </c>
      <c r="S338" s="2">
        <f t="shared" si="54"/>
        <v>484210.28571429849</v>
      </c>
      <c r="T338" s="2">
        <f t="shared" si="55"/>
        <v>15789.714285714552</v>
      </c>
      <c r="U338" s="2">
        <f t="shared" si="56"/>
        <v>500000</v>
      </c>
      <c r="V338" s="2">
        <f t="shared" si="33"/>
        <v>104818635.58011954</v>
      </c>
      <c r="W338" s="2">
        <f t="shared" si="57"/>
        <v>484210.28571428359</v>
      </c>
      <c r="X338" s="2">
        <f t="shared" si="47"/>
        <v>15789.714285716414</v>
      </c>
      <c r="Y338" s="2">
        <f t="shared" si="58"/>
        <v>45398928.208963141</v>
      </c>
      <c r="Z338" s="2" t="str">
        <f t="shared" si="48"/>
        <v>MEEP</v>
      </c>
      <c r="AA338" s="2">
        <f>IF(Z338="HERE",Y338,AA337+Graph!$G$1*1000)</f>
        <v>96733634.494677141</v>
      </c>
      <c r="AB338" s="2">
        <f t="shared" si="59"/>
        <v>420000</v>
      </c>
      <c r="AC338" s="2">
        <f t="shared" si="60"/>
        <v>42839719.008691236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265</v>
      </c>
      <c r="C339" s="7"/>
      <c r="D339" s="2" t="e">
        <f t="shared" si="51"/>
        <v>#N/A</v>
      </c>
      <c r="E339" s="2" t="e">
        <f t="shared" si="63"/>
        <v>#N/A</v>
      </c>
      <c r="F339" s="2">
        <v>1113647.3402841836</v>
      </c>
      <c r="G339" s="2">
        <f t="shared" si="67"/>
        <v>484210.28571428574</v>
      </c>
      <c r="H339" s="2">
        <f t="shared" si="61"/>
        <v>145976509.865834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1173352.0593844205</v>
      </c>
      <c r="Q339" s="2">
        <f t="shared" si="66"/>
        <v>500000</v>
      </c>
      <c r="R339" s="2">
        <f t="shared" si="62"/>
        <v>150717563.78908265</v>
      </c>
      <c r="S339" s="2">
        <f t="shared" si="54"/>
        <v>484210.28571429849</v>
      </c>
      <c r="T339" s="2">
        <f t="shared" si="55"/>
        <v>15789.714285714552</v>
      </c>
      <c r="U339" s="2">
        <f t="shared" si="56"/>
        <v>500000</v>
      </c>
      <c r="V339" s="2">
        <f t="shared" si="33"/>
        <v>105302845.86583382</v>
      </c>
      <c r="W339" s="2">
        <f t="shared" si="57"/>
        <v>484210.28571428359</v>
      </c>
      <c r="X339" s="2">
        <f t="shared" si="47"/>
        <v>15789.714285716414</v>
      </c>
      <c r="Y339" s="2">
        <f t="shared" si="58"/>
        <v>45414717.923248857</v>
      </c>
      <c r="Z339" s="2" t="str">
        <f t="shared" si="48"/>
        <v>MEEP</v>
      </c>
      <c r="AA339" s="2">
        <f>IF(Z339="HERE",Y339,AA338+Graph!$G$1*1000)</f>
        <v>97153634.494677141</v>
      </c>
      <c r="AB339" s="2">
        <f t="shared" si="59"/>
        <v>420000</v>
      </c>
      <c r="AC339" s="2">
        <f t="shared" si="60"/>
        <v>42839719.008691236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266</v>
      </c>
      <c r="C340" s="7"/>
      <c r="D340" s="2" t="e">
        <f t="shared" si="51"/>
        <v>#N/A</v>
      </c>
      <c r="E340" s="2" t="e">
        <f t="shared" si="63"/>
        <v>#N/A</v>
      </c>
      <c r="F340" s="2">
        <v>1116234.5669423044</v>
      </c>
      <c r="G340" s="2">
        <f t="shared" si="67"/>
        <v>484210.28571428574</v>
      </c>
      <c r="H340" s="2">
        <f t="shared" si="61"/>
        <v>146460720.1515483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1176132.7944601476</v>
      </c>
      <c r="Q340" s="2">
        <f t="shared" si="66"/>
        <v>500000</v>
      </c>
      <c r="R340" s="2">
        <f t="shared" si="62"/>
        <v>151217563.78908265</v>
      </c>
      <c r="S340" s="2">
        <f t="shared" si="54"/>
        <v>484210.28571429849</v>
      </c>
      <c r="T340" s="2">
        <f t="shared" si="55"/>
        <v>15789.714285714552</v>
      </c>
      <c r="U340" s="2">
        <f t="shared" si="56"/>
        <v>500000</v>
      </c>
      <c r="V340" s="2">
        <f t="shared" si="33"/>
        <v>105787056.1515481</v>
      </c>
      <c r="W340" s="2">
        <f t="shared" si="57"/>
        <v>484210.28571428359</v>
      </c>
      <c r="X340" s="2">
        <f t="shared" si="47"/>
        <v>15789.714285716414</v>
      </c>
      <c r="Y340" s="2">
        <f t="shared" si="58"/>
        <v>45430507.637534574</v>
      </c>
      <c r="Z340" s="2" t="str">
        <f t="shared" si="48"/>
        <v>MEEP</v>
      </c>
      <c r="AA340" s="2">
        <f>IF(Z340="HERE",Y340,AA339+Graph!$G$1*1000)</f>
        <v>97573634.494677141</v>
      </c>
      <c r="AB340" s="2">
        <f t="shared" si="59"/>
        <v>420000</v>
      </c>
      <c r="AC340" s="2">
        <f t="shared" si="60"/>
        <v>42839719.008691236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267</v>
      </c>
      <c r="C341" s="7"/>
      <c r="D341" s="2" t="e">
        <f t="shared" si="51"/>
        <v>#N/A</v>
      </c>
      <c r="E341" s="2" t="e">
        <f t="shared" si="63"/>
        <v>#N/A</v>
      </c>
      <c r="F341" s="2">
        <v>1118821.7936004251</v>
      </c>
      <c r="G341" s="2">
        <f t="shared" si="67"/>
        <v>484210.28571428574</v>
      </c>
      <c r="H341" s="2">
        <f t="shared" si="61"/>
        <v>146944930.43726259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1178913.5295358896</v>
      </c>
      <c r="Q341" s="2">
        <f t="shared" si="66"/>
        <v>500000</v>
      </c>
      <c r="R341" s="2">
        <f t="shared" si="62"/>
        <v>151717563.78908265</v>
      </c>
      <c r="S341" s="2">
        <f t="shared" si="54"/>
        <v>484210.28571429849</v>
      </c>
      <c r="T341" s="2">
        <f t="shared" si="55"/>
        <v>15789.714285714552</v>
      </c>
      <c r="U341" s="2">
        <f t="shared" si="56"/>
        <v>500000</v>
      </c>
      <c r="V341" s="2">
        <f t="shared" si="33"/>
        <v>106271266.43726239</v>
      </c>
      <c r="W341" s="2">
        <f t="shared" si="57"/>
        <v>484210.28571428359</v>
      </c>
      <c r="X341" s="2">
        <f t="shared" si="47"/>
        <v>15789.714285716414</v>
      </c>
      <c r="Y341" s="2">
        <f t="shared" si="58"/>
        <v>45446297.35182029</v>
      </c>
      <c r="Z341" s="2" t="str">
        <f t="shared" si="48"/>
        <v>MEEP</v>
      </c>
      <c r="AA341" s="2">
        <f>IF(Z341="HERE",Y341,AA340+Graph!$G$1*1000)</f>
        <v>97993634.494677141</v>
      </c>
      <c r="AB341" s="2">
        <f t="shared" si="59"/>
        <v>420000</v>
      </c>
      <c r="AC341" s="2">
        <f t="shared" si="60"/>
        <v>42839719.008691236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268</v>
      </c>
      <c r="C342" s="7"/>
      <c r="D342" s="2" t="e">
        <f t="shared" si="51"/>
        <v>#N/A</v>
      </c>
      <c r="E342" s="2" t="e">
        <f t="shared" si="63"/>
        <v>#N/A</v>
      </c>
      <c r="F342" s="2">
        <v>1121409.0202585459</v>
      </c>
      <c r="G342" s="2">
        <f t="shared" si="67"/>
        <v>484210.28571428574</v>
      </c>
      <c r="H342" s="2">
        <f t="shared" si="61"/>
        <v>147429140.72297689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1181694.2646116167</v>
      </c>
      <c r="Q342" s="2">
        <f t="shared" si="66"/>
        <v>500000</v>
      </c>
      <c r="R342" s="2">
        <f t="shared" si="62"/>
        <v>152217563.78908265</v>
      </c>
      <c r="S342" s="2">
        <f t="shared" si="54"/>
        <v>484210.28571429849</v>
      </c>
      <c r="T342" s="2">
        <f t="shared" si="55"/>
        <v>15789.714285714552</v>
      </c>
      <c r="U342" s="2">
        <f t="shared" si="56"/>
        <v>500000</v>
      </c>
      <c r="V342" s="2">
        <f t="shared" si="33"/>
        <v>106755476.72297667</v>
      </c>
      <c r="W342" s="2">
        <f t="shared" si="57"/>
        <v>484210.28571428359</v>
      </c>
      <c r="X342" s="2">
        <f t="shared" si="47"/>
        <v>15789.714285716414</v>
      </c>
      <c r="Y342" s="2">
        <f t="shared" si="58"/>
        <v>45462087.066106007</v>
      </c>
      <c r="Z342" s="2" t="str">
        <f t="shared" si="48"/>
        <v>MEEP</v>
      </c>
      <c r="AA342" s="2">
        <f>IF(Z342="HERE",Y342,AA341+Graph!$G$1*1000)</f>
        <v>98413634.494677141</v>
      </c>
      <c r="AB342" s="2">
        <f t="shared" si="59"/>
        <v>420000</v>
      </c>
      <c r="AC342" s="2">
        <f t="shared" si="60"/>
        <v>42839719.008691236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269</v>
      </c>
      <c r="C343" s="7"/>
      <c r="D343" s="2" t="e">
        <f t="shared" si="51"/>
        <v>#N/A</v>
      </c>
      <c r="E343" s="2" t="e">
        <f t="shared" si="63"/>
        <v>#N/A</v>
      </c>
      <c r="F343" s="2">
        <v>1123996.2469166666</v>
      </c>
      <c r="G343" s="2">
        <f t="shared" si="67"/>
        <v>484210.28571428574</v>
      </c>
      <c r="H343" s="2">
        <f t="shared" si="61"/>
        <v>147913351.00869119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1184474.9996873587</v>
      </c>
      <c r="Q343" s="2">
        <f t="shared" si="66"/>
        <v>500000</v>
      </c>
      <c r="R343" s="2">
        <f t="shared" si="62"/>
        <v>152717563.78908265</v>
      </c>
      <c r="S343" s="2">
        <f t="shared" si="54"/>
        <v>484210.28571429849</v>
      </c>
      <c r="T343" s="2">
        <f t="shared" si="55"/>
        <v>15789.714285714552</v>
      </c>
      <c r="U343" s="2">
        <f t="shared" si="56"/>
        <v>500000</v>
      </c>
      <c r="V343" s="2">
        <f t="shared" si="33"/>
        <v>107239687.00869095</v>
      </c>
      <c r="W343" s="2">
        <f t="shared" si="57"/>
        <v>484210.28571428359</v>
      </c>
      <c r="X343" s="2">
        <f t="shared" si="47"/>
        <v>15789.714285716414</v>
      </c>
      <c r="Y343" s="2">
        <f t="shared" si="58"/>
        <v>45477876.780391723</v>
      </c>
      <c r="Z343" s="2" t="str">
        <f t="shared" si="48"/>
        <v>MEEP</v>
      </c>
      <c r="AA343" s="2">
        <f>IF(Z343="HERE",Y343,AA342+Graph!$G$1*1000)</f>
        <v>98833634.494677141</v>
      </c>
      <c r="AB343" s="2">
        <f t="shared" si="59"/>
        <v>420000</v>
      </c>
      <c r="AC343" s="2">
        <f t="shared" si="60"/>
        <v>42839719.008691236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270</v>
      </c>
      <c r="C344" s="7"/>
      <c r="D344" s="2" t="e">
        <f t="shared" si="51"/>
        <v>#N/A</v>
      </c>
      <c r="E344" s="2" t="e">
        <f t="shared" si="63"/>
        <v>#N/A</v>
      </c>
      <c r="F344" s="2">
        <v>1126583.4735747874</v>
      </c>
      <c r="G344" s="2">
        <f t="shared" si="67"/>
        <v>484210.28571428574</v>
      </c>
      <c r="H344" s="2">
        <f t="shared" si="61"/>
        <v>148397561.29440549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1187255.7347630858</v>
      </c>
      <c r="Q344" s="2">
        <f t="shared" si="66"/>
        <v>500000</v>
      </c>
      <c r="R344" s="2">
        <f t="shared" si="62"/>
        <v>153217563.78908265</v>
      </c>
      <c r="S344" s="2">
        <f t="shared" si="54"/>
        <v>484210.28571429849</v>
      </c>
      <c r="T344" s="2">
        <f t="shared" si="55"/>
        <v>15789.714285714552</v>
      </c>
      <c r="U344" s="2">
        <f t="shared" si="56"/>
        <v>500000</v>
      </c>
      <c r="V344" s="2">
        <f t="shared" si="33"/>
        <v>107723897.29440524</v>
      </c>
      <c r="W344" s="2">
        <f t="shared" si="57"/>
        <v>484210.28571428359</v>
      </c>
      <c r="X344" s="2">
        <f t="shared" si="47"/>
        <v>15789.714285716414</v>
      </c>
      <c r="Y344" s="2">
        <f t="shared" si="58"/>
        <v>45493666.494677439</v>
      </c>
      <c r="Z344" s="2" t="str">
        <f t="shared" si="48"/>
        <v>MEEP</v>
      </c>
      <c r="AA344" s="2">
        <f>IF(Z344="HERE",Y344,AA343+Graph!$G$1*1000)</f>
        <v>99253634.494677141</v>
      </c>
      <c r="AB344" s="2">
        <f t="shared" si="59"/>
        <v>420000</v>
      </c>
      <c r="AC344" s="2">
        <f t="shared" si="60"/>
        <v>42839719.008691236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271</v>
      </c>
      <c r="C345" s="7"/>
      <c r="D345" s="2" t="e">
        <f t="shared" si="51"/>
        <v>#N/A</v>
      </c>
      <c r="E345" s="2" t="e">
        <f t="shared" si="63"/>
        <v>#N/A</v>
      </c>
      <c r="F345" s="2">
        <v>1129170.7002329081</v>
      </c>
      <c r="G345" s="2">
        <f t="shared" si="67"/>
        <v>484210.28571428574</v>
      </c>
      <c r="H345" s="2">
        <f t="shared" si="61"/>
        <v>148881771.58011979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1190036.4698388278</v>
      </c>
      <c r="Q345" s="2">
        <f t="shared" si="66"/>
        <v>500000</v>
      </c>
      <c r="R345" s="2">
        <f t="shared" si="62"/>
        <v>153717563.78908265</v>
      </c>
      <c r="S345" s="2">
        <f t="shared" si="54"/>
        <v>484210.28571429849</v>
      </c>
      <c r="T345" s="2">
        <f t="shared" si="55"/>
        <v>15789.714285714552</v>
      </c>
      <c r="U345" s="2">
        <f t="shared" si="56"/>
        <v>500000</v>
      </c>
      <c r="V345" s="2">
        <f t="shared" si="33"/>
        <v>108208107.58011952</v>
      </c>
      <c r="W345" s="2">
        <f t="shared" si="57"/>
        <v>484210.28571428359</v>
      </c>
      <c r="X345" s="2">
        <f t="shared" si="47"/>
        <v>15789.714285716414</v>
      </c>
      <c r="Y345" s="2">
        <f t="shared" si="58"/>
        <v>45509456.208963156</v>
      </c>
      <c r="Z345" s="2" t="str">
        <f t="shared" si="48"/>
        <v>MEEP</v>
      </c>
      <c r="AA345" s="2">
        <f>IF(Z345="HERE",Y345,AA344+Graph!$G$1*1000)</f>
        <v>99673634.494677141</v>
      </c>
      <c r="AB345" s="2">
        <f t="shared" si="59"/>
        <v>420000</v>
      </c>
      <c r="AC345" s="2">
        <f t="shared" si="60"/>
        <v>42839719.008691236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272</v>
      </c>
      <c r="C346" s="7"/>
      <c r="D346" s="2" t="e">
        <f t="shared" si="51"/>
        <v>#N/A</v>
      </c>
      <c r="E346" s="2" t="e">
        <f t="shared" si="63"/>
        <v>#N/A</v>
      </c>
      <c r="F346" s="2">
        <v>1131757.9268910289</v>
      </c>
      <c r="G346" s="2">
        <f t="shared" si="67"/>
        <v>484210.28571428574</v>
      </c>
      <c r="H346" s="2">
        <f t="shared" si="61"/>
        <v>149365981.86583409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1192817.204914555</v>
      </c>
      <c r="Q346" s="2">
        <f t="shared" si="66"/>
        <v>500000</v>
      </c>
      <c r="R346" s="2">
        <f t="shared" si="62"/>
        <v>154217563.78908265</v>
      </c>
      <c r="S346" s="2">
        <f t="shared" si="54"/>
        <v>484210.28571429849</v>
      </c>
      <c r="T346" s="2">
        <f t="shared" si="55"/>
        <v>15789.714285714552</v>
      </c>
      <c r="U346" s="2">
        <f t="shared" si="56"/>
        <v>500000</v>
      </c>
      <c r="V346" s="2">
        <f t="shared" si="33"/>
        <v>108692317.8658338</v>
      </c>
      <c r="W346" s="2">
        <f t="shared" si="57"/>
        <v>484210.28571428359</v>
      </c>
      <c r="X346" s="2">
        <f t="shared" si="47"/>
        <v>15789.714285716414</v>
      </c>
      <c r="Y346" s="2">
        <f t="shared" si="58"/>
        <v>45525245.923248872</v>
      </c>
      <c r="Z346" s="2" t="str">
        <f t="shared" si="48"/>
        <v>MEEP</v>
      </c>
      <c r="AA346" s="2">
        <f>IF(Z346="HERE",Y346,AA345+Graph!$G$1*1000)</f>
        <v>100093634.49467714</v>
      </c>
      <c r="AB346" s="2">
        <f t="shared" si="59"/>
        <v>420000</v>
      </c>
      <c r="AC346" s="2">
        <f t="shared" si="60"/>
        <v>42839719.008691236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273</v>
      </c>
      <c r="C347" s="7"/>
      <c r="D347" s="2" t="e">
        <f t="shared" si="51"/>
        <v>#N/A</v>
      </c>
      <c r="E347" s="2" t="e">
        <f t="shared" si="63"/>
        <v>#N/A</v>
      </c>
      <c r="F347" s="2">
        <v>1134345.1535491645</v>
      </c>
      <c r="G347" s="2">
        <f t="shared" si="67"/>
        <v>484210.28571428574</v>
      </c>
      <c r="H347" s="2">
        <f t="shared" si="61"/>
        <v>149850192.15154839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1195597.939990297</v>
      </c>
      <c r="Q347" s="2">
        <f t="shared" si="66"/>
        <v>500000</v>
      </c>
      <c r="R347" s="2">
        <f t="shared" si="62"/>
        <v>154717563.78908265</v>
      </c>
      <c r="S347" s="2">
        <f t="shared" si="54"/>
        <v>484210.28571429849</v>
      </c>
      <c r="T347" s="2">
        <f t="shared" si="55"/>
        <v>15789.714285714552</v>
      </c>
      <c r="U347" s="2">
        <f t="shared" si="56"/>
        <v>500000</v>
      </c>
      <c r="V347" s="2">
        <f t="shared" si="33"/>
        <v>109176528.15154809</v>
      </c>
      <c r="W347" s="2">
        <f t="shared" si="57"/>
        <v>484210.28571428359</v>
      </c>
      <c r="X347" s="2">
        <f t="shared" si="47"/>
        <v>15789.714285716414</v>
      </c>
      <c r="Y347" s="2">
        <f t="shared" si="58"/>
        <v>45541035.637534589</v>
      </c>
      <c r="Z347" s="2" t="str">
        <f t="shared" si="48"/>
        <v>MEEP</v>
      </c>
      <c r="AA347" s="2">
        <f>IF(Z347="HERE",Y347,AA346+Graph!$G$1*1000)</f>
        <v>100513634.49467714</v>
      </c>
      <c r="AB347" s="2">
        <f t="shared" si="59"/>
        <v>420000</v>
      </c>
      <c r="AC347" s="2">
        <f t="shared" si="60"/>
        <v>42839719.008691236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274</v>
      </c>
      <c r="C348" s="7"/>
      <c r="D348" s="2" t="e">
        <f t="shared" si="51"/>
        <v>#N/A</v>
      </c>
      <c r="E348" s="2" t="e">
        <f t="shared" si="63"/>
        <v>#N/A</v>
      </c>
      <c r="F348" s="2">
        <v>1136932.3802072853</v>
      </c>
      <c r="G348" s="2">
        <f t="shared" si="67"/>
        <v>484210.28571428574</v>
      </c>
      <c r="H348" s="2">
        <f t="shared" si="61"/>
        <v>150334402.43726268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1198378.675066039</v>
      </c>
      <c r="Q348" s="2">
        <f t="shared" si="66"/>
        <v>500000</v>
      </c>
      <c r="R348" s="2">
        <f t="shared" si="62"/>
        <v>155217563.78908265</v>
      </c>
      <c r="S348" s="2">
        <f t="shared" si="54"/>
        <v>484210.28571429849</v>
      </c>
      <c r="T348" s="2">
        <f t="shared" si="55"/>
        <v>15789.714285714552</v>
      </c>
      <c r="U348" s="2">
        <f t="shared" si="56"/>
        <v>500000</v>
      </c>
      <c r="V348" s="2">
        <f t="shared" si="33"/>
        <v>109660738.43726237</v>
      </c>
      <c r="W348" s="2">
        <f t="shared" si="57"/>
        <v>484210.28571428359</v>
      </c>
      <c r="X348" s="2">
        <f t="shared" si="47"/>
        <v>15789.714285716414</v>
      </c>
      <c r="Y348" s="2">
        <f t="shared" si="58"/>
        <v>45556825.351820305</v>
      </c>
      <c r="Z348" s="2" t="str">
        <f t="shared" si="48"/>
        <v>MEEP</v>
      </c>
      <c r="AA348" s="2">
        <f>IF(Z348="HERE",Y348,AA347+Graph!$G$1*1000)</f>
        <v>100933634.49467714</v>
      </c>
      <c r="AB348" s="2">
        <f t="shared" si="59"/>
        <v>420000</v>
      </c>
      <c r="AC348" s="2">
        <f t="shared" si="60"/>
        <v>42839719.008691236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275</v>
      </c>
      <c r="C349" s="7"/>
      <c r="D349" s="2" t="e">
        <f t="shared" si="51"/>
        <v>#N/A</v>
      </c>
      <c r="E349" s="2" t="e">
        <f t="shared" si="63"/>
        <v>#N/A</v>
      </c>
      <c r="F349" s="2">
        <v>1139519.606865406</v>
      </c>
      <c r="G349" s="2">
        <f t="shared" si="67"/>
        <v>484210.28571428574</v>
      </c>
      <c r="H349" s="2">
        <f t="shared" si="61"/>
        <v>150818612.72297698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1201159.4101417661</v>
      </c>
      <c r="Q349" s="2">
        <f t="shared" si="66"/>
        <v>500000</v>
      </c>
      <c r="R349" s="2">
        <f t="shared" si="62"/>
        <v>155717563.78908265</v>
      </c>
      <c r="S349" s="2">
        <f t="shared" si="54"/>
        <v>484210.28571429849</v>
      </c>
      <c r="T349" s="2">
        <f t="shared" si="55"/>
        <v>15789.714285714552</v>
      </c>
      <c r="U349" s="2">
        <f t="shared" si="56"/>
        <v>500000</v>
      </c>
      <c r="V349" s="2">
        <f t="shared" si="33"/>
        <v>110144948.72297665</v>
      </c>
      <c r="W349" s="2">
        <f t="shared" si="57"/>
        <v>484210.28571428359</v>
      </c>
      <c r="X349" s="2">
        <f t="shared" si="47"/>
        <v>15789.714285716414</v>
      </c>
      <c r="Y349" s="2">
        <f t="shared" si="58"/>
        <v>45572615.066106021</v>
      </c>
      <c r="Z349" s="2" t="str">
        <f t="shared" si="48"/>
        <v>MEEP</v>
      </c>
      <c r="AA349" s="2">
        <f>IF(Z349="HERE",Y349,AA348+Graph!$G$1*1000)</f>
        <v>101353634.49467714</v>
      </c>
      <c r="AB349" s="2">
        <f t="shared" si="59"/>
        <v>420000</v>
      </c>
      <c r="AC349" s="2">
        <f t="shared" si="60"/>
        <v>42839719.008691236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276</v>
      </c>
      <c r="C350" s="7"/>
      <c r="D350" s="2" t="e">
        <f t="shared" si="51"/>
        <v>#N/A</v>
      </c>
      <c r="E350" s="2" t="e">
        <f t="shared" si="63"/>
        <v>#N/A</v>
      </c>
      <c r="F350" s="2">
        <v>1142106.8335235268</v>
      </c>
      <c r="G350" s="2">
        <f t="shared" si="67"/>
        <v>484210.28571428574</v>
      </c>
      <c r="H350" s="2">
        <f t="shared" si="61"/>
        <v>151302823.00869128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1203940.1452175081</v>
      </c>
      <c r="Q350" s="2">
        <f t="shared" si="66"/>
        <v>500000</v>
      </c>
      <c r="R350" s="2">
        <f t="shared" si="62"/>
        <v>156217563.78908265</v>
      </c>
      <c r="S350" s="2">
        <f t="shared" si="54"/>
        <v>484210.28571429849</v>
      </c>
      <c r="T350" s="2">
        <f t="shared" si="55"/>
        <v>15789.714285714552</v>
      </c>
      <c r="U350" s="2">
        <f t="shared" si="56"/>
        <v>500000</v>
      </c>
      <c r="V350" s="2">
        <f t="shared" si="33"/>
        <v>110629159.00869094</v>
      </c>
      <c r="W350" s="2">
        <f t="shared" si="57"/>
        <v>484210.28571428359</v>
      </c>
      <c r="X350" s="2">
        <f t="shared" si="47"/>
        <v>15789.714285716414</v>
      </c>
      <c r="Y350" s="2">
        <f t="shared" si="58"/>
        <v>45588404.780391738</v>
      </c>
      <c r="Z350" s="2" t="str">
        <f t="shared" si="48"/>
        <v>MEEP</v>
      </c>
      <c r="AA350" s="2">
        <f>IF(Z350="HERE",Y350,AA349+Graph!$G$1*1000)</f>
        <v>101773634.49467714</v>
      </c>
      <c r="AB350" s="2">
        <f t="shared" si="59"/>
        <v>420000</v>
      </c>
      <c r="AC350" s="2">
        <f t="shared" si="60"/>
        <v>42839719.008691236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277</v>
      </c>
      <c r="C351" s="7"/>
      <c r="D351" s="2" t="e">
        <f t="shared" si="51"/>
        <v>#N/A</v>
      </c>
      <c r="E351" s="2" t="e">
        <f t="shared" si="63"/>
        <v>#N/A</v>
      </c>
      <c r="F351" s="2">
        <v>1144694.0601816475</v>
      </c>
      <c r="G351" s="2">
        <f t="shared" si="67"/>
        <v>484210.28571428574</v>
      </c>
      <c r="H351" s="2">
        <f t="shared" si="61"/>
        <v>151787033.29440558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1206720.8802932352</v>
      </c>
      <c r="Q351" s="2">
        <f t="shared" si="66"/>
        <v>500000</v>
      </c>
      <c r="R351" s="2">
        <f t="shared" si="62"/>
        <v>156717563.78908265</v>
      </c>
      <c r="S351" s="2">
        <f t="shared" si="54"/>
        <v>484210.28571429849</v>
      </c>
      <c r="T351" s="2">
        <f t="shared" si="55"/>
        <v>15789.714285714552</v>
      </c>
      <c r="U351" s="2">
        <f t="shared" si="56"/>
        <v>500000</v>
      </c>
      <c r="V351" s="2">
        <f t="shared" si="33"/>
        <v>111113369.29440522</v>
      </c>
      <c r="W351" s="2">
        <f t="shared" si="57"/>
        <v>484210.28571428359</v>
      </c>
      <c r="X351" s="2">
        <f t="shared" si="47"/>
        <v>15789.714285716414</v>
      </c>
      <c r="Y351" s="2">
        <f t="shared" ref="Y351:Y385" si="70">IF(COUNT($C352)=0,IF(COUNT($C351)=1,C351,SUM(Y350+X351)),C351)</f>
        <v>45604194.494677454</v>
      </c>
      <c r="Z351" s="2" t="str">
        <f t="shared" si="48"/>
        <v>MEEP</v>
      </c>
      <c r="AA351" s="2">
        <f>IF(Z351="HERE",Y351,AA350+Graph!$G$1*1000)</f>
        <v>102193634.49467714</v>
      </c>
      <c r="AB351" s="2">
        <f t="shared" si="59"/>
        <v>420000</v>
      </c>
      <c r="AC351" s="2">
        <f t="shared" ref="AC351:AC385" si="71">IF(Z352="HERE",V351,AC350)</f>
        <v>42839719.008691236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278</v>
      </c>
      <c r="C352" s="7"/>
      <c r="D352" s="2" t="e">
        <f t="shared" si="51"/>
        <v>#N/A</v>
      </c>
      <c r="E352" s="2" t="e">
        <f t="shared" si="63"/>
        <v>#N/A</v>
      </c>
      <c r="F352" s="2">
        <v>1147281.2868397683</v>
      </c>
      <c r="G352" s="2">
        <f t="shared" si="67"/>
        <v>484210.28571428574</v>
      </c>
      <c r="H352" s="2">
        <f t="shared" ref="H352:H385" si="72">IF(COUNT($C353)=0,IF(COUNT($C352)=1,C352,SUM(H351+G352)),C352)</f>
        <v>152271243.58011988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1209501.6153689772</v>
      </c>
      <c r="Q352" s="2">
        <f t="shared" si="66"/>
        <v>500000</v>
      </c>
      <c r="R352" s="2">
        <f t="shared" ref="R352:R385" si="73">IF(COUNT($C353)=0,IF(COUNT($C352)=1,M352,SUM(R351+Q352)),M352)</f>
        <v>157217563.78908265</v>
      </c>
      <c r="S352" s="2">
        <f t="shared" si="54"/>
        <v>484210.28571429849</v>
      </c>
      <c r="T352" s="2">
        <f t="shared" si="55"/>
        <v>15789.714285714552</v>
      </c>
      <c r="U352" s="2">
        <f t="shared" si="56"/>
        <v>500000</v>
      </c>
      <c r="V352" s="2">
        <f t="shared" si="33"/>
        <v>111597579.58011951</v>
      </c>
      <c r="W352" s="2">
        <f t="shared" si="57"/>
        <v>484210.28571428359</v>
      </c>
      <c r="X352" s="2">
        <f t="shared" si="47"/>
        <v>15789.714285716414</v>
      </c>
      <c r="Y352" s="2">
        <f t="shared" si="70"/>
        <v>45619984.208963171</v>
      </c>
      <c r="Z352" s="2" t="str">
        <f t="shared" si="48"/>
        <v>MEEP</v>
      </c>
      <c r="AA352" s="2">
        <f>IF(Z352="HERE",Y352,AA351+Graph!$G$1*1000)</f>
        <v>102613634.49467714</v>
      </c>
      <c r="AB352" s="2">
        <f t="shared" si="59"/>
        <v>420000</v>
      </c>
      <c r="AC352" s="2">
        <f t="shared" si="71"/>
        <v>42839719.008691236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279</v>
      </c>
      <c r="C353" s="7"/>
      <c r="D353" s="2" t="e">
        <f t="shared" si="51"/>
        <v>#N/A</v>
      </c>
      <c r="E353" s="2" t="e">
        <f t="shared" si="63"/>
        <v>#N/A</v>
      </c>
      <c r="F353" s="2">
        <v>1149868.513497889</v>
      </c>
      <c r="G353" s="2">
        <f t="shared" si="67"/>
        <v>484210.28571428574</v>
      </c>
      <c r="H353" s="2">
        <f t="shared" si="72"/>
        <v>152755453.86583418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1212282.3504447043</v>
      </c>
      <c r="Q353" s="2">
        <f t="shared" si="66"/>
        <v>500000</v>
      </c>
      <c r="R353" s="2">
        <f t="shared" si="73"/>
        <v>157717563.78908265</v>
      </c>
      <c r="S353" s="2">
        <f t="shared" si="54"/>
        <v>484210.28571429849</v>
      </c>
      <c r="T353" s="2">
        <f t="shared" si="55"/>
        <v>15789.714285714552</v>
      </c>
      <c r="U353" s="2">
        <f t="shared" si="56"/>
        <v>500000</v>
      </c>
      <c r="V353" s="2">
        <f t="shared" si="33"/>
        <v>112081789.86583379</v>
      </c>
      <c r="W353" s="2">
        <f t="shared" si="57"/>
        <v>484210.28571428359</v>
      </c>
      <c r="X353" s="2">
        <f t="shared" si="47"/>
        <v>15789.714285716414</v>
      </c>
      <c r="Y353" s="2">
        <f t="shared" si="70"/>
        <v>45635773.923248887</v>
      </c>
      <c r="Z353" s="2" t="str">
        <f t="shared" si="48"/>
        <v>MEEP</v>
      </c>
      <c r="AA353" s="2">
        <f>IF(Z353="HERE",Y353,AA352+Graph!$G$1*1000)</f>
        <v>103033634.49467714</v>
      </c>
      <c r="AB353" s="2">
        <f t="shared" si="59"/>
        <v>420000</v>
      </c>
      <c r="AC353" s="2">
        <f t="shared" si="71"/>
        <v>42839719.008691236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280</v>
      </c>
      <c r="C354" s="7"/>
      <c r="D354" s="2" t="e">
        <f t="shared" si="51"/>
        <v>#N/A</v>
      </c>
      <c r="E354" s="2" t="e">
        <f t="shared" si="63"/>
        <v>#N/A</v>
      </c>
      <c r="F354" s="2">
        <v>1152455.7401560098</v>
      </c>
      <c r="G354" s="2">
        <f t="shared" si="67"/>
        <v>484210.28571428574</v>
      </c>
      <c r="H354" s="2">
        <f t="shared" si="72"/>
        <v>153239664.15154848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1215063.0855204463</v>
      </c>
      <c r="Q354" s="2">
        <f t="shared" si="66"/>
        <v>500000</v>
      </c>
      <c r="R354" s="2">
        <f t="shared" si="73"/>
        <v>158217563.78908265</v>
      </c>
      <c r="S354" s="2">
        <f t="shared" si="54"/>
        <v>484210.28571429849</v>
      </c>
      <c r="T354" s="2">
        <f t="shared" si="55"/>
        <v>15789.714285714552</v>
      </c>
      <c r="U354" s="2">
        <f t="shared" si="56"/>
        <v>500000</v>
      </c>
      <c r="V354" s="2">
        <f t="shared" si="33"/>
        <v>112566000.15154807</v>
      </c>
      <c r="W354" s="2">
        <f t="shared" si="57"/>
        <v>484210.28571428359</v>
      </c>
      <c r="X354" s="2">
        <f t="shared" si="47"/>
        <v>15789.714285716414</v>
      </c>
      <c r="Y354" s="2">
        <f t="shared" si="70"/>
        <v>45651563.637534603</v>
      </c>
      <c r="Z354" s="2" t="str">
        <f t="shared" si="48"/>
        <v>MEEP</v>
      </c>
      <c r="AA354" s="2">
        <f>IF(Z354="HERE",Y354,AA353+Graph!$G$1*1000)</f>
        <v>103453634.49467714</v>
      </c>
      <c r="AB354" s="2">
        <f t="shared" si="59"/>
        <v>420000</v>
      </c>
      <c r="AC354" s="2">
        <f t="shared" si="71"/>
        <v>42839719.008691236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281</v>
      </c>
      <c r="C355" s="7"/>
      <c r="D355" s="2" t="e">
        <f t="shared" si="51"/>
        <v>#N/A</v>
      </c>
      <c r="E355" s="2" t="e">
        <f t="shared" si="63"/>
        <v>#N/A</v>
      </c>
      <c r="F355" s="2">
        <v>1155042.9668141305</v>
      </c>
      <c r="G355" s="2">
        <f t="shared" si="67"/>
        <v>484210.28571428574</v>
      </c>
      <c r="H355" s="2">
        <f t="shared" si="72"/>
        <v>153723874.43726277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1217843.8205961734</v>
      </c>
      <c r="Q355" s="2">
        <f t="shared" si="66"/>
        <v>500000</v>
      </c>
      <c r="R355" s="2">
        <f t="shared" si="73"/>
        <v>158717563.78908265</v>
      </c>
      <c r="S355" s="2">
        <f t="shared" si="54"/>
        <v>484210.28571429849</v>
      </c>
      <c r="T355" s="2">
        <f t="shared" si="55"/>
        <v>15789.714285714552</v>
      </c>
      <c r="U355" s="2">
        <f t="shared" si="56"/>
        <v>500000</v>
      </c>
      <c r="V355" s="2">
        <f t="shared" si="33"/>
        <v>113050210.43726236</v>
      </c>
      <c r="W355" s="2">
        <f t="shared" si="57"/>
        <v>484210.28571428359</v>
      </c>
      <c r="X355" s="2">
        <f t="shared" si="47"/>
        <v>15789.714285716414</v>
      </c>
      <c r="Y355" s="2">
        <f t="shared" si="70"/>
        <v>45667353.35182032</v>
      </c>
      <c r="Z355" s="2" t="str">
        <f t="shared" si="48"/>
        <v>MEEP</v>
      </c>
      <c r="AA355" s="2">
        <f>IF(Z355="HERE",Y355,AA354+Graph!$G$1*1000)</f>
        <v>103873634.49467714</v>
      </c>
      <c r="AB355" s="2">
        <f t="shared" si="59"/>
        <v>420000</v>
      </c>
      <c r="AC355" s="2">
        <f t="shared" si="71"/>
        <v>42839719.008691236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282</v>
      </c>
      <c r="C356" s="7"/>
      <c r="D356" s="2" t="e">
        <f t="shared" si="51"/>
        <v>#N/A</v>
      </c>
      <c r="E356" s="2" t="e">
        <f t="shared" si="63"/>
        <v>#N/A</v>
      </c>
      <c r="F356" s="2">
        <v>1157630.1934722513</v>
      </c>
      <c r="G356" s="2">
        <f t="shared" si="67"/>
        <v>484210.28571428574</v>
      </c>
      <c r="H356" s="2">
        <f t="shared" si="72"/>
        <v>154208084.72297707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1220624.5556719154</v>
      </c>
      <c r="Q356" s="2">
        <f t="shared" si="66"/>
        <v>500000</v>
      </c>
      <c r="R356" s="2">
        <f t="shared" si="73"/>
        <v>159217563.78908265</v>
      </c>
      <c r="S356" s="2">
        <f t="shared" si="54"/>
        <v>484210.28571429849</v>
      </c>
      <c r="T356" s="2">
        <f t="shared" si="55"/>
        <v>15789.714285714552</v>
      </c>
      <c r="U356" s="2">
        <f t="shared" si="56"/>
        <v>500000</v>
      </c>
      <c r="V356" s="2">
        <f t="shared" ref="V356:V385" si="74">H272</f>
        <v>113534420.72297664</v>
      </c>
      <c r="W356" s="2">
        <f t="shared" si="57"/>
        <v>484210.28571428359</v>
      </c>
      <c r="X356" s="2">
        <f t="shared" si="47"/>
        <v>15789.714285716414</v>
      </c>
      <c r="Y356" s="2">
        <f t="shared" si="70"/>
        <v>45683143.066106036</v>
      </c>
      <c r="Z356" s="2" t="str">
        <f t="shared" si="48"/>
        <v>MEEP</v>
      </c>
      <c r="AA356" s="2">
        <f>IF(Z356="HERE",Y356,AA355+Graph!$G$1*1000)</f>
        <v>104293634.49467714</v>
      </c>
      <c r="AB356" s="2">
        <f t="shared" si="59"/>
        <v>420000</v>
      </c>
      <c r="AC356" s="2">
        <f t="shared" si="71"/>
        <v>42839719.008691236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283</v>
      </c>
      <c r="C357" s="7"/>
      <c r="D357" s="2" t="e">
        <f t="shared" si="51"/>
        <v>#N/A</v>
      </c>
      <c r="E357" s="2" t="e">
        <f t="shared" si="63"/>
        <v>#N/A</v>
      </c>
      <c r="F357" s="2">
        <v>1160217.420130372</v>
      </c>
      <c r="G357" s="2">
        <f t="shared" si="67"/>
        <v>484210.28571428574</v>
      </c>
      <c r="H357" s="2">
        <f t="shared" si="72"/>
        <v>154692295.00869137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1223405.2907476425</v>
      </c>
      <c r="Q357" s="2">
        <f t="shared" si="66"/>
        <v>500000</v>
      </c>
      <c r="R357" s="2">
        <f t="shared" si="73"/>
        <v>159717563.78908265</v>
      </c>
      <c r="S357" s="2">
        <f t="shared" si="54"/>
        <v>484210.28571429849</v>
      </c>
      <c r="T357" s="2">
        <f t="shared" si="55"/>
        <v>15789.714285714552</v>
      </c>
      <c r="U357" s="2">
        <f t="shared" si="56"/>
        <v>500000</v>
      </c>
      <c r="V357" s="2">
        <f t="shared" si="74"/>
        <v>114018631.00869092</v>
      </c>
      <c r="W357" s="2">
        <f t="shared" si="57"/>
        <v>484210.28571428359</v>
      </c>
      <c r="X357" s="2">
        <f t="shared" si="47"/>
        <v>15789.714285716414</v>
      </c>
      <c r="Y357" s="2">
        <f t="shared" si="70"/>
        <v>45698932.780391753</v>
      </c>
      <c r="Z357" s="2" t="str">
        <f t="shared" si="48"/>
        <v>MEEP</v>
      </c>
      <c r="AA357" s="2">
        <f>IF(Z357="HERE",Y357,AA356+Graph!$G$1*1000)</f>
        <v>104713634.49467714</v>
      </c>
      <c r="AB357" s="2">
        <f t="shared" si="59"/>
        <v>420000</v>
      </c>
      <c r="AC357" s="2">
        <f t="shared" si="71"/>
        <v>42839719.008691236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284</v>
      </c>
      <c r="C358" s="7"/>
      <c r="D358" s="2" t="e">
        <f t="shared" si="51"/>
        <v>#N/A</v>
      </c>
      <c r="E358" s="2" t="e">
        <f t="shared" si="63"/>
        <v>#N/A</v>
      </c>
      <c r="F358" s="2">
        <v>1162804.6467884928</v>
      </c>
      <c r="G358" s="2">
        <f t="shared" si="67"/>
        <v>484210.28571428574</v>
      </c>
      <c r="H358" s="2">
        <f t="shared" si="72"/>
        <v>155176505.29440567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1226186.0258233845</v>
      </c>
      <c r="Q358" s="2">
        <f t="shared" ref="Q358:Q385" si="75">IF(P358&gt;500000,500000,P358)</f>
        <v>500000</v>
      </c>
      <c r="R358" s="2">
        <f t="shared" si="73"/>
        <v>160217563.78908265</v>
      </c>
      <c r="S358" s="2">
        <f t="shared" si="54"/>
        <v>484210.28571429849</v>
      </c>
      <c r="T358" s="2">
        <f t="shared" si="55"/>
        <v>15789.714285714552</v>
      </c>
      <c r="U358" s="2">
        <f t="shared" si="56"/>
        <v>500000</v>
      </c>
      <c r="V358" s="2">
        <f t="shared" si="74"/>
        <v>114502841.29440521</v>
      </c>
      <c r="W358" s="2">
        <f t="shared" si="57"/>
        <v>484210.28571428359</v>
      </c>
      <c r="X358" s="2">
        <f t="shared" si="47"/>
        <v>15789.714285716414</v>
      </c>
      <c r="Y358" s="2">
        <f t="shared" si="70"/>
        <v>45714722.494677469</v>
      </c>
      <c r="Z358" s="2" t="str">
        <f t="shared" si="48"/>
        <v>MEEP</v>
      </c>
      <c r="AA358" s="2">
        <f>IF(Z358="HERE",Y358,AA357+Graph!$G$1*1000)</f>
        <v>105133634.49467714</v>
      </c>
      <c r="AB358" s="2">
        <f t="shared" si="59"/>
        <v>420000</v>
      </c>
      <c r="AC358" s="2">
        <f t="shared" si="71"/>
        <v>42839719.008691236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285</v>
      </c>
      <c r="C359" s="7"/>
      <c r="D359" s="2" t="e">
        <f t="shared" si="51"/>
        <v>#N/A</v>
      </c>
      <c r="E359" s="2" t="e">
        <f t="shared" si="63"/>
        <v>#N/A</v>
      </c>
      <c r="F359" s="2">
        <v>1165391.8734466136</v>
      </c>
      <c r="G359" s="2">
        <f t="shared" si="67"/>
        <v>484210.28571428574</v>
      </c>
      <c r="H359" s="2">
        <f t="shared" si="72"/>
        <v>155660715.58011997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1228966.7608991116</v>
      </c>
      <c r="Q359" s="2">
        <f t="shared" si="75"/>
        <v>500000</v>
      </c>
      <c r="R359" s="2">
        <f t="shared" si="73"/>
        <v>160717563.78908265</v>
      </c>
      <c r="S359" s="2">
        <f t="shared" si="54"/>
        <v>484210.28571429849</v>
      </c>
      <c r="T359" s="2">
        <f t="shared" si="55"/>
        <v>15789.714285714552</v>
      </c>
      <c r="U359" s="2">
        <f t="shared" si="56"/>
        <v>500000</v>
      </c>
      <c r="V359" s="2">
        <f t="shared" si="74"/>
        <v>114987051.58011949</v>
      </c>
      <c r="W359" s="2">
        <f t="shared" si="57"/>
        <v>484210.28571428359</v>
      </c>
      <c r="X359" s="2">
        <f t="shared" si="47"/>
        <v>15789.714285716414</v>
      </c>
      <c r="Y359" s="2">
        <f t="shared" si="70"/>
        <v>45730512.208963186</v>
      </c>
      <c r="Z359" s="2" t="str">
        <f t="shared" si="48"/>
        <v>MEEP</v>
      </c>
      <c r="AA359" s="2">
        <f>IF(Z359="HERE",Y359,AA358+Graph!$G$1*1000)</f>
        <v>105553634.49467714</v>
      </c>
      <c r="AB359" s="2">
        <f t="shared" si="59"/>
        <v>420000</v>
      </c>
      <c r="AC359" s="2">
        <f t="shared" si="71"/>
        <v>42839719.008691236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286</v>
      </c>
      <c r="C360" s="7"/>
      <c r="D360" s="2" t="e">
        <f t="shared" si="51"/>
        <v>#N/A</v>
      </c>
      <c r="E360" s="2" t="e">
        <f t="shared" si="63"/>
        <v>#N/A</v>
      </c>
      <c r="F360" s="2">
        <v>1167979.1001047343</v>
      </c>
      <c r="G360" s="2">
        <f t="shared" si="67"/>
        <v>484210.28571428574</v>
      </c>
      <c r="H360" s="2">
        <f t="shared" si="72"/>
        <v>156144925.86583427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1231747.4959748536</v>
      </c>
      <c r="Q360" s="2">
        <f t="shared" si="75"/>
        <v>500000</v>
      </c>
      <c r="R360" s="2">
        <f t="shared" si="73"/>
        <v>161217563.78908265</v>
      </c>
      <c r="S360" s="2">
        <f t="shared" si="54"/>
        <v>484210.28571429849</v>
      </c>
      <c r="T360" s="2">
        <f t="shared" si="55"/>
        <v>15789.714285714552</v>
      </c>
      <c r="U360" s="2">
        <f t="shared" si="56"/>
        <v>500000</v>
      </c>
      <c r="V360" s="2">
        <f t="shared" si="74"/>
        <v>115471261.86583377</v>
      </c>
      <c r="W360" s="2">
        <f t="shared" si="57"/>
        <v>484210.28571428359</v>
      </c>
      <c r="X360" s="2">
        <f t="shared" si="47"/>
        <v>15789.714285716414</v>
      </c>
      <c r="Y360" s="2">
        <f t="shared" si="70"/>
        <v>45746301.923248902</v>
      </c>
      <c r="Z360" s="2" t="str">
        <f t="shared" si="48"/>
        <v>MEEP</v>
      </c>
      <c r="AA360" s="2">
        <f>IF(Z360="HERE",Y360,AA359+Graph!$G$1*1000)</f>
        <v>105973634.49467714</v>
      </c>
      <c r="AB360" s="2">
        <f t="shared" si="59"/>
        <v>420000</v>
      </c>
      <c r="AC360" s="2">
        <f t="shared" si="71"/>
        <v>42839719.008691236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287</v>
      </c>
      <c r="C361" s="7"/>
      <c r="D361" s="2" t="e">
        <f t="shared" si="51"/>
        <v>#N/A</v>
      </c>
      <c r="E361" s="2" t="e">
        <f t="shared" si="63"/>
        <v>#N/A</v>
      </c>
      <c r="F361" s="2">
        <v>1170566.3267628551</v>
      </c>
      <c r="G361" s="2">
        <f t="shared" si="67"/>
        <v>484210.28571428574</v>
      </c>
      <c r="H361" s="2">
        <f t="shared" si="72"/>
        <v>156629136.15154856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1234528.2310505807</v>
      </c>
      <c r="Q361" s="2">
        <f t="shared" si="75"/>
        <v>500000</v>
      </c>
      <c r="R361" s="2">
        <f t="shared" si="73"/>
        <v>161717563.78908265</v>
      </c>
      <c r="S361" s="2">
        <f t="shared" si="54"/>
        <v>484210.28571429849</v>
      </c>
      <c r="T361" s="2">
        <f t="shared" si="55"/>
        <v>15789.714285714552</v>
      </c>
      <c r="U361" s="2">
        <f t="shared" si="56"/>
        <v>500000</v>
      </c>
      <c r="V361" s="2">
        <f t="shared" si="74"/>
        <v>115955472.15154806</v>
      </c>
      <c r="W361" s="2">
        <f t="shared" si="57"/>
        <v>484210.28571428359</v>
      </c>
      <c r="X361" s="2">
        <f t="shared" si="47"/>
        <v>15789.714285716414</v>
      </c>
      <c r="Y361" s="2">
        <f t="shared" si="70"/>
        <v>45762091.637534618</v>
      </c>
      <c r="Z361" s="2" t="str">
        <f t="shared" si="48"/>
        <v>MEEP</v>
      </c>
      <c r="AA361" s="2">
        <f>IF(Z361="HERE",Y361,AA360+Graph!$G$1*1000)</f>
        <v>106393634.49467714</v>
      </c>
      <c r="AB361" s="2">
        <f t="shared" si="59"/>
        <v>420000</v>
      </c>
      <c r="AC361" s="2">
        <f t="shared" si="71"/>
        <v>42839719.008691236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288</v>
      </c>
      <c r="C362" s="7"/>
      <c r="D362" s="2" t="e">
        <f t="shared" si="51"/>
        <v>#N/A</v>
      </c>
      <c r="E362" s="2" t="e">
        <f t="shared" si="63"/>
        <v>#N/A</v>
      </c>
      <c r="F362" s="2">
        <v>1173153.5534209758</v>
      </c>
      <c r="G362" s="2">
        <f t="shared" si="67"/>
        <v>484210.28571428574</v>
      </c>
      <c r="H362" s="2">
        <f t="shared" si="72"/>
        <v>157113346.43726286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1237308.9661263227</v>
      </c>
      <c r="Q362" s="2">
        <f t="shared" si="75"/>
        <v>500000</v>
      </c>
      <c r="R362" s="2">
        <f t="shared" si="73"/>
        <v>162217563.78908265</v>
      </c>
      <c r="S362" s="2">
        <f t="shared" si="54"/>
        <v>484210.28571429849</v>
      </c>
      <c r="T362" s="2">
        <f t="shared" si="55"/>
        <v>15789.714285714552</v>
      </c>
      <c r="U362" s="2">
        <f t="shared" si="56"/>
        <v>500000</v>
      </c>
      <c r="V362" s="2">
        <f t="shared" si="74"/>
        <v>116439682.43726234</v>
      </c>
      <c r="W362" s="2">
        <f t="shared" si="57"/>
        <v>484210.28571428359</v>
      </c>
      <c r="X362" s="2">
        <f t="shared" si="47"/>
        <v>15789.714285716414</v>
      </c>
      <c r="Y362" s="2">
        <f t="shared" si="70"/>
        <v>45777881.351820335</v>
      </c>
      <c r="Z362" s="2" t="str">
        <f t="shared" si="48"/>
        <v>MEEP</v>
      </c>
      <c r="AA362" s="2">
        <f>IF(Z362="HERE",Y362,AA361+Graph!$G$1*1000)</f>
        <v>106813634.49467714</v>
      </c>
      <c r="AB362" s="2">
        <f t="shared" si="59"/>
        <v>420000</v>
      </c>
      <c r="AC362" s="2">
        <f t="shared" si="71"/>
        <v>42839719.008691236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289</v>
      </c>
      <c r="C363" s="7"/>
      <c r="D363" s="2" t="e">
        <f t="shared" si="51"/>
        <v>#N/A</v>
      </c>
      <c r="E363" s="2" t="e">
        <f t="shared" si="63"/>
        <v>#N/A</v>
      </c>
      <c r="F363" s="2">
        <v>1175740.7800790966</v>
      </c>
      <c r="G363" s="2">
        <f t="shared" si="67"/>
        <v>484210.28571428574</v>
      </c>
      <c r="H363" s="2">
        <f t="shared" si="72"/>
        <v>157597556.72297716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1240089.7012020648</v>
      </c>
      <c r="Q363" s="2">
        <f t="shared" si="75"/>
        <v>500000</v>
      </c>
      <c r="R363" s="2">
        <f t="shared" si="73"/>
        <v>162717563.78908265</v>
      </c>
      <c r="S363" s="2">
        <f t="shared" si="54"/>
        <v>484210.28571429849</v>
      </c>
      <c r="T363" s="2">
        <f t="shared" si="55"/>
        <v>15789.714285714552</v>
      </c>
      <c r="U363" s="2">
        <f t="shared" si="56"/>
        <v>500000</v>
      </c>
      <c r="V363" s="2">
        <f t="shared" si="74"/>
        <v>116923892.72297662</v>
      </c>
      <c r="W363" s="2">
        <f t="shared" si="57"/>
        <v>484210.28571428359</v>
      </c>
      <c r="X363" s="2">
        <f t="shared" si="47"/>
        <v>15789.714285716414</v>
      </c>
      <c r="Y363" s="2">
        <f t="shared" si="70"/>
        <v>45793671.066106051</v>
      </c>
      <c r="Z363" s="2" t="str">
        <f t="shared" si="48"/>
        <v>MEEP</v>
      </c>
      <c r="AA363" s="2">
        <f>IF(Z363="HERE",Y363,AA362+Graph!$G$1*1000)</f>
        <v>107233634.49467714</v>
      </c>
      <c r="AB363" s="2">
        <f t="shared" si="59"/>
        <v>420000</v>
      </c>
      <c r="AC363" s="2">
        <f t="shared" si="71"/>
        <v>42839719.008691236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290</v>
      </c>
      <c r="C364" s="7"/>
      <c r="D364" s="2" t="e">
        <f t="shared" si="51"/>
        <v>#N/A</v>
      </c>
      <c r="E364" s="2" t="e">
        <f t="shared" si="63"/>
        <v>#N/A</v>
      </c>
      <c r="F364" s="2">
        <v>1178328.0067372173</v>
      </c>
      <c r="G364" s="2">
        <f t="shared" si="67"/>
        <v>484210.28571428574</v>
      </c>
      <c r="H364" s="2">
        <f t="shared" si="72"/>
        <v>158081767.00869146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1242870.4362777919</v>
      </c>
      <c r="Q364" s="2">
        <f t="shared" si="75"/>
        <v>500000</v>
      </c>
      <c r="R364" s="2">
        <f t="shared" si="73"/>
        <v>163217563.78908265</v>
      </c>
      <c r="S364" s="2">
        <f t="shared" si="54"/>
        <v>484210.28571429849</v>
      </c>
      <c r="T364" s="2">
        <f t="shared" si="55"/>
        <v>15789.714285714552</v>
      </c>
      <c r="U364" s="2">
        <f t="shared" si="56"/>
        <v>500000</v>
      </c>
      <c r="V364" s="2">
        <f t="shared" si="74"/>
        <v>117408103.00869091</v>
      </c>
      <c r="W364" s="2">
        <f t="shared" si="57"/>
        <v>484210.28571428359</v>
      </c>
      <c r="X364" s="2">
        <f t="shared" si="47"/>
        <v>15789.714285716414</v>
      </c>
      <c r="Y364" s="2">
        <f t="shared" si="70"/>
        <v>45809460.780391768</v>
      </c>
      <c r="Z364" s="2" t="str">
        <f t="shared" si="48"/>
        <v>MEEP</v>
      </c>
      <c r="AA364" s="2">
        <f>IF(Z364="HERE",Y364,AA363+Graph!$G$1*1000)</f>
        <v>107653634.49467714</v>
      </c>
      <c r="AB364" s="2">
        <f t="shared" si="59"/>
        <v>420000</v>
      </c>
      <c r="AC364" s="2">
        <f t="shared" si="71"/>
        <v>42839719.008691236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291</v>
      </c>
      <c r="C365" s="7"/>
      <c r="D365" s="2" t="e">
        <f t="shared" si="51"/>
        <v>#N/A</v>
      </c>
      <c r="E365" s="2" t="e">
        <f t="shared" si="63"/>
        <v>#N/A</v>
      </c>
      <c r="F365" s="2">
        <v>1180915.2333953381</v>
      </c>
      <c r="G365" s="2">
        <f t="shared" si="67"/>
        <v>484210.28571428574</v>
      </c>
      <c r="H365" s="2">
        <f t="shared" si="72"/>
        <v>158565977.29440576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1245651.1713535339</v>
      </c>
      <c r="Q365" s="2">
        <f t="shared" si="75"/>
        <v>500000</v>
      </c>
      <c r="R365" s="2">
        <f t="shared" si="73"/>
        <v>163717563.78908265</v>
      </c>
      <c r="S365" s="2">
        <f t="shared" si="54"/>
        <v>484210.28571429849</v>
      </c>
      <c r="T365" s="2">
        <f t="shared" si="55"/>
        <v>15789.714285714552</v>
      </c>
      <c r="U365" s="2">
        <f t="shared" si="56"/>
        <v>500000</v>
      </c>
      <c r="V365" s="2">
        <f t="shared" si="74"/>
        <v>117892313.29440519</v>
      </c>
      <c r="W365" s="2">
        <f t="shared" si="57"/>
        <v>484210.28571428359</v>
      </c>
      <c r="X365" s="2">
        <f t="shared" si="47"/>
        <v>15789.714285716414</v>
      </c>
      <c r="Y365" s="2">
        <f t="shared" si="70"/>
        <v>45825250.494677484</v>
      </c>
      <c r="Z365" s="2" t="str">
        <f t="shared" si="48"/>
        <v>MEEP</v>
      </c>
      <c r="AA365" s="2">
        <f>IF(Z365="HERE",Y365,AA364+Graph!$G$1*1000)</f>
        <v>108073634.49467714</v>
      </c>
      <c r="AB365" s="2">
        <f t="shared" si="59"/>
        <v>420000</v>
      </c>
      <c r="AC365" s="2">
        <f t="shared" si="71"/>
        <v>42839719.008691236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292</v>
      </c>
      <c r="C366" s="7"/>
      <c r="D366" s="2" t="e">
        <f t="shared" si="51"/>
        <v>#N/A</v>
      </c>
      <c r="E366" s="2" t="e">
        <f t="shared" si="63"/>
        <v>#N/A</v>
      </c>
      <c r="F366" s="2">
        <v>1183502.4600534588</v>
      </c>
      <c r="G366" s="2">
        <f t="shared" si="67"/>
        <v>484210.28571428574</v>
      </c>
      <c r="H366" s="2">
        <f t="shared" si="72"/>
        <v>159050187.58012006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1248431.906429261</v>
      </c>
      <c r="Q366" s="2">
        <f t="shared" si="75"/>
        <v>500000</v>
      </c>
      <c r="R366" s="2">
        <f t="shared" si="73"/>
        <v>164217563.78908265</v>
      </c>
      <c r="S366" s="2">
        <f t="shared" si="54"/>
        <v>484210.28571429849</v>
      </c>
      <c r="T366" s="2">
        <f t="shared" si="55"/>
        <v>15789.714285714552</v>
      </c>
      <c r="U366" s="2">
        <f t="shared" si="56"/>
        <v>500000</v>
      </c>
      <c r="V366" s="2">
        <f t="shared" si="74"/>
        <v>118376523.58011948</v>
      </c>
      <c r="W366" s="2">
        <f t="shared" si="57"/>
        <v>484210.28571428359</v>
      </c>
      <c r="X366" s="2">
        <f t="shared" si="47"/>
        <v>15789.714285716414</v>
      </c>
      <c r="Y366" s="2">
        <f t="shared" si="70"/>
        <v>45841040.2089632</v>
      </c>
      <c r="Z366" s="2" t="str">
        <f t="shared" si="48"/>
        <v>MEEP</v>
      </c>
      <c r="AA366" s="2">
        <f>IF(Z366="HERE",Y366,AA365+Graph!$G$1*1000)</f>
        <v>108493634.49467714</v>
      </c>
      <c r="AB366" s="2">
        <f t="shared" si="59"/>
        <v>420000</v>
      </c>
      <c r="AC366" s="2">
        <f t="shared" si="71"/>
        <v>42839719.008691236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293</v>
      </c>
      <c r="C367" s="7"/>
      <c r="D367" s="2" t="e">
        <f t="shared" si="51"/>
        <v>#N/A</v>
      </c>
      <c r="E367" s="2" t="e">
        <f t="shared" si="63"/>
        <v>#N/A</v>
      </c>
      <c r="F367" s="2">
        <v>1186089.6867115796</v>
      </c>
      <c r="G367" s="2">
        <f t="shared" si="67"/>
        <v>484210.28571428574</v>
      </c>
      <c r="H367" s="2">
        <f t="shared" si="72"/>
        <v>159534397.86583436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1251212.641505003</v>
      </c>
      <c r="Q367" s="2">
        <f t="shared" si="75"/>
        <v>500000</v>
      </c>
      <c r="R367" s="2">
        <f t="shared" si="73"/>
        <v>164717563.78908265</v>
      </c>
      <c r="S367" s="2">
        <f t="shared" si="54"/>
        <v>484210.28571429849</v>
      </c>
      <c r="T367" s="2">
        <f t="shared" si="55"/>
        <v>15789.714285714552</v>
      </c>
      <c r="U367" s="2">
        <f t="shared" si="56"/>
        <v>500000</v>
      </c>
      <c r="V367" s="2">
        <f t="shared" si="74"/>
        <v>118860733.86583376</v>
      </c>
      <c r="W367" s="2">
        <f t="shared" si="57"/>
        <v>484210.28571428359</v>
      </c>
      <c r="X367" s="2">
        <f t="shared" si="47"/>
        <v>15789.714285716414</v>
      </c>
      <c r="Y367" s="2">
        <f t="shared" si="70"/>
        <v>45856829.923248917</v>
      </c>
      <c r="Z367" s="2" t="str">
        <f t="shared" si="48"/>
        <v>MEEP</v>
      </c>
      <c r="AA367" s="2">
        <f>IF(Z367="HERE",Y367,AA366+Graph!$G$1*1000)</f>
        <v>108913634.49467714</v>
      </c>
      <c r="AB367" s="2">
        <f t="shared" si="59"/>
        <v>420000</v>
      </c>
      <c r="AC367" s="2">
        <f t="shared" si="71"/>
        <v>42839719.008691236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294</v>
      </c>
      <c r="C368" s="7"/>
      <c r="D368" s="2" t="e">
        <f t="shared" si="51"/>
        <v>#N/A</v>
      </c>
      <c r="E368" s="2" t="e">
        <f t="shared" si="63"/>
        <v>#N/A</v>
      </c>
      <c r="F368" s="2">
        <v>1188676.9133697003</v>
      </c>
      <c r="G368" s="2">
        <f t="shared" si="67"/>
        <v>484210.28571428574</v>
      </c>
      <c r="H368" s="2">
        <f t="shared" si="72"/>
        <v>160018608.15154865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1253993.3765807301</v>
      </c>
      <c r="Q368" s="2">
        <f t="shared" si="75"/>
        <v>500000</v>
      </c>
      <c r="R368" s="2">
        <f t="shared" si="73"/>
        <v>165217563.78908265</v>
      </c>
      <c r="S368" s="2">
        <f t="shared" si="54"/>
        <v>484210.28571429849</v>
      </c>
      <c r="T368" s="2">
        <f t="shared" si="55"/>
        <v>15789.714285714552</v>
      </c>
      <c r="U368" s="2">
        <f t="shared" si="56"/>
        <v>500000</v>
      </c>
      <c r="V368" s="2">
        <f t="shared" si="74"/>
        <v>119344944.15154804</v>
      </c>
      <c r="W368" s="2">
        <f t="shared" si="57"/>
        <v>484210.28571428359</v>
      </c>
      <c r="X368" s="2">
        <f t="shared" si="47"/>
        <v>15789.714285716414</v>
      </c>
      <c r="Y368" s="2">
        <f t="shared" si="70"/>
        <v>45872619.637534633</v>
      </c>
      <c r="Z368" s="2" t="str">
        <f t="shared" si="48"/>
        <v>MEEP</v>
      </c>
      <c r="AA368" s="2">
        <f>IF(Z368="HERE",Y368,AA367+Graph!$G$1*1000)</f>
        <v>109333634.49467714</v>
      </c>
      <c r="AB368" s="2">
        <f t="shared" si="59"/>
        <v>420000</v>
      </c>
      <c r="AC368" s="2">
        <f t="shared" si="71"/>
        <v>42839719.008691236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295</v>
      </c>
      <c r="C369" s="7"/>
      <c r="D369" s="2" t="e">
        <f t="shared" si="51"/>
        <v>#N/A</v>
      </c>
      <c r="E369" s="2" t="e">
        <f t="shared" si="63"/>
        <v>#N/A</v>
      </c>
      <c r="F369" s="2">
        <v>1191264.1400278211</v>
      </c>
      <c r="G369" s="2">
        <f t="shared" si="67"/>
        <v>484210.28571428574</v>
      </c>
      <c r="H369" s="2">
        <f t="shared" si="72"/>
        <v>160502818.43726295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1256774.1116564721</v>
      </c>
      <c r="Q369" s="2">
        <f t="shared" si="75"/>
        <v>500000</v>
      </c>
      <c r="R369" s="2">
        <f t="shared" si="73"/>
        <v>165717563.78908265</v>
      </c>
      <c r="S369" s="2">
        <f t="shared" si="54"/>
        <v>484210.28571429849</v>
      </c>
      <c r="T369" s="2">
        <f t="shared" si="55"/>
        <v>15789.714285714552</v>
      </c>
      <c r="U369" s="2">
        <f t="shared" si="56"/>
        <v>500000</v>
      </c>
      <c r="V369" s="2">
        <f t="shared" si="74"/>
        <v>119829154.43726233</v>
      </c>
      <c r="W369" s="2">
        <f t="shared" si="57"/>
        <v>484210.28571428359</v>
      </c>
      <c r="X369" s="2">
        <f t="shared" si="47"/>
        <v>15789.714285716414</v>
      </c>
      <c r="Y369" s="2">
        <f t="shared" si="70"/>
        <v>45888409.35182035</v>
      </c>
      <c r="Z369" s="2" t="str">
        <f t="shared" si="48"/>
        <v>MEEP</v>
      </c>
      <c r="AA369" s="2">
        <f>IF(Z369="HERE",Y369,AA368+Graph!$G$1*1000)</f>
        <v>109753634.49467714</v>
      </c>
      <c r="AB369" s="2">
        <f t="shared" si="59"/>
        <v>420000</v>
      </c>
      <c r="AC369" s="2">
        <f t="shared" si="71"/>
        <v>42839719.008691236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296</v>
      </c>
      <c r="C370" s="7"/>
      <c r="D370" s="2" t="e">
        <f t="shared" si="51"/>
        <v>#N/A</v>
      </c>
      <c r="E370" s="2" t="e">
        <f t="shared" si="63"/>
        <v>#N/A</v>
      </c>
      <c r="F370" s="2">
        <v>1193851.3666859567</v>
      </c>
      <c r="G370" s="2">
        <f t="shared" si="67"/>
        <v>484210.28571428574</v>
      </c>
      <c r="H370" s="2">
        <f t="shared" si="72"/>
        <v>160987028.72297725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1259554.8467321992</v>
      </c>
      <c r="Q370" s="2">
        <f t="shared" si="75"/>
        <v>500000</v>
      </c>
      <c r="R370" s="2">
        <f t="shared" si="73"/>
        <v>166217563.78908265</v>
      </c>
      <c r="S370" s="2">
        <f t="shared" si="54"/>
        <v>484210.28571429849</v>
      </c>
      <c r="T370" s="2">
        <f t="shared" si="55"/>
        <v>15789.714285714552</v>
      </c>
      <c r="U370" s="2">
        <f t="shared" si="56"/>
        <v>500000</v>
      </c>
      <c r="V370" s="2">
        <f t="shared" si="74"/>
        <v>120313364.72297661</v>
      </c>
      <c r="W370" s="2">
        <f t="shared" si="57"/>
        <v>484210.28571428359</v>
      </c>
      <c r="X370" s="2">
        <f t="shared" si="47"/>
        <v>15789.714285716414</v>
      </c>
      <c r="Y370" s="2">
        <f t="shared" si="70"/>
        <v>45904199.066106066</v>
      </c>
      <c r="Z370" s="2" t="str">
        <f t="shared" si="48"/>
        <v>MEEP</v>
      </c>
      <c r="AA370" s="2">
        <f>IF(Z370="HERE",Y370,AA369+Graph!$G$1*1000)</f>
        <v>110173634.49467714</v>
      </c>
      <c r="AB370" s="2">
        <f t="shared" si="59"/>
        <v>420000</v>
      </c>
      <c r="AC370" s="2">
        <f t="shared" si="71"/>
        <v>42839719.008691236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297</v>
      </c>
      <c r="C371" s="7"/>
      <c r="D371" s="2" t="e">
        <f t="shared" si="51"/>
        <v>#N/A</v>
      </c>
      <c r="E371" s="2" t="e">
        <f t="shared" si="63"/>
        <v>#N/A</v>
      </c>
      <c r="F371" s="2">
        <v>1196438.5933440775</v>
      </c>
      <c r="G371" s="2">
        <f t="shared" si="67"/>
        <v>484210.28571428574</v>
      </c>
      <c r="H371" s="2">
        <f t="shared" si="72"/>
        <v>161471239.00869155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1262335.5818079412</v>
      </c>
      <c r="Q371" s="2">
        <f t="shared" si="75"/>
        <v>500000</v>
      </c>
      <c r="R371" s="2">
        <f t="shared" si="73"/>
        <v>166717563.78908265</v>
      </c>
      <c r="S371" s="2">
        <f t="shared" si="54"/>
        <v>484210.28571429849</v>
      </c>
      <c r="T371" s="2">
        <f t="shared" si="55"/>
        <v>15789.714285714552</v>
      </c>
      <c r="U371" s="2">
        <f t="shared" si="56"/>
        <v>500000</v>
      </c>
      <c r="V371" s="2">
        <f t="shared" si="74"/>
        <v>120797575.00869089</v>
      </c>
      <c r="W371" s="2">
        <f t="shared" si="57"/>
        <v>484210.28571428359</v>
      </c>
      <c r="X371" s="2">
        <f t="shared" si="47"/>
        <v>15789.714285716414</v>
      </c>
      <c r="Y371" s="2">
        <f t="shared" si="70"/>
        <v>45919988.780391783</v>
      </c>
      <c r="Z371" s="2" t="str">
        <f t="shared" si="48"/>
        <v>MEEP</v>
      </c>
      <c r="AA371" s="2">
        <f>IF(Z371="HERE",Y371,AA370+Graph!$G$1*1000)</f>
        <v>110593634.49467714</v>
      </c>
      <c r="AB371" s="2">
        <f t="shared" si="59"/>
        <v>420000</v>
      </c>
      <c r="AC371" s="2">
        <f t="shared" si="71"/>
        <v>42839719.008691236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298</v>
      </c>
      <c r="C372" s="7"/>
      <c r="D372" s="2" t="e">
        <f t="shared" si="51"/>
        <v>#N/A</v>
      </c>
      <c r="E372" s="2" t="e">
        <f t="shared" si="63"/>
        <v>#N/A</v>
      </c>
      <c r="F372" s="2">
        <v>1199025.8200021982</v>
      </c>
      <c r="G372" s="2">
        <f t="shared" si="67"/>
        <v>484210.28571428574</v>
      </c>
      <c r="H372" s="2">
        <f t="shared" si="72"/>
        <v>161955449.29440585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1265116.3168836683</v>
      </c>
      <c r="Q372" s="2">
        <f t="shared" si="75"/>
        <v>500000</v>
      </c>
      <c r="R372" s="2">
        <f t="shared" si="73"/>
        <v>167217563.78908265</v>
      </c>
      <c r="S372" s="2">
        <f t="shared" si="54"/>
        <v>484210.28571429849</v>
      </c>
      <c r="T372" s="2">
        <f t="shared" si="55"/>
        <v>15789.714285714552</v>
      </c>
      <c r="U372" s="2">
        <f t="shared" si="56"/>
        <v>500000</v>
      </c>
      <c r="V372" s="2">
        <f t="shared" si="74"/>
        <v>121281785.29440518</v>
      </c>
      <c r="W372" s="2">
        <f t="shared" si="57"/>
        <v>484210.28571428359</v>
      </c>
      <c r="X372" s="2">
        <f t="shared" si="47"/>
        <v>15789.714285716414</v>
      </c>
      <c r="Y372" s="2">
        <f t="shared" si="70"/>
        <v>45935778.494677499</v>
      </c>
      <c r="Z372" s="2" t="str">
        <f t="shared" si="48"/>
        <v>MEEP</v>
      </c>
      <c r="AA372" s="2">
        <f>IF(Z372="HERE",Y372,AA371+Graph!$G$1*1000)</f>
        <v>111013634.49467714</v>
      </c>
      <c r="AB372" s="2">
        <f t="shared" si="59"/>
        <v>420000</v>
      </c>
      <c r="AC372" s="2">
        <f t="shared" si="71"/>
        <v>42839719.008691236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299</v>
      </c>
      <c r="C373" s="7"/>
      <c r="D373" s="2" t="e">
        <f t="shared" si="51"/>
        <v>#N/A</v>
      </c>
      <c r="E373" s="2" t="e">
        <f t="shared" si="63"/>
        <v>#N/A</v>
      </c>
      <c r="F373" s="2">
        <v>1201613.046660319</v>
      </c>
      <c r="G373" s="2">
        <f t="shared" si="67"/>
        <v>484210.28571428574</v>
      </c>
      <c r="H373" s="2">
        <f t="shared" si="72"/>
        <v>162439659.58012015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1267897.0519594103</v>
      </c>
      <c r="Q373" s="2">
        <f t="shared" si="75"/>
        <v>500000</v>
      </c>
      <c r="R373" s="2">
        <f t="shared" si="73"/>
        <v>167717563.78908265</v>
      </c>
      <c r="S373" s="2">
        <f t="shared" si="54"/>
        <v>484210.28571429849</v>
      </c>
      <c r="T373" s="2">
        <f t="shared" si="55"/>
        <v>15789.714285714552</v>
      </c>
      <c r="U373" s="2">
        <f t="shared" si="56"/>
        <v>500000</v>
      </c>
      <c r="V373" s="2">
        <f t="shared" si="74"/>
        <v>121765995.58011946</v>
      </c>
      <c r="W373" s="2">
        <f t="shared" si="57"/>
        <v>484210.28571428359</v>
      </c>
      <c r="X373" s="2">
        <f t="shared" si="47"/>
        <v>15789.714285716414</v>
      </c>
      <c r="Y373" s="2">
        <f t="shared" si="70"/>
        <v>45951568.208963215</v>
      </c>
      <c r="Z373" s="2" t="str">
        <f t="shared" si="48"/>
        <v>MEEP</v>
      </c>
      <c r="AA373" s="2">
        <f>IF(Z373="HERE",Y373,AA372+Graph!$G$1*1000)</f>
        <v>111433634.49467714</v>
      </c>
      <c r="AB373" s="2">
        <f t="shared" si="59"/>
        <v>420000</v>
      </c>
      <c r="AC373" s="2">
        <f t="shared" si="71"/>
        <v>42839719.008691236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300</v>
      </c>
      <c r="C374" s="7"/>
      <c r="D374" s="2" t="e">
        <f t="shared" si="51"/>
        <v>#N/A</v>
      </c>
      <c r="E374" s="2" t="e">
        <f t="shared" si="63"/>
        <v>#N/A</v>
      </c>
      <c r="F374" s="2">
        <v>1204200.2733184397</v>
      </c>
      <c r="G374" s="2">
        <f t="shared" si="67"/>
        <v>484210.28571428574</v>
      </c>
      <c r="H374" s="2">
        <f t="shared" si="72"/>
        <v>162923869.86583444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1270677.7870351374</v>
      </c>
      <c r="Q374" s="2">
        <f t="shared" si="75"/>
        <v>500000</v>
      </c>
      <c r="R374" s="2">
        <f t="shared" si="73"/>
        <v>168217563.78908265</v>
      </c>
      <c r="S374" s="2">
        <f t="shared" si="54"/>
        <v>484210.28571429849</v>
      </c>
      <c r="T374" s="2">
        <f t="shared" si="55"/>
        <v>15789.714285714552</v>
      </c>
      <c r="U374" s="2">
        <f t="shared" si="56"/>
        <v>500000</v>
      </c>
      <c r="V374" s="2">
        <f t="shared" si="74"/>
        <v>122250205.86583374</v>
      </c>
      <c r="W374" s="2">
        <f t="shared" si="57"/>
        <v>484210.28571428359</v>
      </c>
      <c r="X374" s="2">
        <f t="shared" si="47"/>
        <v>15789.714285716414</v>
      </c>
      <c r="Y374" s="2">
        <f t="shared" si="70"/>
        <v>45967357.923248932</v>
      </c>
      <c r="Z374" s="2" t="str">
        <f t="shared" si="48"/>
        <v>MEEP</v>
      </c>
      <c r="AA374" s="2">
        <f>IF(Z374="HERE",Y374,AA373+Graph!$G$1*1000)</f>
        <v>111853634.49467714</v>
      </c>
      <c r="AB374" s="2">
        <f t="shared" si="59"/>
        <v>420000</v>
      </c>
      <c r="AC374" s="2">
        <f t="shared" si="71"/>
        <v>42839719.008691236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301</v>
      </c>
      <c r="C375" s="7"/>
      <c r="D375" s="2" t="e">
        <f t="shared" si="51"/>
        <v>#N/A</v>
      </c>
      <c r="E375" s="2" t="e">
        <f t="shared" si="63"/>
        <v>#N/A</v>
      </c>
      <c r="F375" s="2">
        <v>1206787.4999765605</v>
      </c>
      <c r="G375" s="2">
        <f t="shared" si="67"/>
        <v>484210.28571428574</v>
      </c>
      <c r="H375" s="2">
        <f t="shared" si="72"/>
        <v>163408080.15154874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1273458.5221108794</v>
      </c>
      <c r="Q375" s="2">
        <f t="shared" si="75"/>
        <v>500000</v>
      </c>
      <c r="R375" s="2">
        <f t="shared" si="73"/>
        <v>168717563.78908265</v>
      </c>
      <c r="S375" s="2">
        <f t="shared" si="54"/>
        <v>484210.28571429849</v>
      </c>
      <c r="T375" s="2">
        <f t="shared" si="55"/>
        <v>15789.714285714552</v>
      </c>
      <c r="U375" s="2">
        <f t="shared" si="56"/>
        <v>500000</v>
      </c>
      <c r="V375" s="2">
        <f t="shared" si="74"/>
        <v>122734416.15154803</v>
      </c>
      <c r="W375" s="2">
        <f t="shared" si="57"/>
        <v>484210.28571428359</v>
      </c>
      <c r="X375" s="2">
        <f t="shared" si="47"/>
        <v>15789.714285716414</v>
      </c>
      <c r="Y375" s="2">
        <f t="shared" si="70"/>
        <v>45983147.637534648</v>
      </c>
      <c r="Z375" s="2" t="str">
        <f t="shared" si="48"/>
        <v>MEEP</v>
      </c>
      <c r="AA375" s="2">
        <f>IF(Z375="HERE",Y375,AA374+Graph!$G$1*1000)</f>
        <v>112273634.49467714</v>
      </c>
      <c r="AB375" s="2">
        <f t="shared" si="59"/>
        <v>420000</v>
      </c>
      <c r="AC375" s="2">
        <f t="shared" si="71"/>
        <v>42839719.008691236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302</v>
      </c>
      <c r="C376" s="7"/>
      <c r="D376" s="2" t="e">
        <f t="shared" si="51"/>
        <v>#N/A</v>
      </c>
      <c r="E376" s="2" t="e">
        <f t="shared" si="63"/>
        <v>#N/A</v>
      </c>
      <c r="F376" s="2">
        <v>1209374.7266346812</v>
      </c>
      <c r="G376" s="2">
        <f t="shared" si="67"/>
        <v>484210.28571428574</v>
      </c>
      <c r="H376" s="2">
        <f t="shared" si="72"/>
        <v>163892290.43726304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1276239.2571866065</v>
      </c>
      <c r="Q376" s="2">
        <f t="shared" si="75"/>
        <v>500000</v>
      </c>
      <c r="R376" s="2">
        <f t="shared" si="73"/>
        <v>169217563.78908265</v>
      </c>
      <c r="S376" s="2">
        <f t="shared" si="54"/>
        <v>484210.28571429849</v>
      </c>
      <c r="T376" s="2">
        <f t="shared" si="55"/>
        <v>15789.714285714552</v>
      </c>
      <c r="U376" s="2">
        <f t="shared" si="56"/>
        <v>500000</v>
      </c>
      <c r="V376" s="2">
        <f t="shared" si="74"/>
        <v>123218626.43726231</v>
      </c>
      <c r="W376" s="2">
        <f t="shared" si="57"/>
        <v>484210.28571428359</v>
      </c>
      <c r="X376" s="2">
        <f t="shared" si="47"/>
        <v>15789.714285716414</v>
      </c>
      <c r="Y376" s="2">
        <f t="shared" si="70"/>
        <v>45998937.351820365</v>
      </c>
      <c r="Z376" s="2" t="str">
        <f t="shared" si="48"/>
        <v>MEEP</v>
      </c>
      <c r="AA376" s="2">
        <f>IF(Z376="HERE",Y376,AA375+Graph!$G$1*1000)</f>
        <v>112693634.49467714</v>
      </c>
      <c r="AB376" s="2">
        <f t="shared" si="59"/>
        <v>420000</v>
      </c>
      <c r="AC376" s="2">
        <f t="shared" si="71"/>
        <v>42839719.008691236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303</v>
      </c>
      <c r="C377" s="7"/>
      <c r="D377" s="2" t="e">
        <f t="shared" si="51"/>
        <v>#N/A</v>
      </c>
      <c r="E377" s="2" t="e">
        <f t="shared" si="63"/>
        <v>#N/A</v>
      </c>
      <c r="F377" s="2">
        <v>1211961.953292802</v>
      </c>
      <c r="G377" s="2">
        <f t="shared" si="67"/>
        <v>484210.28571428574</v>
      </c>
      <c r="H377" s="2">
        <f t="shared" si="72"/>
        <v>164376500.72297734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1279019.9922623485</v>
      </c>
      <c r="Q377" s="2">
        <f t="shared" si="75"/>
        <v>500000</v>
      </c>
      <c r="R377" s="2">
        <f t="shared" si="73"/>
        <v>169717563.78908265</v>
      </c>
      <c r="S377" s="2">
        <f t="shared" si="54"/>
        <v>484210.28571429849</v>
      </c>
      <c r="T377" s="2">
        <f t="shared" si="55"/>
        <v>15789.714285714552</v>
      </c>
      <c r="U377" s="2">
        <f t="shared" si="56"/>
        <v>500000</v>
      </c>
      <c r="V377" s="2">
        <f t="shared" si="74"/>
        <v>123702836.7229766</v>
      </c>
      <c r="W377" s="2">
        <f t="shared" si="57"/>
        <v>484210.28571428359</v>
      </c>
      <c r="X377" s="2">
        <f t="shared" si="47"/>
        <v>15789.714285716414</v>
      </c>
      <c r="Y377" s="2">
        <f t="shared" si="70"/>
        <v>46014727.066106081</v>
      </c>
      <c r="Z377" s="2" t="str">
        <f t="shared" si="48"/>
        <v>MEEP</v>
      </c>
      <c r="AA377" s="2">
        <f>IF(Z377="HERE",Y377,AA376+Graph!$G$1*1000)</f>
        <v>113113634.49467714</v>
      </c>
      <c r="AB377" s="2">
        <f t="shared" si="59"/>
        <v>420000</v>
      </c>
      <c r="AC377" s="2">
        <f t="shared" si="71"/>
        <v>42839719.008691236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304</v>
      </c>
      <c r="C378" s="7"/>
      <c r="D378" s="2" t="e">
        <f t="shared" si="51"/>
        <v>#N/A</v>
      </c>
      <c r="E378" s="2" t="e">
        <f t="shared" si="63"/>
        <v>#N/A</v>
      </c>
      <c r="F378" s="2">
        <v>1214549.1799509227</v>
      </c>
      <c r="G378" s="2">
        <f t="shared" si="67"/>
        <v>484210.28571428574</v>
      </c>
      <c r="H378" s="2">
        <f t="shared" si="72"/>
        <v>164860711.00869164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1281800.7273380905</v>
      </c>
      <c r="Q378" s="2">
        <f t="shared" si="75"/>
        <v>500000</v>
      </c>
      <c r="R378" s="2">
        <f t="shared" si="73"/>
        <v>170217563.78908265</v>
      </c>
      <c r="S378" s="2">
        <f t="shared" si="54"/>
        <v>484210.28571429849</v>
      </c>
      <c r="T378" s="2">
        <f t="shared" si="55"/>
        <v>15789.714285714552</v>
      </c>
      <c r="U378" s="2">
        <f t="shared" si="56"/>
        <v>500000</v>
      </c>
      <c r="V378" s="2">
        <f t="shared" si="74"/>
        <v>124187047.00869088</v>
      </c>
      <c r="W378" s="2">
        <f t="shared" si="57"/>
        <v>484210.28571428359</v>
      </c>
      <c r="X378" s="2">
        <f t="shared" si="47"/>
        <v>15789.714285716414</v>
      </c>
      <c r="Y378" s="2">
        <f t="shared" si="70"/>
        <v>46030516.780391797</v>
      </c>
      <c r="Z378" s="2" t="str">
        <f t="shared" si="48"/>
        <v>MEEP</v>
      </c>
      <c r="AA378" s="2">
        <f>IF(Z378="HERE",Y378,AA377+Graph!$G$1*1000)</f>
        <v>113533634.49467714</v>
      </c>
      <c r="AB378" s="2">
        <f t="shared" si="59"/>
        <v>420000</v>
      </c>
      <c r="AC378" s="2">
        <f t="shared" si="71"/>
        <v>42839719.008691236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305</v>
      </c>
      <c r="C379" s="7"/>
      <c r="D379" s="2" t="e">
        <f t="shared" si="51"/>
        <v>#N/A</v>
      </c>
      <c r="E379" s="2" t="e">
        <f t="shared" si="63"/>
        <v>#N/A</v>
      </c>
      <c r="F379" s="2">
        <v>1217136.4066090435</v>
      </c>
      <c r="G379" s="2">
        <f t="shared" si="67"/>
        <v>484210.28571428574</v>
      </c>
      <c r="H379" s="2">
        <f t="shared" si="72"/>
        <v>165344921.29440594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1284581.4624138176</v>
      </c>
      <c r="Q379" s="2">
        <f t="shared" si="75"/>
        <v>500000</v>
      </c>
      <c r="R379" s="2">
        <f t="shared" si="73"/>
        <v>170717563.78908265</v>
      </c>
      <c r="S379" s="2">
        <f t="shared" si="54"/>
        <v>484210.28571429849</v>
      </c>
      <c r="T379" s="2">
        <f t="shared" si="55"/>
        <v>15789.714285714552</v>
      </c>
      <c r="U379" s="2">
        <f t="shared" si="56"/>
        <v>500000</v>
      </c>
      <c r="V379" s="2">
        <f t="shared" si="74"/>
        <v>124671257.29440516</v>
      </c>
      <c r="W379" s="2">
        <f t="shared" si="57"/>
        <v>484210.28571428359</v>
      </c>
      <c r="X379" s="2">
        <f t="shared" si="47"/>
        <v>15789.714285716414</v>
      </c>
      <c r="Y379" s="2">
        <f t="shared" si="70"/>
        <v>46046306.494677514</v>
      </c>
      <c r="Z379" s="2" t="str">
        <f t="shared" si="48"/>
        <v>MEEP</v>
      </c>
      <c r="AA379" s="2">
        <f>IF(Z379="HERE",Y379,AA378+Graph!$G$1*1000)</f>
        <v>113953634.49467714</v>
      </c>
      <c r="AB379" s="2">
        <f t="shared" si="59"/>
        <v>420000</v>
      </c>
      <c r="AC379" s="2">
        <f t="shared" si="71"/>
        <v>42839719.008691236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306</v>
      </c>
      <c r="C380" s="7"/>
      <c r="D380" s="2" t="e">
        <f t="shared" si="51"/>
        <v>#N/A</v>
      </c>
      <c r="E380" s="2" t="e">
        <f t="shared" si="63"/>
        <v>#N/A</v>
      </c>
      <c r="F380" s="2">
        <v>1219723.6332671642</v>
      </c>
      <c r="G380" s="2">
        <f t="shared" si="67"/>
        <v>484210.28571428574</v>
      </c>
      <c r="H380" s="2">
        <f t="shared" si="72"/>
        <v>165829131.58012024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1287362.1974895597</v>
      </c>
      <c r="Q380" s="2">
        <f t="shared" si="75"/>
        <v>500000</v>
      </c>
      <c r="R380" s="2">
        <f t="shared" si="73"/>
        <v>171217563.78908265</v>
      </c>
      <c r="S380" s="2">
        <f t="shared" si="54"/>
        <v>484210.28571429849</v>
      </c>
      <c r="T380" s="2">
        <f t="shared" si="55"/>
        <v>15789.714285714552</v>
      </c>
      <c r="U380" s="2">
        <f t="shared" si="56"/>
        <v>500000</v>
      </c>
      <c r="V380" s="2">
        <f t="shared" si="74"/>
        <v>125155467.58011945</v>
      </c>
      <c r="W380" s="2">
        <f t="shared" si="57"/>
        <v>484210.28571428359</v>
      </c>
      <c r="X380" s="2">
        <f t="shared" si="47"/>
        <v>15789.714285716414</v>
      </c>
      <c r="Y380" s="2">
        <f t="shared" si="70"/>
        <v>46062096.20896323</v>
      </c>
      <c r="Z380" s="2" t="str">
        <f t="shared" si="48"/>
        <v>MEEP</v>
      </c>
      <c r="AA380" s="2">
        <f>IF(Z380="HERE",Y380,AA379+Graph!$G$1*1000)</f>
        <v>114373634.49467714</v>
      </c>
      <c r="AB380" s="2">
        <f t="shared" si="59"/>
        <v>420000</v>
      </c>
      <c r="AC380" s="2">
        <f t="shared" si="71"/>
        <v>42839719.008691236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307</v>
      </c>
      <c r="C381" s="7"/>
      <c r="D381" s="2" t="e">
        <f t="shared" si="51"/>
        <v>#N/A</v>
      </c>
      <c r="E381" s="2" t="e">
        <f t="shared" si="63"/>
        <v>#N/A</v>
      </c>
      <c r="F381" s="2">
        <v>1222310.859925285</v>
      </c>
      <c r="G381" s="2">
        <f t="shared" si="67"/>
        <v>484210.28571428574</v>
      </c>
      <c r="H381" s="2">
        <f t="shared" si="72"/>
        <v>166313341.86583453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1290142.9325652868</v>
      </c>
      <c r="Q381" s="2">
        <f t="shared" si="75"/>
        <v>500000</v>
      </c>
      <c r="R381" s="2">
        <f t="shared" si="73"/>
        <v>171717563.78908265</v>
      </c>
      <c r="S381" s="2">
        <f t="shared" si="54"/>
        <v>484210.28571429849</v>
      </c>
      <c r="T381" s="2">
        <f t="shared" si="55"/>
        <v>15789.714285714552</v>
      </c>
      <c r="U381" s="2">
        <f t="shared" si="56"/>
        <v>500000</v>
      </c>
      <c r="V381" s="2">
        <f t="shared" si="74"/>
        <v>125639677.86583373</v>
      </c>
      <c r="W381" s="2">
        <f t="shared" si="57"/>
        <v>484210.28571428359</v>
      </c>
      <c r="X381" s="2">
        <f t="shared" si="47"/>
        <v>15789.714285716414</v>
      </c>
      <c r="Y381" s="2">
        <f t="shared" si="70"/>
        <v>46077885.923248947</v>
      </c>
      <c r="Z381" s="2" t="str">
        <f t="shared" si="48"/>
        <v>MEEP</v>
      </c>
      <c r="AA381" s="2">
        <f>IF(Z381="HERE",Y381,AA380+Graph!$G$1*1000)</f>
        <v>114793634.49467714</v>
      </c>
      <c r="AB381" s="2">
        <f t="shared" si="59"/>
        <v>420000</v>
      </c>
      <c r="AC381" s="2">
        <f t="shared" si="71"/>
        <v>42839719.008691236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308</v>
      </c>
      <c r="C382" s="7"/>
      <c r="D382" s="2" t="e">
        <f t="shared" si="51"/>
        <v>#N/A</v>
      </c>
      <c r="E382" s="2" t="e">
        <f t="shared" si="63"/>
        <v>#N/A</v>
      </c>
      <c r="F382" s="2">
        <v>1224898.0865834057</v>
      </c>
      <c r="G382" s="2">
        <f t="shared" si="67"/>
        <v>484210.28571428574</v>
      </c>
      <c r="H382" s="2">
        <f t="shared" si="72"/>
        <v>166797552.15154883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1292923.6676410288</v>
      </c>
      <c r="Q382" s="2">
        <f t="shared" si="75"/>
        <v>500000</v>
      </c>
      <c r="R382" s="2">
        <f t="shared" si="73"/>
        <v>172217563.78908265</v>
      </c>
      <c r="S382" s="2">
        <f t="shared" si="54"/>
        <v>484210.28571429849</v>
      </c>
      <c r="T382" s="2">
        <f t="shared" si="55"/>
        <v>15789.714285714552</v>
      </c>
      <c r="U382" s="2">
        <f t="shared" si="56"/>
        <v>500000</v>
      </c>
      <c r="V382" s="2">
        <f t="shared" si="74"/>
        <v>126123888.15154801</v>
      </c>
      <c r="W382" s="2">
        <f t="shared" si="57"/>
        <v>484210.28571428359</v>
      </c>
      <c r="X382" s="2">
        <f t="shared" si="47"/>
        <v>15789.714285716414</v>
      </c>
      <c r="Y382" s="2">
        <f t="shared" si="70"/>
        <v>46093675.637534663</v>
      </c>
      <c r="Z382" s="2" t="str">
        <f t="shared" si="48"/>
        <v>MEEP</v>
      </c>
      <c r="AA382" s="2">
        <f>IF(Z382="HERE",Y382,AA381+Graph!$G$1*1000)</f>
        <v>115213634.49467714</v>
      </c>
      <c r="AB382" s="2">
        <f t="shared" si="59"/>
        <v>420000</v>
      </c>
      <c r="AC382" s="2">
        <f t="shared" si="71"/>
        <v>42839719.008691236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309</v>
      </c>
      <c r="C383" s="7"/>
      <c r="D383" s="2" t="e">
        <f t="shared" si="51"/>
        <v>#N/A</v>
      </c>
      <c r="E383" s="2" t="e">
        <f t="shared" si="63"/>
        <v>#N/A</v>
      </c>
      <c r="F383" s="2">
        <v>1227485.3132415265</v>
      </c>
      <c r="G383" s="2">
        <f t="shared" si="67"/>
        <v>484210.28571428574</v>
      </c>
      <c r="H383" s="2">
        <f t="shared" si="72"/>
        <v>167281762.43726313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1295704.4027167559</v>
      </c>
      <c r="Q383" s="2">
        <f t="shared" si="75"/>
        <v>500000</v>
      </c>
      <c r="R383" s="2">
        <f t="shared" si="73"/>
        <v>172717563.78908265</v>
      </c>
      <c r="S383" s="2">
        <f t="shared" si="54"/>
        <v>484210.28571429849</v>
      </c>
      <c r="T383" s="2">
        <f t="shared" si="55"/>
        <v>15789.714285714552</v>
      </c>
      <c r="U383" s="2">
        <f t="shared" si="56"/>
        <v>500000</v>
      </c>
      <c r="V383" s="2">
        <f t="shared" si="74"/>
        <v>126608098.4372623</v>
      </c>
      <c r="W383" s="2">
        <f t="shared" si="57"/>
        <v>484210.28571428359</v>
      </c>
      <c r="X383" s="2">
        <f t="shared" si="47"/>
        <v>15789.714285716414</v>
      </c>
      <c r="Y383" s="2">
        <f t="shared" si="70"/>
        <v>46109465.351820379</v>
      </c>
      <c r="Z383" s="2" t="str">
        <f t="shared" si="48"/>
        <v>MEEP</v>
      </c>
      <c r="AA383" s="2">
        <f>IF(Z383="HERE",Y383,AA382+Graph!$G$1*1000)</f>
        <v>115633634.49467714</v>
      </c>
      <c r="AB383" s="2">
        <f t="shared" si="59"/>
        <v>420000</v>
      </c>
      <c r="AC383" s="2">
        <f t="shared" si="71"/>
        <v>42839719.008691236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310</v>
      </c>
      <c r="C384" s="7"/>
      <c r="D384" s="2" t="e">
        <f t="shared" si="51"/>
        <v>#N/A</v>
      </c>
      <c r="E384" s="2" t="e">
        <f t="shared" si="63"/>
        <v>#N/A</v>
      </c>
      <c r="F384" s="2">
        <v>1230072.5398996472</v>
      </c>
      <c r="G384" s="2">
        <f t="shared" si="67"/>
        <v>484210.28571428574</v>
      </c>
      <c r="H384" s="2">
        <f t="shared" si="72"/>
        <v>167765972.72297743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1298485.1377924979</v>
      </c>
      <c r="Q384" s="2">
        <f t="shared" si="75"/>
        <v>500000</v>
      </c>
      <c r="R384" s="2">
        <f t="shared" si="73"/>
        <v>173217563.78908265</v>
      </c>
      <c r="S384" s="2">
        <f t="shared" si="54"/>
        <v>484210.28571429849</v>
      </c>
      <c r="T384" s="2">
        <f t="shared" si="55"/>
        <v>15789.714285714552</v>
      </c>
      <c r="U384" s="2">
        <f t="shared" si="56"/>
        <v>500000</v>
      </c>
      <c r="V384" s="2">
        <f t="shared" si="74"/>
        <v>127092308.72297658</v>
      </c>
      <c r="W384" s="2">
        <f t="shared" si="57"/>
        <v>484210.28571428359</v>
      </c>
      <c r="X384" s="2">
        <f t="shared" si="47"/>
        <v>15789.714285716414</v>
      </c>
      <c r="Y384" s="2">
        <f t="shared" si="70"/>
        <v>46125255.066106096</v>
      </c>
      <c r="Z384" s="2" t="str">
        <f t="shared" si="48"/>
        <v>MEEP</v>
      </c>
      <c r="AA384" s="2">
        <f>IF(Z384="HERE",Y384,AA383+Graph!$G$1*1000)</f>
        <v>116053634.49467714</v>
      </c>
      <c r="AB384" s="2">
        <f t="shared" si="59"/>
        <v>420000</v>
      </c>
      <c r="AC384" s="2">
        <f t="shared" si="71"/>
        <v>42839719.008691236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311</v>
      </c>
      <c r="C385" s="7"/>
      <c r="D385" s="2" t="e">
        <f t="shared" si="51"/>
        <v>#N/A</v>
      </c>
      <c r="E385" s="2" t="e">
        <f t="shared" si="63"/>
        <v>#N/A</v>
      </c>
      <c r="F385" s="2">
        <v>1232659.766557768</v>
      </c>
      <c r="G385" s="2">
        <f t="shared" si="67"/>
        <v>484210.28571428574</v>
      </c>
      <c r="H385" s="2">
        <f t="shared" si="72"/>
        <v>168250183.00869173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1301265.872868225</v>
      </c>
      <c r="Q385" s="2">
        <f t="shared" si="75"/>
        <v>500000</v>
      </c>
      <c r="R385" s="2">
        <f t="shared" si="73"/>
        <v>173717563.78908265</v>
      </c>
      <c r="S385" s="2">
        <f t="shared" si="54"/>
        <v>484210.28571429849</v>
      </c>
      <c r="T385" s="2">
        <f t="shared" si="55"/>
        <v>15789.714285714552</v>
      </c>
      <c r="U385" s="2">
        <f t="shared" si="56"/>
        <v>500000</v>
      </c>
      <c r="V385" s="2">
        <f t="shared" si="74"/>
        <v>127576519.00869086</v>
      </c>
      <c r="W385" s="2">
        <f t="shared" si="57"/>
        <v>484210.28571428359</v>
      </c>
      <c r="X385" s="2">
        <f t="shared" si="47"/>
        <v>15789.714285716414</v>
      </c>
      <c r="Y385" s="2">
        <f t="shared" si="70"/>
        <v>46141044.780391812</v>
      </c>
      <c r="Z385" s="2" t="str">
        <f t="shared" si="48"/>
        <v>MEEP</v>
      </c>
      <c r="AA385" s="2">
        <f>IF(Z385="HERE",Y385,AA384+Graph!$G$1*1000)</f>
        <v>116473634.49467714</v>
      </c>
      <c r="AB385" s="2">
        <f t="shared" si="59"/>
        <v>420000</v>
      </c>
      <c r="AC385" s="2">
        <f t="shared" si="71"/>
        <v>42839719.008691236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5:I385">
    <cfRule type="cellIs" dxfId="169" priority="31" operator="greaterThan">
      <formula>0</formula>
    </cfRule>
  </conditionalFormatting>
  <conditionalFormatting sqref="C31:C64 C117:C385 C75:C114">
    <cfRule type="cellIs" dxfId="168" priority="32" operator="greaterThan">
      <formula>0</formula>
    </cfRule>
  </conditionalFormatting>
  <conditionalFormatting sqref="C31:C64 C117:C385 C75:C11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67" priority="34" operator="greaterThan">
      <formula>0</formula>
    </cfRule>
  </conditionalFormatting>
  <conditionalFormatting sqref="C115">
    <cfRule type="cellIs" dxfId="166" priority="35" operator="greaterThan">
      <formula>0</formula>
    </cfRule>
  </conditionalFormatting>
  <conditionalFormatting sqref="C65">
    <cfRule type="cellIs" dxfId="165" priority="29" operator="greaterThan">
      <formula>0</formula>
    </cfRule>
  </conditionalFormatting>
  <conditionalFormatting sqref="C6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64" priority="28" operator="greaterThan">
      <formula>0</formula>
    </cfRule>
  </conditionalFormatting>
  <conditionalFormatting sqref="C66">
    <cfRule type="cellIs" dxfId="163" priority="26" operator="greaterThan">
      <formula>0</formula>
    </cfRule>
  </conditionalFormatting>
  <conditionalFormatting sqref="C66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62" priority="25" operator="greaterThan">
      <formula>0</formula>
    </cfRule>
  </conditionalFormatting>
  <conditionalFormatting sqref="C67">
    <cfRule type="cellIs" dxfId="161" priority="23" operator="greaterThan">
      <formula>0</formula>
    </cfRule>
  </conditionalFormatting>
  <conditionalFormatting sqref="C6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60" priority="22" operator="greaterThan">
      <formula>0</formula>
    </cfRule>
  </conditionalFormatting>
  <conditionalFormatting sqref="C68">
    <cfRule type="cellIs" dxfId="159" priority="20" operator="greaterThan">
      <formula>0</formula>
    </cfRule>
  </conditionalFormatting>
  <conditionalFormatting sqref="C6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58" priority="19" operator="greaterThan">
      <formula>0</formula>
    </cfRule>
  </conditionalFormatting>
  <conditionalFormatting sqref="C69">
    <cfRule type="cellIs" dxfId="157" priority="17" operator="greaterThan">
      <formula>0</formula>
    </cfRule>
  </conditionalFormatting>
  <conditionalFormatting sqref="C6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56" priority="16" operator="greaterThan">
      <formula>0</formula>
    </cfRule>
  </conditionalFormatting>
  <conditionalFormatting sqref="C70">
    <cfRule type="cellIs" dxfId="155" priority="14" operator="greaterThan">
      <formula>0</formula>
    </cfRule>
  </conditionalFormatting>
  <conditionalFormatting sqref="C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54" priority="13" operator="greaterThan">
      <formula>0</formula>
    </cfRule>
  </conditionalFormatting>
  <conditionalFormatting sqref="C71">
    <cfRule type="cellIs" dxfId="153" priority="11" operator="greaterThan">
      <formula>0</formula>
    </cfRule>
  </conditionalFormatting>
  <conditionalFormatting sqref="C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52" priority="10" operator="greaterThan">
      <formula>0</formula>
    </cfRule>
  </conditionalFormatting>
  <conditionalFormatting sqref="C72">
    <cfRule type="cellIs" dxfId="151" priority="8" operator="greaterThan">
      <formula>0</formula>
    </cfRule>
  </conditionalFormatting>
  <conditionalFormatting sqref="C7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50" priority="7" operator="greaterThan">
      <formula>0</formula>
    </cfRule>
  </conditionalFormatting>
  <conditionalFormatting sqref="C73">
    <cfRule type="cellIs" dxfId="149" priority="5" operator="greaterThan">
      <formula>0</formula>
    </cfRule>
  </conditionalFormatting>
  <conditionalFormatting sqref="C7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48" priority="4" operator="greaterThan">
      <formula>0</formula>
    </cfRule>
  </conditionalFormatting>
  <conditionalFormatting sqref="C74">
    <cfRule type="cellIs" dxfId="14" priority="2" operator="greaterThan">
      <formula>0</formula>
    </cfRule>
  </conditionalFormatting>
  <conditionalFormatting sqref="C7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4" sqref="I74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534.21028571428565</v>
      </c>
    </row>
    <row r="32" spans="1:37" ht="15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-41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-40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-39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-38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-37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332304.88953152299</v>
      </c>
      <c r="G37" s="2">
        <f>IF(F37&gt;550000,$AK$31*1000,F37)</f>
        <v>332304.88953152299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333570.06651242077</v>
      </c>
      <c r="Q37" s="2">
        <f>IF(P37&gt;550000,550000,P37)</f>
        <v>333570.06651242077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-36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334892.11618964374</v>
      </c>
      <c r="G38" s="2">
        <f t="shared" ref="G38:G101" si="25">IF(F38&gt;550000,$AK$31*1000,F38)</f>
        <v>334892.11618964374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336350.80158816278</v>
      </c>
      <c r="Q38" s="2">
        <f t="shared" ref="Q38:Q101" si="26">IF(P38&gt;550000,550000,P38)</f>
        <v>336350.80158816278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-35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337479.34284776449</v>
      </c>
      <c r="G39" s="2">
        <f t="shared" si="25"/>
        <v>337479.34284776449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339131.53666388988</v>
      </c>
      <c r="Q39" s="2">
        <f t="shared" si="26"/>
        <v>339131.53666388988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-34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340066.56950588524</v>
      </c>
      <c r="G40" s="2">
        <f t="shared" si="25"/>
        <v>340066.56950588524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341912.27173963189</v>
      </c>
      <c r="Q40" s="2">
        <f t="shared" si="26"/>
        <v>341912.27173963189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-33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342653.79616400599</v>
      </c>
      <c r="G41" s="2">
        <f t="shared" si="25"/>
        <v>342653.79616400599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344693.006815359</v>
      </c>
      <c r="Q41" s="2">
        <f t="shared" si="26"/>
        <v>344693.006815359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-32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345241.02282212675</v>
      </c>
      <c r="G42" s="2">
        <f t="shared" si="25"/>
        <v>345241.02282212675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347473.741891101</v>
      </c>
      <c r="Q42" s="2">
        <f t="shared" si="26"/>
        <v>347473.741891101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-31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347828.2494802475</v>
      </c>
      <c r="G43" s="2">
        <f t="shared" si="25"/>
        <v>347828.2494802475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350254.47696682811</v>
      </c>
      <c r="Q43" s="2">
        <f t="shared" si="26"/>
        <v>350254.47696682811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-30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350415.47613836825</v>
      </c>
      <c r="G44" s="2">
        <f t="shared" si="25"/>
        <v>350415.47613836825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353035.21204257011</v>
      </c>
      <c r="Q44" s="2">
        <f t="shared" si="26"/>
        <v>353035.21204257011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-29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353002.7027965039</v>
      </c>
      <c r="G45" s="2">
        <f t="shared" si="25"/>
        <v>353002.7027965039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355815.94711829722</v>
      </c>
      <c r="Q45" s="2">
        <f t="shared" si="26"/>
        <v>355815.94711829722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-28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355589.92945462465</v>
      </c>
      <c r="G46" s="2">
        <f t="shared" si="25"/>
        <v>355589.92945462465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358596.68219403923</v>
      </c>
      <c r="Q46" s="2">
        <f t="shared" si="26"/>
        <v>358596.68219403923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-27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358177.1561127454</v>
      </c>
      <c r="G47" s="2">
        <f t="shared" si="25"/>
        <v>358177.1561127454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361377.41726976633</v>
      </c>
      <c r="Q47" s="2">
        <f t="shared" si="26"/>
        <v>361377.41726976633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-26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360764.38277086616</v>
      </c>
      <c r="G48" s="2">
        <f t="shared" si="25"/>
        <v>360764.38277086616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364158.15234550834</v>
      </c>
      <c r="Q48" s="2">
        <f t="shared" si="26"/>
        <v>364158.15234550834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-25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-24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365938.83608710766</v>
      </c>
      <c r="G50" s="2">
        <f t="shared" si="25"/>
        <v>365938.83608710766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369719.62249697745</v>
      </c>
      <c r="Q50" s="2">
        <f t="shared" si="26"/>
        <v>369719.62249697745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-23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368526.06274522841</v>
      </c>
      <c r="G51" s="2">
        <f t="shared" si="25"/>
        <v>368526.06274522841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372500.35757271945</v>
      </c>
      <c r="Q51" s="2">
        <f t="shared" si="26"/>
        <v>372500.35757271945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-22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371113.28940334916</v>
      </c>
      <c r="G52" s="2">
        <f t="shared" si="25"/>
        <v>371113.28940334916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375281.09264844656</v>
      </c>
      <c r="Q52" s="2">
        <f t="shared" si="26"/>
        <v>375281.09264844656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-21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373700.51606146991</v>
      </c>
      <c r="G53" s="2">
        <f t="shared" si="25"/>
        <v>373700.51606146991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378061.82772418857</v>
      </c>
      <c r="Q53" s="2">
        <f t="shared" si="26"/>
        <v>378061.82772418857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-20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376287.74271959066</v>
      </c>
      <c r="G54" s="2">
        <f t="shared" si="25"/>
        <v>376287.74271959066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380842.56279991567</v>
      </c>
      <c r="Q54" s="2">
        <f t="shared" si="26"/>
        <v>380842.56279991567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-19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378874.96937771142</v>
      </c>
      <c r="G55" s="2">
        <f t="shared" si="25"/>
        <v>378874.96937771142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383623.29787565768</v>
      </c>
      <c r="Q55" s="2">
        <f t="shared" si="26"/>
        <v>383623.29787565768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-18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381462.19603583217</v>
      </c>
      <c r="G56" s="2">
        <f t="shared" si="25"/>
        <v>381462.19603583217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386404.03295138478</v>
      </c>
      <c r="Q56" s="2">
        <f t="shared" si="26"/>
        <v>386404.03295138478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-17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384049.42269395292</v>
      </c>
      <c r="G57" s="2">
        <f t="shared" si="25"/>
        <v>384049.42269395292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389184.76802712679</v>
      </c>
      <c r="Q57" s="2">
        <f t="shared" si="26"/>
        <v>389184.76802712679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-16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386636.64935207367</v>
      </c>
      <c r="G58" s="2">
        <f t="shared" si="25"/>
        <v>386636.64935207367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391965.50310285389</v>
      </c>
      <c r="Q58" s="2">
        <f t="shared" si="26"/>
        <v>391965.50310285389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-15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389223.87601019442</v>
      </c>
      <c r="G59" s="2">
        <f t="shared" si="25"/>
        <v>389223.87601019442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394746.2381785959</v>
      </c>
      <c r="Q59" s="2">
        <f t="shared" si="26"/>
        <v>394746.2381785959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-14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391811.10266831517</v>
      </c>
      <c r="G60" s="2">
        <f t="shared" si="25"/>
        <v>391811.10266831517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397526.97325432301</v>
      </c>
      <c r="Q60" s="2">
        <f t="shared" si="26"/>
        <v>397526.97325432301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-13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394398.32932643592</v>
      </c>
      <c r="G61" s="2">
        <f t="shared" si="25"/>
        <v>394398.32932643592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400307.70833006501</v>
      </c>
      <c r="Q61" s="2">
        <f t="shared" si="26"/>
        <v>400307.70833006501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-12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396985.55598455667</v>
      </c>
      <c r="G62" s="2">
        <f t="shared" si="25"/>
        <v>396985.55598455667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403088.44340579212</v>
      </c>
      <c r="Q62" s="2">
        <f t="shared" si="26"/>
        <v>403088.44340579212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-11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399572.78264267743</v>
      </c>
      <c r="G63" s="2">
        <f t="shared" si="25"/>
        <v>399572.78264267743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405869.17848153412</v>
      </c>
      <c r="Q63" s="2">
        <f t="shared" si="26"/>
        <v>405869.17848153412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-10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402160.00930079818</v>
      </c>
      <c r="G64" s="2">
        <f t="shared" si="25"/>
        <v>402160.00930079818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408649.91355727613</v>
      </c>
      <c r="Q64" s="2">
        <f t="shared" si="26"/>
        <v>408649.91355727613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-9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404747.23595891893</v>
      </c>
      <c r="G65" s="2">
        <f t="shared" si="25"/>
        <v>404747.23595891893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411430.64863300323</v>
      </c>
      <c r="Q65" s="2">
        <f t="shared" si="26"/>
        <v>411430.64863300323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-8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407334.46261703968</v>
      </c>
      <c r="G66" s="2">
        <f t="shared" si="25"/>
        <v>407334.46261703968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414211.38370874524</v>
      </c>
      <c r="Q66" s="2">
        <f t="shared" si="26"/>
        <v>414211.38370874524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-7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409921.68927516043</v>
      </c>
      <c r="G67" s="2">
        <f t="shared" si="25"/>
        <v>409921.68927516043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416992.11878447235</v>
      </c>
      <c r="Q67" s="2">
        <f t="shared" si="26"/>
        <v>416992.11878447235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-6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412508.91593329608</v>
      </c>
      <c r="G68" s="2">
        <f t="shared" si="25"/>
        <v>412508.91593329608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419772.85386021435</v>
      </c>
      <c r="Q68" s="2">
        <f t="shared" si="26"/>
        <v>419772.85386021435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-5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415096.14259141684</v>
      </c>
      <c r="G69" s="2">
        <f t="shared" si="25"/>
        <v>415096.14259141684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422553.58893594146</v>
      </c>
      <c r="Q69" s="2">
        <f t="shared" si="26"/>
        <v>422553.58893594146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-4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417683.36924953759</v>
      </c>
      <c r="G70" s="2">
        <f t="shared" si="25"/>
        <v>417683.36924953759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425334.32401168346</v>
      </c>
      <c r="Q70" s="2">
        <f t="shared" si="26"/>
        <v>425334.32401168346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-3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420270.59590765834</v>
      </c>
      <c r="G71" s="2">
        <f t="shared" si="25"/>
        <v>420270.59590765834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428115.05908741057</v>
      </c>
      <c r="Q71" s="2">
        <f t="shared" si="26"/>
        <v>428115.05908741057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422857.82256577909</v>
      </c>
      <c r="G72" s="2">
        <f t="shared" si="25"/>
        <v>422857.82256577909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430895.79416315258</v>
      </c>
      <c r="Q72" s="2">
        <f t="shared" si="26"/>
        <v>430895.79416315258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-1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425445.04922389984</v>
      </c>
      <c r="G73" s="2">
        <f t="shared" si="25"/>
        <v>425445.04922389984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433676.52923887968</v>
      </c>
      <c r="Q73" s="2">
        <f t="shared" si="26"/>
        <v>433676.52923887968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0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428032.27588202059</v>
      </c>
      <c r="G74" s="2">
        <f t="shared" si="25"/>
        <v>428032.27588202059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436457.26431462169</v>
      </c>
      <c r="Q74" s="2">
        <f t="shared" si="26"/>
        <v>436457.26431462169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1</v>
      </c>
      <c r="C75" s="7"/>
      <c r="D75" s="2" t="e">
        <f t="shared" si="12"/>
        <v>#N/A</v>
      </c>
      <c r="E75" s="2" t="e">
        <f t="shared" si="22"/>
        <v>#N/A</v>
      </c>
      <c r="F75" s="2">
        <v>430619.50254014134</v>
      </c>
      <c r="G75" s="2">
        <f t="shared" si="25"/>
        <v>430619.50254014134</v>
      </c>
      <c r="H75" s="2">
        <f t="shared" si="13"/>
        <v>18673492.502540141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439237.99939034879</v>
      </c>
      <c r="Q75" s="2">
        <f t="shared" si="26"/>
        <v>439237.99939034879</v>
      </c>
      <c r="R75" s="2">
        <f t="shared" si="16"/>
        <v>19351215.999390349</v>
      </c>
      <c r="S75" s="2">
        <f t="shared" si="17"/>
        <v>430619.50254014134</v>
      </c>
      <c r="T75" s="2">
        <f t="shared" si="18"/>
        <v>15789.714285714319</v>
      </c>
      <c r="U75" s="2">
        <f t="shared" si="19"/>
        <v>439237.99939034879</v>
      </c>
      <c r="V75" s="2">
        <f t="shared" si="5"/>
        <v>681944.42307692312</v>
      </c>
      <c r="W75" s="2">
        <f t="shared" si="20"/>
        <v>12839.423076923122</v>
      </c>
      <c r="X75" s="2">
        <f t="shared" si="6"/>
        <v>426398.57631342567</v>
      </c>
      <c r="Y75" s="2">
        <f t="shared" si="7"/>
        <v>18669271.576313425</v>
      </c>
      <c r="Z75" s="2" t="str">
        <f t="shared" si="8"/>
        <v>HERE</v>
      </c>
      <c r="AA75" s="2">
        <f>IF(Z75="HERE",Y75,AA74+Graph!$G$1*1000)</f>
        <v>18669271.576313425</v>
      </c>
      <c r="AB75" s="2">
        <f t="shared" si="21"/>
        <v>426398.57631342486</v>
      </c>
      <c r="AC75" s="2">
        <f t="shared" si="9"/>
        <v>681944.42307692312</v>
      </c>
      <c r="AD75" s="3">
        <f t="shared" si="10"/>
        <v>18669271.576313425</v>
      </c>
      <c r="AE75" s="2">
        <f>IF(AE73&gt;=52800000,52800000,IF(AB54=Graph!G$1*1000,AE74+Graph!G$1*1000,AC75))</f>
        <v>681944.42307692312</v>
      </c>
      <c r="AF75" s="3">
        <f t="shared" si="11"/>
        <v>681944.42307692312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2</v>
      </c>
      <c r="C76" s="7"/>
      <c r="D76" s="2" t="e">
        <f t="shared" si="12"/>
        <v>#N/A</v>
      </c>
      <c r="E76" s="2" t="e">
        <f t="shared" si="22"/>
        <v>#N/A</v>
      </c>
      <c r="F76" s="2">
        <v>433206.7291982621</v>
      </c>
      <c r="G76" s="2">
        <f t="shared" si="25"/>
        <v>433206.7291982621</v>
      </c>
      <c r="H76" s="2">
        <f t="shared" si="13"/>
        <v>19106699.231738403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442018.7344660908</v>
      </c>
      <c r="Q76" s="2">
        <f t="shared" si="26"/>
        <v>442018.7344660908</v>
      </c>
      <c r="R76" s="2">
        <f t="shared" si="16"/>
        <v>19793234.73385644</v>
      </c>
      <c r="S76" s="2">
        <f t="shared" si="17"/>
        <v>433206.7291982621</v>
      </c>
      <c r="T76" s="2">
        <f t="shared" si="18"/>
        <v>15789.714285714319</v>
      </c>
      <c r="U76" s="2">
        <f t="shared" si="19"/>
        <v>442018.7344660908</v>
      </c>
      <c r="V76" s="2">
        <f t="shared" si="5"/>
        <v>694783.84615384613</v>
      </c>
      <c r="W76" s="2">
        <f t="shared" si="20"/>
        <v>12839.423076923005</v>
      </c>
      <c r="X76" s="2">
        <f t="shared" si="6"/>
        <v>429179.31138916779</v>
      </c>
      <c r="Y76" s="2">
        <f t="shared" si="7"/>
        <v>19098450.887702592</v>
      </c>
      <c r="Z76" s="2" t="str">
        <f t="shared" si="8"/>
        <v>HERE</v>
      </c>
      <c r="AA76" s="2">
        <f>IF(Z76="HERE",Y76,AA75+Graph!$G$1*1000)</f>
        <v>19098450.887702592</v>
      </c>
      <c r="AB76" s="2">
        <f t="shared" si="21"/>
        <v>429179.31138916686</v>
      </c>
      <c r="AC76" s="2">
        <f t="shared" si="9"/>
        <v>694783.84615384613</v>
      </c>
      <c r="AD76" s="3">
        <f t="shared" si="10"/>
        <v>19098450.887702592</v>
      </c>
      <c r="AE76" s="2">
        <f>IF(AE74&gt;=52800000,52800000,IF(AB55=Graph!G$1*1000,AE75+Graph!G$1*1000,AC76))</f>
        <v>694783.84615384613</v>
      </c>
      <c r="AF76" s="3">
        <f t="shared" si="11"/>
        <v>694783.84615384613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3</v>
      </c>
      <c r="C77" s="7"/>
      <c r="D77" s="2" t="e">
        <f t="shared" si="12"/>
        <v>#N/A</v>
      </c>
      <c r="E77" s="2" t="e">
        <f t="shared" si="22"/>
        <v>#N/A</v>
      </c>
      <c r="F77" s="2">
        <v>435793.95585638285</v>
      </c>
      <c r="G77" s="2">
        <f t="shared" si="25"/>
        <v>435793.95585638285</v>
      </c>
      <c r="H77" s="2">
        <f t="shared" si="13"/>
        <v>19542493.187594786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444799.4695418328</v>
      </c>
      <c r="Q77" s="2">
        <f t="shared" si="26"/>
        <v>444799.4695418328</v>
      </c>
      <c r="R77" s="2">
        <f t="shared" si="16"/>
        <v>20238034.203398272</v>
      </c>
      <c r="S77" s="2">
        <f t="shared" si="17"/>
        <v>435793.95585638285</v>
      </c>
      <c r="T77" s="2">
        <f t="shared" si="18"/>
        <v>15789.714285714319</v>
      </c>
      <c r="U77" s="2">
        <f t="shared" si="19"/>
        <v>444799.4695418328</v>
      </c>
      <c r="V77" s="2">
        <f t="shared" si="5"/>
        <v>707623.26923076925</v>
      </c>
      <c r="W77" s="2">
        <f t="shared" si="20"/>
        <v>12839.423076923122</v>
      </c>
      <c r="X77" s="2">
        <f t="shared" si="6"/>
        <v>431960.04646490968</v>
      </c>
      <c r="Y77" s="2">
        <f t="shared" si="7"/>
        <v>19530410.934167501</v>
      </c>
      <c r="Z77" s="2" t="str">
        <f t="shared" si="8"/>
        <v>HERE</v>
      </c>
      <c r="AA77" s="2">
        <f>IF(Z77="HERE",Y77,AA76+Graph!$G$1*1000)</f>
        <v>19530410.934167501</v>
      </c>
      <c r="AB77" s="2">
        <f t="shared" si="21"/>
        <v>431960.04646490887</v>
      </c>
      <c r="AC77" s="2">
        <f t="shared" si="9"/>
        <v>707623.26923076925</v>
      </c>
      <c r="AD77" s="3">
        <f t="shared" si="10"/>
        <v>19530410.934167501</v>
      </c>
      <c r="AE77" s="2">
        <f>IF(AE75&gt;=52800000,52800000,IF(AB56=Graph!G$1*1000,AE76+Graph!G$1*1000,AC77))</f>
        <v>707623.26923076925</v>
      </c>
      <c r="AF77" s="3">
        <f t="shared" si="11"/>
        <v>707623.26923076925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4</v>
      </c>
      <c r="C78" s="7"/>
      <c r="D78" s="2" t="e">
        <f t="shared" si="12"/>
        <v>#N/A</v>
      </c>
      <c r="E78" s="2" t="e">
        <f t="shared" si="22"/>
        <v>#N/A</v>
      </c>
      <c r="F78" s="2">
        <v>438381.1825145036</v>
      </c>
      <c r="G78" s="2">
        <f t="shared" si="25"/>
        <v>438381.1825145036</v>
      </c>
      <c r="H78" s="2">
        <f t="shared" si="13"/>
        <v>19980874.37010929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447580.20461755991</v>
      </c>
      <c r="Q78" s="2">
        <f t="shared" si="26"/>
        <v>447580.20461755991</v>
      </c>
      <c r="R78" s="2">
        <f t="shared" si="16"/>
        <v>20685614.408015832</v>
      </c>
      <c r="S78" s="2">
        <f t="shared" si="17"/>
        <v>438381.1825145036</v>
      </c>
      <c r="T78" s="2">
        <f t="shared" si="18"/>
        <v>15789.714285714319</v>
      </c>
      <c r="U78" s="2">
        <f t="shared" si="19"/>
        <v>447580.20461755991</v>
      </c>
      <c r="V78" s="2">
        <f t="shared" si="5"/>
        <v>720462.69230769225</v>
      </c>
      <c r="W78" s="2">
        <f t="shared" si="20"/>
        <v>12839.423076923005</v>
      </c>
      <c r="X78" s="2">
        <f t="shared" si="6"/>
        <v>434740.7815406369</v>
      </c>
      <c r="Y78" s="2">
        <f t="shared" si="7"/>
        <v>19965151.715708137</v>
      </c>
      <c r="Z78" s="2" t="str">
        <f t="shared" si="8"/>
        <v>HERE</v>
      </c>
      <c r="AA78" s="2">
        <f>IF(Z78="HERE",Y78,AA77+Graph!$G$1*1000)</f>
        <v>19965151.715708137</v>
      </c>
      <c r="AB78" s="2">
        <f t="shared" si="21"/>
        <v>434740.78154063597</v>
      </c>
      <c r="AC78" s="2">
        <f t="shared" si="9"/>
        <v>720462.69230769225</v>
      </c>
      <c r="AD78" s="3">
        <f t="shared" si="10"/>
        <v>19965151.715708137</v>
      </c>
      <c r="AE78" s="2">
        <f>IF(AE76&gt;=52800000,52800000,IF(AB57=Graph!G$1*1000,AE77+Graph!G$1*1000,AC78))</f>
        <v>720462.69230769225</v>
      </c>
      <c r="AF78" s="3">
        <f t="shared" si="11"/>
        <v>720462.69230769225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5</v>
      </c>
      <c r="C79" s="7"/>
      <c r="D79" s="2" t="e">
        <f t="shared" si="12"/>
        <v>#N/A</v>
      </c>
      <c r="E79" s="2" t="e">
        <f t="shared" si="22"/>
        <v>#N/A</v>
      </c>
      <c r="F79" s="2">
        <v>440968.40917262435</v>
      </c>
      <c r="G79" s="2">
        <f t="shared" si="25"/>
        <v>440968.40917262435</v>
      </c>
      <c r="H79" s="2">
        <f t="shared" si="13"/>
        <v>20421842.779281914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450360.93969330192</v>
      </c>
      <c r="Q79" s="2">
        <f t="shared" si="26"/>
        <v>450360.93969330192</v>
      </c>
      <c r="R79" s="2">
        <f t="shared" si="16"/>
        <v>21135975.347709134</v>
      </c>
      <c r="S79" s="2">
        <f t="shared" si="17"/>
        <v>440968.40917262435</v>
      </c>
      <c r="T79" s="2">
        <f t="shared" si="18"/>
        <v>15789.714285714319</v>
      </c>
      <c r="U79" s="2">
        <f t="shared" si="19"/>
        <v>450360.93969330192</v>
      </c>
      <c r="V79" s="2">
        <f t="shared" si="5"/>
        <v>733302.11538461538</v>
      </c>
      <c r="W79" s="2">
        <f t="shared" si="20"/>
        <v>12839.423076923122</v>
      </c>
      <c r="X79" s="2">
        <f t="shared" si="6"/>
        <v>437521.51661637879</v>
      </c>
      <c r="Y79" s="2">
        <f t="shared" si="7"/>
        <v>20402673.232324515</v>
      </c>
      <c r="Z79" s="2" t="str">
        <f t="shared" si="8"/>
        <v>HERE</v>
      </c>
      <c r="AA79" s="2">
        <f>IF(Z79="HERE",Y79,AA78+Graph!$G$1*1000)</f>
        <v>20402673.232324515</v>
      </c>
      <c r="AB79" s="2">
        <f t="shared" si="21"/>
        <v>437521.51661637798</v>
      </c>
      <c r="AC79" s="2">
        <f t="shared" si="9"/>
        <v>733302.11538461538</v>
      </c>
      <c r="AD79" s="3">
        <f t="shared" si="10"/>
        <v>20402673.232324515</v>
      </c>
      <c r="AE79" s="2">
        <f>IF(AE77&gt;=52800000,52800000,IF(AB58=Graph!G$1*1000,AE78+Graph!G$1*1000,AC79))</f>
        <v>733302.11538461538</v>
      </c>
      <c r="AF79" s="3">
        <f t="shared" si="11"/>
        <v>733302.11538461538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6</v>
      </c>
      <c r="C80" s="7"/>
      <c r="D80" s="2" t="e">
        <f t="shared" si="12"/>
        <v>#N/A</v>
      </c>
      <c r="E80" s="2" t="e">
        <f t="shared" si="22"/>
        <v>#N/A</v>
      </c>
      <c r="F80" s="2">
        <v>443555.6358307451</v>
      </c>
      <c r="G80" s="2">
        <f t="shared" si="25"/>
        <v>443555.6358307451</v>
      </c>
      <c r="H80" s="2">
        <f t="shared" si="13"/>
        <v>20865398.415112659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453141.67476902902</v>
      </c>
      <c r="Q80" s="2">
        <f t="shared" si="26"/>
        <v>453141.67476902902</v>
      </c>
      <c r="R80" s="2">
        <f t="shared" si="16"/>
        <v>21589117.022478163</v>
      </c>
      <c r="S80" s="2">
        <f t="shared" si="17"/>
        <v>443555.6358307451</v>
      </c>
      <c r="T80" s="2">
        <f t="shared" si="18"/>
        <v>15789.714285714319</v>
      </c>
      <c r="U80" s="2">
        <f t="shared" si="19"/>
        <v>453141.67476902902</v>
      </c>
      <c r="V80" s="2">
        <f t="shared" si="5"/>
        <v>746141.5384615385</v>
      </c>
      <c r="W80" s="2">
        <f t="shared" si="20"/>
        <v>12839.423076923122</v>
      </c>
      <c r="X80" s="2">
        <f t="shared" si="6"/>
        <v>440302.2516921059</v>
      </c>
      <c r="Y80" s="2">
        <f t="shared" si="7"/>
        <v>20842975.48401662</v>
      </c>
      <c r="Z80" s="2" t="str">
        <f t="shared" si="8"/>
        <v>HERE</v>
      </c>
      <c r="AA80" s="2">
        <f>IF(Z80="HERE",Y80,AA79+Graph!$G$1*1000)</f>
        <v>20842975.48401662</v>
      </c>
      <c r="AB80" s="2">
        <f t="shared" si="21"/>
        <v>440302.25169210508</v>
      </c>
      <c r="AC80" s="2">
        <f t="shared" si="9"/>
        <v>746141.5384615385</v>
      </c>
      <c r="AD80" s="3">
        <f t="shared" si="10"/>
        <v>20842975.48401662</v>
      </c>
      <c r="AE80" s="2">
        <f>IF(AE78&gt;=52800000,52800000,IF(AB59=Graph!G$1*1000,AE79+Graph!G$1*1000,AC80))</f>
        <v>746141.5384615385</v>
      </c>
      <c r="AF80" s="3">
        <f t="shared" si="11"/>
        <v>746141.5384615385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7</v>
      </c>
      <c r="C81" s="7"/>
      <c r="D81" s="2" t="e">
        <f t="shared" si="12"/>
        <v>#N/A</v>
      </c>
      <c r="E81" s="2" t="e">
        <f t="shared" si="22"/>
        <v>#N/A</v>
      </c>
      <c r="F81" s="2">
        <v>446142.86248886585</v>
      </c>
      <c r="G81" s="2">
        <f t="shared" si="25"/>
        <v>446142.86248886585</v>
      </c>
      <c r="H81" s="2">
        <f t="shared" si="13"/>
        <v>21311541.277601525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455922.40984477103</v>
      </c>
      <c r="Q81" s="2">
        <f t="shared" si="26"/>
        <v>455922.40984477103</v>
      </c>
      <c r="R81" s="2">
        <f t="shared" si="16"/>
        <v>22045039.432322934</v>
      </c>
      <c r="S81" s="2">
        <f t="shared" si="17"/>
        <v>446142.86248886585</v>
      </c>
      <c r="T81" s="2">
        <f t="shared" si="18"/>
        <v>15789.714285714319</v>
      </c>
      <c r="U81" s="2">
        <f t="shared" si="19"/>
        <v>455922.40984477103</v>
      </c>
      <c r="V81" s="2">
        <f t="shared" si="5"/>
        <v>758980.9615384615</v>
      </c>
      <c r="W81" s="2">
        <f t="shared" si="20"/>
        <v>12839.423076923005</v>
      </c>
      <c r="X81" s="2">
        <f t="shared" si="6"/>
        <v>443082.98676784802</v>
      </c>
      <c r="Y81" s="2">
        <f t="shared" si="7"/>
        <v>21286058.470784467</v>
      </c>
      <c r="Z81" s="2" t="str">
        <f t="shared" si="8"/>
        <v>HERE</v>
      </c>
      <c r="AA81" s="2">
        <f>IF(Z81="HERE",Y81,AA80+Graph!$G$1*1000)</f>
        <v>21286058.470784467</v>
      </c>
      <c r="AB81" s="2">
        <f t="shared" si="21"/>
        <v>443082.98676784709</v>
      </c>
      <c r="AC81" s="2">
        <f t="shared" si="9"/>
        <v>758980.9615384615</v>
      </c>
      <c r="AD81" s="3">
        <f t="shared" si="10"/>
        <v>21286058.470784467</v>
      </c>
      <c r="AE81" s="2">
        <f>IF(AE79&gt;=52800000,52800000,IF(AB60=Graph!G$1*1000,AE80+Graph!G$1*1000,AC81))</f>
        <v>758980.9615384615</v>
      </c>
      <c r="AF81" s="3">
        <f t="shared" si="11"/>
        <v>758980.9615384615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8</v>
      </c>
      <c r="C82" s="7"/>
      <c r="D82" s="2" t="e">
        <f t="shared" si="12"/>
        <v>#N/A</v>
      </c>
      <c r="E82" s="2" t="e">
        <f t="shared" si="22"/>
        <v>#N/A</v>
      </c>
      <c r="F82" s="2">
        <v>448730.0891469866</v>
      </c>
      <c r="G82" s="2">
        <f t="shared" si="25"/>
        <v>448730.0891469866</v>
      </c>
      <c r="H82" s="2">
        <f t="shared" si="13"/>
        <v>21760271.366748512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458703.14492049813</v>
      </c>
      <c r="Q82" s="2">
        <f t="shared" si="26"/>
        <v>458703.14492049813</v>
      </c>
      <c r="R82" s="2">
        <f t="shared" si="16"/>
        <v>22503742.577243432</v>
      </c>
      <c r="S82" s="2">
        <f t="shared" si="17"/>
        <v>448730.0891469866</v>
      </c>
      <c r="T82" s="2">
        <f t="shared" si="18"/>
        <v>15789.714285714319</v>
      </c>
      <c r="U82" s="2">
        <f t="shared" si="19"/>
        <v>458703.14492049813</v>
      </c>
      <c r="V82" s="2">
        <f t="shared" si="5"/>
        <v>771820.38461538462</v>
      </c>
      <c r="W82" s="2">
        <f t="shared" si="20"/>
        <v>12839.423076923122</v>
      </c>
      <c r="X82" s="2">
        <f t="shared" si="6"/>
        <v>445863.72184357501</v>
      </c>
      <c r="Y82" s="2">
        <f t="shared" si="7"/>
        <v>21731922.192628041</v>
      </c>
      <c r="Z82" s="2" t="str">
        <f t="shared" si="8"/>
        <v>HERE</v>
      </c>
      <c r="AA82" s="2">
        <f>IF(Z82="HERE",Y82,AA81+Graph!$G$1*1000)</f>
        <v>21731922.192628041</v>
      </c>
      <c r="AB82" s="2">
        <f t="shared" si="21"/>
        <v>445863.7218435742</v>
      </c>
      <c r="AC82" s="2">
        <f t="shared" si="9"/>
        <v>771820.38461538462</v>
      </c>
      <c r="AD82" s="3">
        <f t="shared" si="10"/>
        <v>21731922.192628041</v>
      </c>
      <c r="AE82" s="2">
        <f>IF(AE80&gt;=52800000,52800000,IF(AB61=Graph!G$1*1000,AE81+Graph!G$1*1000,AC82))</f>
        <v>771820.38461538462</v>
      </c>
      <c r="AF82" s="3">
        <f t="shared" si="11"/>
        <v>771820.38461538462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9</v>
      </c>
      <c r="C83" s="7"/>
      <c r="D83" s="2" t="e">
        <f t="shared" si="12"/>
        <v>#N/A</v>
      </c>
      <c r="E83" s="2" t="e">
        <f t="shared" si="22"/>
        <v>#N/A</v>
      </c>
      <c r="F83" s="2">
        <v>451317.31580510736</v>
      </c>
      <c r="G83" s="2">
        <f t="shared" si="25"/>
        <v>451317.31580510736</v>
      </c>
      <c r="H83" s="2">
        <f t="shared" si="13"/>
        <v>22211588.682553619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461483.87999624014</v>
      </c>
      <c r="Q83" s="2">
        <f t="shared" si="26"/>
        <v>461483.87999624014</v>
      </c>
      <c r="R83" s="2">
        <f t="shared" si="16"/>
        <v>22965226.457239673</v>
      </c>
      <c r="S83" s="2">
        <f t="shared" si="17"/>
        <v>451317.31580510736</v>
      </c>
      <c r="T83" s="2">
        <f t="shared" si="18"/>
        <v>15789.714285714319</v>
      </c>
      <c r="U83" s="2">
        <f t="shared" si="19"/>
        <v>461483.87999624014</v>
      </c>
      <c r="V83" s="2">
        <f t="shared" si="5"/>
        <v>784659.80769230775</v>
      </c>
      <c r="W83" s="2">
        <f t="shared" si="20"/>
        <v>12839.423076923122</v>
      </c>
      <c r="X83" s="2">
        <f t="shared" si="6"/>
        <v>448644.45691931702</v>
      </c>
      <c r="Y83" s="2">
        <f t="shared" si="7"/>
        <v>22180566.649547357</v>
      </c>
      <c r="Z83" s="2" t="str">
        <f t="shared" si="8"/>
        <v>HERE</v>
      </c>
      <c r="AA83" s="2">
        <f>IF(Z83="HERE",Y83,AA82+Graph!$G$1*1000)</f>
        <v>22180566.649547357</v>
      </c>
      <c r="AB83" s="2">
        <f t="shared" si="21"/>
        <v>448644.4569193162</v>
      </c>
      <c r="AC83" s="2">
        <f t="shared" si="9"/>
        <v>784659.80769230775</v>
      </c>
      <c r="AD83" s="3">
        <f t="shared" si="10"/>
        <v>22180566.649547357</v>
      </c>
      <c r="AE83" s="2">
        <f>IF(AE81&gt;=52800000,52800000,IF(AB62=Graph!G$1*1000,AE82+Graph!G$1*1000,AC83))</f>
        <v>784659.80769230775</v>
      </c>
      <c r="AF83" s="3">
        <f t="shared" si="11"/>
        <v>784659.80769230775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10</v>
      </c>
      <c r="C84" s="7"/>
      <c r="D84" s="2" t="e">
        <f t="shared" si="12"/>
        <v>#N/A</v>
      </c>
      <c r="E84" s="2" t="e">
        <f t="shared" si="22"/>
        <v>#N/A</v>
      </c>
      <c r="F84" s="2">
        <v>453904.54246322811</v>
      </c>
      <c r="G84" s="2">
        <f t="shared" si="25"/>
        <v>453904.54246322811</v>
      </c>
      <c r="H84" s="2">
        <f t="shared" si="13"/>
        <v>22665493.225016847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464264.61507196724</v>
      </c>
      <c r="Q84" s="2">
        <f t="shared" si="26"/>
        <v>464264.61507196724</v>
      </c>
      <c r="R84" s="2">
        <f t="shared" si="16"/>
        <v>23429491.07231164</v>
      </c>
      <c r="S84" s="2">
        <f t="shared" si="17"/>
        <v>453904.54246322811</v>
      </c>
      <c r="T84" s="2">
        <f t="shared" si="18"/>
        <v>15789.714285714319</v>
      </c>
      <c r="U84" s="2">
        <f t="shared" si="19"/>
        <v>464264.61507196724</v>
      </c>
      <c r="V84" s="2">
        <f t="shared" si="5"/>
        <v>797499.23076923075</v>
      </c>
      <c r="W84" s="2">
        <f t="shared" si="20"/>
        <v>12839.423076923005</v>
      </c>
      <c r="X84" s="2">
        <f t="shared" si="6"/>
        <v>451425.19199504424</v>
      </c>
      <c r="Y84" s="2">
        <f t="shared" si="7"/>
        <v>22631991.8415424</v>
      </c>
      <c r="Z84" s="2" t="str">
        <f t="shared" si="8"/>
        <v>HERE</v>
      </c>
      <c r="AA84" s="2">
        <f>IF(Z84="HERE",Y84,AA83+Graph!$G$1*1000)</f>
        <v>22631991.8415424</v>
      </c>
      <c r="AB84" s="2">
        <f t="shared" si="21"/>
        <v>451425.19199504331</v>
      </c>
      <c r="AC84" s="2">
        <f t="shared" si="9"/>
        <v>797499.23076923075</v>
      </c>
      <c r="AD84" s="3">
        <f t="shared" si="10"/>
        <v>22631991.8415424</v>
      </c>
      <c r="AE84" s="2">
        <f>IF(AE82&gt;=52800000,52800000,IF(AB63=Graph!G$1*1000,AE83+Graph!G$1*1000,AC84))</f>
        <v>797499.23076923075</v>
      </c>
      <c r="AF84" s="3">
        <f t="shared" si="11"/>
        <v>797499.23076923075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11</v>
      </c>
      <c r="C85" s="7"/>
      <c r="D85" s="2" t="e">
        <f t="shared" si="12"/>
        <v>#N/A</v>
      </c>
      <c r="E85" s="2" t="e">
        <f t="shared" si="22"/>
        <v>#N/A</v>
      </c>
      <c r="F85" s="2">
        <v>456491.76912134886</v>
      </c>
      <c r="G85" s="2">
        <f t="shared" si="25"/>
        <v>456491.76912134886</v>
      </c>
      <c r="H85" s="2">
        <f t="shared" si="13"/>
        <v>23121984.994138196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467045.35014770925</v>
      </c>
      <c r="Q85" s="2">
        <f t="shared" si="26"/>
        <v>467045.35014770925</v>
      </c>
      <c r="R85" s="2">
        <f t="shared" si="16"/>
        <v>23896536.422459349</v>
      </c>
      <c r="S85" s="2">
        <f t="shared" si="17"/>
        <v>456491.76912134886</v>
      </c>
      <c r="T85" s="2">
        <f t="shared" si="18"/>
        <v>15789.714285714319</v>
      </c>
      <c r="U85" s="2">
        <f t="shared" si="19"/>
        <v>467045.35014770925</v>
      </c>
      <c r="V85" s="2">
        <f t="shared" si="5"/>
        <v>810338.65384615387</v>
      </c>
      <c r="W85" s="2">
        <f t="shared" si="20"/>
        <v>12839.423076923122</v>
      </c>
      <c r="X85" s="2">
        <f t="shared" si="6"/>
        <v>454205.92707078613</v>
      </c>
      <c r="Y85" s="2">
        <f t="shared" si="7"/>
        <v>23086197.768613186</v>
      </c>
      <c r="Z85" s="2" t="str">
        <f t="shared" si="8"/>
        <v>HERE</v>
      </c>
      <c r="AA85" s="2">
        <f>IF(Z85="HERE",Y85,AA84+Graph!$G$1*1000)</f>
        <v>23086197.768613186</v>
      </c>
      <c r="AB85" s="2">
        <f t="shared" si="21"/>
        <v>454205.92707078531</v>
      </c>
      <c r="AC85" s="2">
        <f t="shared" si="9"/>
        <v>810338.65384615387</v>
      </c>
      <c r="AD85" s="3">
        <f t="shared" si="10"/>
        <v>23086197.768613186</v>
      </c>
      <c r="AE85" s="2">
        <f>IF(AE83&gt;=52800000,52800000,IF(AB64=Graph!G$1*1000,AE84+Graph!G$1*1000,AC85))</f>
        <v>810338.65384615387</v>
      </c>
      <c r="AF85" s="3">
        <f t="shared" si="11"/>
        <v>810338.65384615387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12</v>
      </c>
      <c r="C86" s="7"/>
      <c r="D86" s="2" t="e">
        <f t="shared" si="12"/>
        <v>#N/A</v>
      </c>
      <c r="E86" s="2" t="e">
        <f t="shared" si="22"/>
        <v>#N/A</v>
      </c>
      <c r="F86" s="2">
        <v>459078.99577946961</v>
      </c>
      <c r="G86" s="2">
        <f t="shared" si="25"/>
        <v>459078.99577946961</v>
      </c>
      <c r="H86" s="2">
        <f t="shared" si="13"/>
        <v>23581063.989917666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469826.08522343636</v>
      </c>
      <c r="Q86" s="2">
        <f t="shared" si="26"/>
        <v>469826.08522343636</v>
      </c>
      <c r="R86" s="2">
        <f t="shared" si="16"/>
        <v>24366362.507682785</v>
      </c>
      <c r="S86" s="2">
        <f t="shared" si="17"/>
        <v>459078.99577946961</v>
      </c>
      <c r="T86" s="2">
        <f t="shared" si="18"/>
        <v>15789.714285714319</v>
      </c>
      <c r="U86" s="2">
        <f t="shared" si="19"/>
        <v>469826.08522343636</v>
      </c>
      <c r="V86" s="2">
        <f t="shared" si="5"/>
        <v>823178.07692307688</v>
      </c>
      <c r="W86" s="2">
        <f t="shared" si="20"/>
        <v>12839.423076923005</v>
      </c>
      <c r="X86" s="2">
        <f t="shared" si="6"/>
        <v>456986.66214651335</v>
      </c>
      <c r="Y86" s="2">
        <f t="shared" si="7"/>
        <v>23543184.430759698</v>
      </c>
      <c r="Z86" s="2" t="str">
        <f t="shared" si="8"/>
        <v>HERE</v>
      </c>
      <c r="AA86" s="2">
        <f>IF(Z86="HERE",Y86,AA85+Graph!$G$1*1000)</f>
        <v>23543184.430759698</v>
      </c>
      <c r="AB86" s="2">
        <f t="shared" si="21"/>
        <v>456986.66214651242</v>
      </c>
      <c r="AC86" s="2">
        <f t="shared" si="9"/>
        <v>823178.07692307688</v>
      </c>
      <c r="AD86" s="3">
        <f t="shared" si="10"/>
        <v>23543184.430759698</v>
      </c>
      <c r="AE86" s="2">
        <f>IF(AE84&gt;=52800000,52800000,IF(AB65=Graph!G$1*1000,AE85+Graph!G$1*1000,AC86))</f>
        <v>823178.07692307688</v>
      </c>
      <c r="AF86" s="3">
        <f t="shared" si="11"/>
        <v>823178.07692307688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13</v>
      </c>
      <c r="C87" s="7"/>
      <c r="D87" s="2" t="e">
        <f t="shared" si="12"/>
        <v>#N/A</v>
      </c>
      <c r="E87" s="2" t="e">
        <f t="shared" si="22"/>
        <v>#N/A</v>
      </c>
      <c r="F87" s="2">
        <v>461666.22243759036</v>
      </c>
      <c r="G87" s="2">
        <f t="shared" si="25"/>
        <v>461666.22243759036</v>
      </c>
      <c r="H87" s="2">
        <f t="shared" si="13"/>
        <v>24042730.212355256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472606.82029917836</v>
      </c>
      <c r="Q87" s="2">
        <f t="shared" si="26"/>
        <v>472606.82029917836</v>
      </c>
      <c r="R87" s="2">
        <f t="shared" si="16"/>
        <v>24838969.327981964</v>
      </c>
      <c r="S87" s="2">
        <f t="shared" si="17"/>
        <v>461666.22243759036</v>
      </c>
      <c r="T87" s="2">
        <f t="shared" si="18"/>
        <v>15789.714285714319</v>
      </c>
      <c r="U87" s="2">
        <f t="shared" si="19"/>
        <v>472606.82029917836</v>
      </c>
      <c r="V87" s="2">
        <f t="shared" si="5"/>
        <v>836017.5</v>
      </c>
      <c r="W87" s="2">
        <f t="shared" si="20"/>
        <v>12839.423076923122</v>
      </c>
      <c r="X87" s="2">
        <f t="shared" si="6"/>
        <v>459767.39722225524</v>
      </c>
      <c r="Y87" s="2">
        <f t="shared" si="7"/>
        <v>24002951.827981953</v>
      </c>
      <c r="Z87" s="2" t="str">
        <f t="shared" si="8"/>
        <v>HERE</v>
      </c>
      <c r="AA87" s="2">
        <f>IF(Z87="HERE",Y87,AA86+Graph!$G$1*1000)</f>
        <v>24002951.827981953</v>
      </c>
      <c r="AB87" s="2">
        <f t="shared" si="21"/>
        <v>459767.39722225443</v>
      </c>
      <c r="AC87" s="2">
        <f t="shared" si="9"/>
        <v>836017.5</v>
      </c>
      <c r="AD87" s="3">
        <f t="shared" si="10"/>
        <v>24002951.827981953</v>
      </c>
      <c r="AE87" s="2">
        <f>IF(AE85&gt;=52800000,52800000,IF(AB66=Graph!G$1*1000,AE86+Graph!G$1*1000,AC87))</f>
        <v>836017.5</v>
      </c>
      <c r="AF87" s="3">
        <f t="shared" si="11"/>
        <v>836017.5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14</v>
      </c>
      <c r="C88" s="7"/>
      <c r="D88" s="2" t="e">
        <f t="shared" si="12"/>
        <v>#N/A</v>
      </c>
      <c r="E88" s="2" t="e">
        <f t="shared" si="22"/>
        <v>#N/A</v>
      </c>
      <c r="F88" s="2">
        <v>464253.44909571111</v>
      </c>
      <c r="G88" s="2">
        <f t="shared" si="25"/>
        <v>464253.44909571111</v>
      </c>
      <c r="H88" s="2">
        <f t="shared" si="13"/>
        <v>24506983.661450967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475387.55537490547</v>
      </c>
      <c r="Q88" s="2">
        <f t="shared" si="26"/>
        <v>475387.55537490547</v>
      </c>
      <c r="R88" s="2">
        <f t="shared" si="16"/>
        <v>25314356.883356869</v>
      </c>
      <c r="S88" s="2">
        <f t="shared" si="17"/>
        <v>464253.44909571111</v>
      </c>
      <c r="T88" s="2">
        <f t="shared" si="18"/>
        <v>15789.714285714319</v>
      </c>
      <c r="U88" s="2">
        <f t="shared" si="19"/>
        <v>475387.55537490547</v>
      </c>
      <c r="V88" s="2">
        <f t="shared" si="5"/>
        <v>848856.92307692301</v>
      </c>
      <c r="W88" s="2">
        <f t="shared" si="20"/>
        <v>12839.423076923005</v>
      </c>
      <c r="X88" s="2">
        <f t="shared" si="6"/>
        <v>462548.13229798246</v>
      </c>
      <c r="Y88" s="2">
        <f t="shared" si="7"/>
        <v>24465499.960279934</v>
      </c>
      <c r="Z88" s="2" t="str">
        <f t="shared" si="8"/>
        <v>HERE</v>
      </c>
      <c r="AA88" s="2">
        <f>IF(Z88="HERE",Y88,AA87+Graph!$G$1*1000)</f>
        <v>24465499.960279934</v>
      </c>
      <c r="AB88" s="2">
        <f t="shared" si="21"/>
        <v>462548.13229798153</v>
      </c>
      <c r="AC88" s="2">
        <f t="shared" si="9"/>
        <v>848856.92307692301</v>
      </c>
      <c r="AD88" s="3">
        <f t="shared" si="10"/>
        <v>24465499.960279934</v>
      </c>
      <c r="AE88" s="2">
        <f>IF(AE86&gt;=52800000,52800000,IF(AB67=Graph!G$1*1000,AE87+Graph!G$1*1000,AC88))</f>
        <v>848856.92307692301</v>
      </c>
      <c r="AF88" s="3">
        <f t="shared" si="11"/>
        <v>848856.92307692301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15</v>
      </c>
      <c r="C89" s="7"/>
      <c r="D89" s="2" t="e">
        <f t="shared" si="12"/>
        <v>#N/A</v>
      </c>
      <c r="E89" s="2" t="e">
        <f t="shared" si="22"/>
        <v>#N/A</v>
      </c>
      <c r="F89" s="2">
        <v>466840.67575383186</v>
      </c>
      <c r="G89" s="2">
        <f t="shared" si="25"/>
        <v>466840.67575383186</v>
      </c>
      <c r="H89" s="2">
        <f t="shared" si="13"/>
        <v>24973824.337204799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478168.29045064747</v>
      </c>
      <c r="Q89" s="2">
        <f t="shared" si="26"/>
        <v>478168.29045064747</v>
      </c>
      <c r="R89" s="2">
        <f t="shared" si="16"/>
        <v>25792525.173807517</v>
      </c>
      <c r="S89" s="2">
        <f t="shared" si="17"/>
        <v>466840.67575383186</v>
      </c>
      <c r="T89" s="2">
        <f t="shared" si="18"/>
        <v>15789.714285714319</v>
      </c>
      <c r="U89" s="2">
        <f t="shared" si="19"/>
        <v>478168.29045064747</v>
      </c>
      <c r="V89" s="2">
        <f t="shared" si="5"/>
        <v>861696.34615384613</v>
      </c>
      <c r="W89" s="2">
        <f t="shared" si="20"/>
        <v>12839.423076923122</v>
      </c>
      <c r="X89" s="2">
        <f t="shared" si="6"/>
        <v>465328.86737372435</v>
      </c>
      <c r="Y89" s="2">
        <f t="shared" si="7"/>
        <v>24930828.827653658</v>
      </c>
      <c r="Z89" s="2" t="str">
        <f t="shared" si="8"/>
        <v>HERE</v>
      </c>
      <c r="AA89" s="2">
        <f>IF(Z89="HERE",Y89,AA88+Graph!$G$1*1000)</f>
        <v>24930828.827653658</v>
      </c>
      <c r="AB89" s="2">
        <f t="shared" si="21"/>
        <v>465328.86737372354</v>
      </c>
      <c r="AC89" s="2">
        <f t="shared" si="9"/>
        <v>861696.34615384613</v>
      </c>
      <c r="AD89" s="3">
        <f t="shared" si="10"/>
        <v>24930828.827653658</v>
      </c>
      <c r="AE89" s="2">
        <f>IF(AE87&gt;=52800000,52800000,IF(AB68=Graph!G$1*1000,AE88+Graph!G$1*1000,AC89))</f>
        <v>861696.34615384613</v>
      </c>
      <c r="AF89" s="3">
        <f t="shared" si="11"/>
        <v>861696.34615384613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16</v>
      </c>
      <c r="C90" s="7"/>
      <c r="D90" s="2" t="e">
        <f t="shared" si="12"/>
        <v>#N/A</v>
      </c>
      <c r="E90" s="2" t="e">
        <f t="shared" si="22"/>
        <v>#N/A</v>
      </c>
      <c r="F90" s="2">
        <v>469427.90241195261</v>
      </c>
      <c r="G90" s="2">
        <f t="shared" si="25"/>
        <v>469427.90241195261</v>
      </c>
      <c r="H90" s="2">
        <f t="shared" si="13"/>
        <v>25443252.239616752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480949.02552637458</v>
      </c>
      <c r="Q90" s="2">
        <f t="shared" si="26"/>
        <v>480949.02552637458</v>
      </c>
      <c r="R90" s="2">
        <f t="shared" si="16"/>
        <v>26273474.199333891</v>
      </c>
      <c r="S90" s="2">
        <f t="shared" si="17"/>
        <v>469427.90241195261</v>
      </c>
      <c r="T90" s="2">
        <f t="shared" si="18"/>
        <v>15789.714285714319</v>
      </c>
      <c r="U90" s="2">
        <f t="shared" si="19"/>
        <v>480949.02552637458</v>
      </c>
      <c r="V90" s="2">
        <f t="shared" si="5"/>
        <v>874535.76923076925</v>
      </c>
      <c r="W90" s="2">
        <f t="shared" si="20"/>
        <v>12839.423076923122</v>
      </c>
      <c r="X90" s="2">
        <f t="shared" si="6"/>
        <v>468109.60244945146</v>
      </c>
      <c r="Y90" s="2">
        <f t="shared" si="7"/>
        <v>25398938.430103108</v>
      </c>
      <c r="Z90" s="2" t="str">
        <f t="shared" si="8"/>
        <v>HERE</v>
      </c>
      <c r="AA90" s="2">
        <f>IF(Z90="HERE",Y90,AA89+Graph!$G$1*1000)</f>
        <v>25398938.430103108</v>
      </c>
      <c r="AB90" s="2">
        <f t="shared" si="21"/>
        <v>468109.60244945064</v>
      </c>
      <c r="AC90" s="2">
        <f t="shared" si="9"/>
        <v>874535.76923076925</v>
      </c>
      <c r="AD90" s="3">
        <f t="shared" si="10"/>
        <v>25398938.430103108</v>
      </c>
      <c r="AE90" s="2">
        <f>IF(AE88&gt;=52800000,52800000,IF(AB69=Graph!G$1*1000,AE89+Graph!G$1*1000,AC90))</f>
        <v>874535.76923076925</v>
      </c>
      <c r="AF90" s="3">
        <f t="shared" si="11"/>
        <v>874535.76923076925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17</v>
      </c>
      <c r="C91" s="7"/>
      <c r="D91" s="2" t="e">
        <f t="shared" si="12"/>
        <v>#N/A</v>
      </c>
      <c r="E91" s="2" t="e">
        <f t="shared" si="22"/>
        <v>#N/A</v>
      </c>
      <c r="F91" s="2">
        <v>472015.12907008827</v>
      </c>
      <c r="G91" s="2">
        <f t="shared" si="25"/>
        <v>472015.12907008827</v>
      </c>
      <c r="H91" s="2">
        <f t="shared" si="13"/>
        <v>25915267.36868684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483729.76060211658</v>
      </c>
      <c r="Q91" s="2">
        <f t="shared" si="26"/>
        <v>483729.76060211658</v>
      </c>
      <c r="R91" s="2">
        <f t="shared" si="16"/>
        <v>26757203.959936008</v>
      </c>
      <c r="S91" s="2">
        <f t="shared" si="17"/>
        <v>472015.12907008827</v>
      </c>
      <c r="T91" s="2">
        <f t="shared" si="18"/>
        <v>15789.714285714319</v>
      </c>
      <c r="U91" s="2">
        <f t="shared" si="19"/>
        <v>483729.76060211658</v>
      </c>
      <c r="V91" s="2">
        <f t="shared" si="5"/>
        <v>887375.19230769225</v>
      </c>
      <c r="W91" s="2">
        <f t="shared" si="20"/>
        <v>12839.423076923005</v>
      </c>
      <c r="X91" s="2">
        <f t="shared" si="6"/>
        <v>470890.33752519358</v>
      </c>
      <c r="Y91" s="2">
        <f t="shared" si="7"/>
        <v>25869828.767628301</v>
      </c>
      <c r="Z91" s="2" t="str">
        <f t="shared" si="8"/>
        <v>HERE</v>
      </c>
      <c r="AA91" s="2">
        <f>IF(Z91="HERE",Y91,AA90+Graph!$G$1*1000)</f>
        <v>25869828.767628301</v>
      </c>
      <c r="AB91" s="2">
        <f t="shared" si="21"/>
        <v>470890.33752519265</v>
      </c>
      <c r="AC91" s="2">
        <f t="shared" si="9"/>
        <v>887375.19230769225</v>
      </c>
      <c r="AD91" s="3">
        <f t="shared" si="10"/>
        <v>25869828.767628301</v>
      </c>
      <c r="AE91" s="2">
        <f>IF(AE89&gt;=52800000,52800000,IF(AB70=Graph!G$1*1000,AE90+Graph!G$1*1000,AC91))</f>
        <v>887375.19230769225</v>
      </c>
      <c r="AF91" s="3">
        <f t="shared" si="11"/>
        <v>887375.19230769225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18</v>
      </c>
      <c r="C92" s="7"/>
      <c r="D92" s="2" t="e">
        <f t="shared" si="12"/>
        <v>#N/A</v>
      </c>
      <c r="E92" s="2" t="e">
        <f t="shared" si="22"/>
        <v>#N/A</v>
      </c>
      <c r="F92" s="2">
        <v>474602.35572820902</v>
      </c>
      <c r="G92" s="2">
        <f t="shared" si="25"/>
        <v>474602.35572820902</v>
      </c>
      <c r="H92" s="2">
        <f t="shared" si="13"/>
        <v>26389869.724415049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486510.49567785859</v>
      </c>
      <c r="Q92" s="2">
        <f t="shared" si="26"/>
        <v>486510.49567785859</v>
      </c>
      <c r="R92" s="2">
        <f t="shared" si="16"/>
        <v>27243714.455613866</v>
      </c>
      <c r="S92" s="2">
        <f t="shared" si="17"/>
        <v>474602.35572820902</v>
      </c>
      <c r="T92" s="2">
        <f t="shared" si="18"/>
        <v>15789.714285714319</v>
      </c>
      <c r="U92" s="2">
        <f t="shared" si="19"/>
        <v>486510.49567785859</v>
      </c>
      <c r="V92" s="2">
        <f t="shared" si="5"/>
        <v>900214.61538461538</v>
      </c>
      <c r="W92" s="2">
        <f t="shared" si="20"/>
        <v>12839.423076923122</v>
      </c>
      <c r="X92" s="2">
        <f t="shared" si="6"/>
        <v>473671.07260093547</v>
      </c>
      <c r="Y92" s="2">
        <f t="shared" si="7"/>
        <v>26343499.840229236</v>
      </c>
      <c r="Z92" s="2" t="str">
        <f t="shared" si="8"/>
        <v>HERE</v>
      </c>
      <c r="AA92" s="2">
        <f>IF(Z92="HERE",Y92,AA91+Graph!$G$1*1000)</f>
        <v>26343499.840229236</v>
      </c>
      <c r="AB92" s="2">
        <f t="shared" si="21"/>
        <v>473671.07260093465</v>
      </c>
      <c r="AC92" s="2">
        <f t="shared" si="9"/>
        <v>900214.61538461538</v>
      </c>
      <c r="AD92" s="3">
        <f t="shared" si="10"/>
        <v>26343499.840229236</v>
      </c>
      <c r="AE92" s="2">
        <f>IF(AE90&gt;=52800000,52800000,IF(AB71=Graph!G$1*1000,AE91+Graph!G$1*1000,AC92))</f>
        <v>900214.61538461538</v>
      </c>
      <c r="AF92" s="3">
        <f t="shared" si="11"/>
        <v>900214.61538461538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19</v>
      </c>
      <c r="C93" s="7"/>
      <c r="D93" s="2" t="e">
        <f t="shared" si="12"/>
        <v>#N/A</v>
      </c>
      <c r="E93" s="2" t="e">
        <f t="shared" si="22"/>
        <v>#N/A</v>
      </c>
      <c r="F93" s="2">
        <v>477189.58238632977</v>
      </c>
      <c r="G93" s="2">
        <f t="shared" si="25"/>
        <v>477189.58238632977</v>
      </c>
      <c r="H93" s="2">
        <f t="shared" si="13"/>
        <v>26867059.306801379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489291.2307535857</v>
      </c>
      <c r="Q93" s="2">
        <f t="shared" si="26"/>
        <v>489291.2307535857</v>
      </c>
      <c r="R93" s="2">
        <f t="shared" si="16"/>
        <v>27733005.686367452</v>
      </c>
      <c r="S93" s="2">
        <f t="shared" si="17"/>
        <v>477189.58238632977</v>
      </c>
      <c r="T93" s="2">
        <f t="shared" si="18"/>
        <v>15789.714285714319</v>
      </c>
      <c r="U93" s="2">
        <f t="shared" si="19"/>
        <v>489291.2307535857</v>
      </c>
      <c r="V93" s="2">
        <f t="shared" si="5"/>
        <v>913054.0384615385</v>
      </c>
      <c r="W93" s="2">
        <f t="shared" si="20"/>
        <v>12839.423076923122</v>
      </c>
      <c r="X93" s="2">
        <f t="shared" si="6"/>
        <v>476451.80767666257</v>
      </c>
      <c r="Y93" s="2">
        <f t="shared" si="7"/>
        <v>26819951.647905897</v>
      </c>
      <c r="Z93" s="2" t="str">
        <f t="shared" si="8"/>
        <v>HERE</v>
      </c>
      <c r="AA93" s="2">
        <f>IF(Z93="HERE",Y93,AA92+Graph!$G$1*1000)</f>
        <v>26819951.647905897</v>
      </c>
      <c r="AB93" s="2">
        <f t="shared" si="21"/>
        <v>476451.80767666176</v>
      </c>
      <c r="AC93" s="2">
        <f t="shared" si="9"/>
        <v>913054.0384615385</v>
      </c>
      <c r="AD93" s="3">
        <f t="shared" si="10"/>
        <v>26819951.647905897</v>
      </c>
      <c r="AE93" s="2">
        <f>IF(AE91&gt;=52800000,52800000,IF(AB72=Graph!G$1*1000,AE92+Graph!G$1*1000,AC93))</f>
        <v>913054.0384615385</v>
      </c>
      <c r="AF93" s="3">
        <f t="shared" si="11"/>
        <v>913054.0384615385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20</v>
      </c>
      <c r="C94" s="7"/>
      <c r="D94" s="2" t="e">
        <f t="shared" si="12"/>
        <v>#N/A</v>
      </c>
      <c r="E94" s="2" t="e">
        <f t="shared" si="22"/>
        <v>#N/A</v>
      </c>
      <c r="F94" s="2">
        <v>479776.80904445052</v>
      </c>
      <c r="G94" s="2">
        <f t="shared" si="25"/>
        <v>479776.80904445052</v>
      </c>
      <c r="H94" s="2">
        <f t="shared" si="13"/>
        <v>27346836.115845829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492071.9658293277</v>
      </c>
      <c r="Q94" s="2">
        <f t="shared" si="26"/>
        <v>492071.9658293277</v>
      </c>
      <c r="R94" s="2">
        <f t="shared" si="16"/>
        <v>28225077.65219678</v>
      </c>
      <c r="S94" s="2">
        <f t="shared" si="17"/>
        <v>479776.80904445052</v>
      </c>
      <c r="T94" s="2">
        <f t="shared" si="18"/>
        <v>15789.714285714319</v>
      </c>
      <c r="U94" s="2">
        <f t="shared" si="19"/>
        <v>492071.9658293277</v>
      </c>
      <c r="V94" s="2">
        <f t="shared" si="5"/>
        <v>925893.4615384615</v>
      </c>
      <c r="W94" s="2">
        <f t="shared" si="20"/>
        <v>12839.423076923005</v>
      </c>
      <c r="X94" s="2">
        <f t="shared" si="6"/>
        <v>479232.5427524047</v>
      </c>
      <c r="Y94" s="2">
        <f t="shared" si="7"/>
        <v>27299184.190658301</v>
      </c>
      <c r="Z94" s="2" t="str">
        <f t="shared" si="8"/>
        <v>HERE</v>
      </c>
      <c r="AA94" s="2">
        <f>IF(Z94="HERE",Y94,AA93+Graph!$G$1*1000)</f>
        <v>27299184.190658301</v>
      </c>
      <c r="AB94" s="2">
        <f t="shared" si="21"/>
        <v>479232.54275240377</v>
      </c>
      <c r="AC94" s="2">
        <f t="shared" si="9"/>
        <v>925893.4615384615</v>
      </c>
      <c r="AD94" s="3">
        <f t="shared" si="10"/>
        <v>27299184.190658301</v>
      </c>
      <c r="AE94" s="2">
        <f>IF(AE92&gt;=52800000,52800000,IF(AB73=Graph!G$1*1000,AE93+Graph!G$1*1000,AC94))</f>
        <v>925893.4615384615</v>
      </c>
      <c r="AF94" s="3">
        <f t="shared" si="11"/>
        <v>925893.4615384615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21</v>
      </c>
      <c r="C95" s="7"/>
      <c r="D95" s="2" t="e">
        <f t="shared" si="12"/>
        <v>#N/A</v>
      </c>
      <c r="E95" s="2" t="e">
        <f t="shared" si="22"/>
        <v>#N/A</v>
      </c>
      <c r="F95" s="2">
        <v>482364.03570257127</v>
      </c>
      <c r="G95" s="2">
        <f t="shared" si="25"/>
        <v>482364.03570257127</v>
      </c>
      <c r="H95" s="2">
        <f t="shared" si="13"/>
        <v>27829200.151548401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494852.70090505481</v>
      </c>
      <c r="Q95" s="2">
        <f t="shared" si="26"/>
        <v>494852.70090505481</v>
      </c>
      <c r="R95" s="2">
        <f t="shared" si="16"/>
        <v>28719930.353101835</v>
      </c>
      <c r="S95" s="2">
        <f t="shared" si="17"/>
        <v>482364.03570257127</v>
      </c>
      <c r="T95" s="2">
        <f t="shared" si="18"/>
        <v>15789.714285714319</v>
      </c>
      <c r="U95" s="2">
        <f t="shared" si="19"/>
        <v>494852.70090505481</v>
      </c>
      <c r="V95" s="2">
        <f t="shared" si="5"/>
        <v>938732.88461538462</v>
      </c>
      <c r="W95" s="2">
        <f t="shared" si="20"/>
        <v>12839.423076923122</v>
      </c>
      <c r="X95" s="2">
        <f t="shared" si="6"/>
        <v>482013.27782813169</v>
      </c>
      <c r="Y95" s="2">
        <f t="shared" ref="Y95:Y158" si="30">IF(COUNT($C96)=0,IF(COUNT($C95)=1,C95,SUM(Y94+X95)),C95)</f>
        <v>27781197.468486432</v>
      </c>
      <c r="Z95" s="2" t="str">
        <f t="shared" si="8"/>
        <v>HERE</v>
      </c>
      <c r="AA95" s="2">
        <f>IF(Z95="HERE",Y95,AA94+Graph!$G$1*1000)</f>
        <v>27781197.468486432</v>
      </c>
      <c r="AB95" s="2">
        <f t="shared" si="21"/>
        <v>482013.27782813087</v>
      </c>
      <c r="AC95" s="2">
        <f t="shared" ref="AC95:AC158" si="31">IF(Z96="HERE",V95,AC94)</f>
        <v>938732.88461538462</v>
      </c>
      <c r="AD95" s="3">
        <f t="shared" si="10"/>
        <v>27781197.468486432</v>
      </c>
      <c r="AE95" s="2">
        <f>IF(AE93&gt;=52800000,52800000,IF(AB74=Graph!G$1*1000,AE94+Graph!G$1*1000,AC95))</f>
        <v>938732.88461538462</v>
      </c>
      <c r="AF95" s="3">
        <f t="shared" si="11"/>
        <v>938732.88461538462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22</v>
      </c>
      <c r="C96" s="7"/>
      <c r="D96" s="2" t="e">
        <f t="shared" si="12"/>
        <v>#N/A</v>
      </c>
      <c r="E96" s="2" t="e">
        <f t="shared" si="22"/>
        <v>#N/A</v>
      </c>
      <c r="F96" s="2">
        <v>484951.26236069202</v>
      </c>
      <c r="G96" s="2">
        <f t="shared" si="25"/>
        <v>484951.26236069202</v>
      </c>
      <c r="H96" s="2">
        <f t="shared" ref="H96:H159" si="32">IF(COUNT($C97)=0,IF(COUNT($C96)=1,C96,SUM(H95+G96)),C96)</f>
        <v>28314151.413909093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497633.43598079681</v>
      </c>
      <c r="Q96" s="2">
        <f t="shared" si="26"/>
        <v>497633.43598079681</v>
      </c>
      <c r="R96" s="2">
        <f t="shared" ref="R96:R159" si="33">IF(COUNT($C97)=0,IF(COUNT($C96)=1,M96,SUM(R95+Q96)),M96)</f>
        <v>29217563.789082631</v>
      </c>
      <c r="S96" s="2">
        <f t="shared" si="17"/>
        <v>484951.26236069202</v>
      </c>
      <c r="T96" s="2">
        <f t="shared" si="18"/>
        <v>15789.714285714319</v>
      </c>
      <c r="U96" s="2">
        <f t="shared" si="19"/>
        <v>497633.43598079681</v>
      </c>
      <c r="V96" s="2">
        <f t="shared" si="5"/>
        <v>951572.30769230775</v>
      </c>
      <c r="W96" s="2">
        <f t="shared" si="20"/>
        <v>12839.423076923122</v>
      </c>
      <c r="X96" s="2">
        <f t="shared" si="6"/>
        <v>484794.01290387369</v>
      </c>
      <c r="Y96" s="2">
        <f t="shared" si="30"/>
        <v>28265991.481390305</v>
      </c>
      <c r="Z96" s="2" t="str">
        <f t="shared" si="8"/>
        <v>HERE</v>
      </c>
      <c r="AA96" s="2">
        <f>IF(Z96="HERE",Y96,AA95+Graph!$G$1*1000)</f>
        <v>28265991.481390305</v>
      </c>
      <c r="AB96" s="2">
        <f t="shared" si="21"/>
        <v>484794.01290387288</v>
      </c>
      <c r="AC96" s="2">
        <f t="shared" si="31"/>
        <v>951572.30769230775</v>
      </c>
      <c r="AD96" s="3">
        <f t="shared" si="10"/>
        <v>28265991.481390305</v>
      </c>
      <c r="AE96" s="2">
        <f>IF(AE94&gt;=52800000,52800000,IF(AB75=Graph!G$1*1000,AE95+Graph!G$1*1000,AC96))</f>
        <v>951572.30769230775</v>
      </c>
      <c r="AF96" s="3">
        <f t="shared" si="11"/>
        <v>951572.30769230775</v>
      </c>
      <c r="AG96" s="3">
        <f t="shared" si="29"/>
        <v>16836441.639835931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23</v>
      </c>
      <c r="C97" s="7"/>
      <c r="D97" s="2" t="e">
        <f t="shared" si="12"/>
        <v>#N/A</v>
      </c>
      <c r="E97" s="2" t="e">
        <f t="shared" si="22"/>
        <v>#N/A</v>
      </c>
      <c r="F97" s="2">
        <v>487538.48901881278</v>
      </c>
      <c r="G97" s="2">
        <f t="shared" si="25"/>
        <v>487538.48901881278</v>
      </c>
      <c r="H97" s="2">
        <f t="shared" si="32"/>
        <v>28801689.902927905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500414.17105652392</v>
      </c>
      <c r="Q97" s="2">
        <f t="shared" si="26"/>
        <v>500414.17105652392</v>
      </c>
      <c r="R97" s="2">
        <f t="shared" si="33"/>
        <v>29717977.960139155</v>
      </c>
      <c r="S97" s="2">
        <f t="shared" si="17"/>
        <v>487538.48901881278</v>
      </c>
      <c r="T97" s="2">
        <f t="shared" si="18"/>
        <v>15789.714285714319</v>
      </c>
      <c r="U97" s="2">
        <f t="shared" si="19"/>
        <v>500414.17105652392</v>
      </c>
      <c r="V97" s="2">
        <f t="shared" si="5"/>
        <v>964411.73076923075</v>
      </c>
      <c r="W97" s="2">
        <f t="shared" si="20"/>
        <v>12839.423076923005</v>
      </c>
      <c r="X97" s="2">
        <f t="shared" si="6"/>
        <v>487574.74797960091</v>
      </c>
      <c r="Y97" s="2">
        <f t="shared" si="30"/>
        <v>28753566.229369905</v>
      </c>
      <c r="Z97" s="2" t="str">
        <f t="shared" si="8"/>
        <v>HERE</v>
      </c>
      <c r="AA97" s="2">
        <f>IF(Z97="HERE",Y97,AA96+Graph!$G$1*1000)</f>
        <v>28753566.229369905</v>
      </c>
      <c r="AB97" s="2">
        <f t="shared" si="21"/>
        <v>487574.74797959998</v>
      </c>
      <c r="AC97" s="2">
        <f t="shared" si="31"/>
        <v>964411.73076923075</v>
      </c>
      <c r="AD97" s="3">
        <f t="shared" si="10"/>
        <v>28753566.229369905</v>
      </c>
      <c r="AE97" s="2">
        <f>IF(AE95&gt;=52800000,52800000,IF(AB76=Graph!G$1*1000,AE96+Graph!G$1*1000,AC97))</f>
        <v>964411.73076923075</v>
      </c>
      <c r="AF97" s="3">
        <f t="shared" si="11"/>
        <v>964411.73076923075</v>
      </c>
      <c r="AG97" s="3">
        <f t="shared" si="29"/>
        <v>17223344.991240025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24</v>
      </c>
      <c r="C98" s="7"/>
      <c r="D98" s="2" t="e">
        <f t="shared" si="12"/>
        <v>#N/A</v>
      </c>
      <c r="E98" s="2" t="e">
        <f t="shared" si="22"/>
        <v>#N/A</v>
      </c>
      <c r="F98" s="2">
        <v>490125.71567693353</v>
      </c>
      <c r="G98" s="2">
        <f t="shared" si="25"/>
        <v>490125.71567693353</v>
      </c>
      <c r="H98" s="2">
        <f t="shared" si="32"/>
        <v>29291815.618604839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503194.90613226593</v>
      </c>
      <c r="Q98" s="2">
        <f t="shared" si="26"/>
        <v>503194.90613226593</v>
      </c>
      <c r="R98" s="2">
        <f t="shared" si="33"/>
        <v>30221172.866271421</v>
      </c>
      <c r="S98" s="2">
        <f t="shared" si="17"/>
        <v>490125.71567693353</v>
      </c>
      <c r="T98" s="2">
        <f t="shared" si="18"/>
        <v>15789.714285714319</v>
      </c>
      <c r="U98" s="2">
        <f t="shared" si="19"/>
        <v>503194.90613226593</v>
      </c>
      <c r="V98" s="2">
        <f t="shared" si="5"/>
        <v>977251.15384615376</v>
      </c>
      <c r="W98" s="2">
        <f t="shared" si="20"/>
        <v>12839.423076923005</v>
      </c>
      <c r="X98" s="2">
        <f t="shared" si="6"/>
        <v>490355.48305534292</v>
      </c>
      <c r="Y98" s="2">
        <f t="shared" si="30"/>
        <v>29243921.712425247</v>
      </c>
      <c r="Z98" s="2" t="str">
        <f t="shared" si="8"/>
        <v>HERE</v>
      </c>
      <c r="AA98" s="2">
        <f>IF(Z98="HERE",Y98,AA97+Graph!$G$1*1000)</f>
        <v>29243921.712425247</v>
      </c>
      <c r="AB98" s="2">
        <f t="shared" si="21"/>
        <v>490355.48305534199</v>
      </c>
      <c r="AC98" s="2">
        <f t="shared" si="31"/>
        <v>977251.15384615376</v>
      </c>
      <c r="AD98" s="3">
        <f t="shared" si="10"/>
        <v>29243921.712425247</v>
      </c>
      <c r="AE98" s="2">
        <f>IF(AE96&gt;=52800000,52800000,IF(AB77=Graph!G$1*1000,AE97+Graph!G$1*1000,AC98))</f>
        <v>977251.15384615376</v>
      </c>
      <c r="AF98" s="3">
        <f t="shared" si="11"/>
        <v>977251.15384615376</v>
      </c>
      <c r="AG98" s="3">
        <f t="shared" si="29"/>
        <v>17612751.00421229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25</v>
      </c>
      <c r="C99" s="7"/>
      <c r="D99" s="2" t="e">
        <f t="shared" si="12"/>
        <v>#N/A</v>
      </c>
      <c r="E99" s="2" t="e">
        <f t="shared" si="22"/>
        <v>#N/A</v>
      </c>
      <c r="F99" s="2">
        <v>492712.94233505428</v>
      </c>
      <c r="G99" s="2">
        <f t="shared" si="25"/>
        <v>492712.94233505428</v>
      </c>
      <c r="H99" s="2">
        <f t="shared" si="32"/>
        <v>29784528.560939893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505975.64120799303</v>
      </c>
      <c r="Q99" s="2">
        <f t="shared" si="26"/>
        <v>505975.64120799303</v>
      </c>
      <c r="R99" s="2">
        <f t="shared" si="33"/>
        <v>30727148.507479414</v>
      </c>
      <c r="S99" s="2">
        <f t="shared" si="17"/>
        <v>492712.94233505428</v>
      </c>
      <c r="T99" s="2">
        <f t="shared" si="18"/>
        <v>15789.714285714319</v>
      </c>
      <c r="U99" s="2">
        <f t="shared" si="19"/>
        <v>505975.64120799303</v>
      </c>
      <c r="V99" s="2">
        <f t="shared" si="5"/>
        <v>990090.57692307688</v>
      </c>
      <c r="W99" s="2">
        <f t="shared" si="20"/>
        <v>12839.423076923122</v>
      </c>
      <c r="X99" s="2">
        <f t="shared" si="6"/>
        <v>493136.21813106991</v>
      </c>
      <c r="Y99" s="2">
        <f t="shared" si="30"/>
        <v>29737057.930556316</v>
      </c>
      <c r="Z99" s="2" t="str">
        <f t="shared" si="8"/>
        <v>HERE</v>
      </c>
      <c r="AA99" s="2">
        <f>IF(Z99="HERE",Y99,AA98+Graph!$G$1*1000)</f>
        <v>29737057.930556316</v>
      </c>
      <c r="AB99" s="2">
        <f t="shared" si="21"/>
        <v>493136.21813106909</v>
      </c>
      <c r="AC99" s="2">
        <f t="shared" si="31"/>
        <v>990090.57692307688</v>
      </c>
      <c r="AD99" s="3">
        <f t="shared" si="10"/>
        <v>29737057.930556316</v>
      </c>
      <c r="AE99" s="2">
        <f>IF(AE97&gt;=52800000,52800000,IF(AB78=Graph!G$1*1000,AE98+Graph!G$1*1000,AC99))</f>
        <v>990090.57692307688</v>
      </c>
      <c r="AF99" s="3">
        <f t="shared" si="11"/>
        <v>990090.57692307688</v>
      </c>
      <c r="AG99" s="3">
        <f t="shared" si="29"/>
        <v>18004659.678752709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26</v>
      </c>
      <c r="C100" s="14"/>
      <c r="D100" s="13" t="e">
        <f t="shared" si="12"/>
        <v>#N/A</v>
      </c>
      <c r="E100" s="13" t="e">
        <f t="shared" si="22"/>
        <v>#N/A</v>
      </c>
      <c r="F100" s="13">
        <v>495300.16899317503</v>
      </c>
      <c r="G100" s="2">
        <f t="shared" si="25"/>
        <v>495300.16899317503</v>
      </c>
      <c r="H100" s="13">
        <f t="shared" si="32"/>
        <v>30279828.729933068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508756.37628373504</v>
      </c>
      <c r="Q100" s="2">
        <f t="shared" si="26"/>
        <v>508756.37628373504</v>
      </c>
      <c r="R100" s="13">
        <f t="shared" si="33"/>
        <v>31235904.883763149</v>
      </c>
      <c r="S100" s="13">
        <f t="shared" si="17"/>
        <v>495300.16899317503</v>
      </c>
      <c r="T100" s="13">
        <f t="shared" si="18"/>
        <v>15789.714285714319</v>
      </c>
      <c r="U100" s="13">
        <f t="shared" si="19"/>
        <v>508756.37628373504</v>
      </c>
      <c r="V100" s="13">
        <f t="shared" si="5"/>
        <v>1002930</v>
      </c>
      <c r="W100" s="13">
        <f t="shared" si="20"/>
        <v>12839.423076923122</v>
      </c>
      <c r="X100" s="13">
        <f t="shared" si="6"/>
        <v>495916.95320681192</v>
      </c>
      <c r="Y100" s="2">
        <f t="shared" si="30"/>
        <v>30232974.883763127</v>
      </c>
      <c r="Z100" s="2" t="str">
        <f t="shared" si="8"/>
        <v>HERE</v>
      </c>
      <c r="AA100" s="2">
        <f>IF(Z100="HERE",Y100,AA99+Graph!$G$1*1000)</f>
        <v>30232974.883763127</v>
      </c>
      <c r="AB100" s="2">
        <f t="shared" si="21"/>
        <v>495916.9532068111</v>
      </c>
      <c r="AC100" s="2">
        <f t="shared" si="31"/>
        <v>1002930</v>
      </c>
      <c r="AD100" s="3">
        <f t="shared" si="10"/>
        <v>30232974.883763127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18399071.014861297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27</v>
      </c>
      <c r="C101" s="7"/>
      <c r="D101" s="2" t="e">
        <f t="shared" si="12"/>
        <v>#N/A</v>
      </c>
      <c r="E101" s="2" t="e">
        <f t="shared" si="22"/>
        <v>#N/A</v>
      </c>
      <c r="F101" s="2">
        <v>497887.39565129578</v>
      </c>
      <c r="G101" s="2">
        <f t="shared" si="25"/>
        <v>497887.39565129578</v>
      </c>
      <c r="H101" s="2">
        <f t="shared" si="32"/>
        <v>30777716.125584364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511537.11135946214</v>
      </c>
      <c r="Q101" s="2">
        <f t="shared" si="26"/>
        <v>511537.11135946214</v>
      </c>
      <c r="R101" s="2">
        <f t="shared" si="33"/>
        <v>31747441.995122612</v>
      </c>
      <c r="S101" s="2">
        <f t="shared" si="17"/>
        <v>497887.39565129578</v>
      </c>
      <c r="T101" s="2">
        <f t="shared" si="18"/>
        <v>15789.714285714319</v>
      </c>
      <c r="U101" s="2">
        <f t="shared" si="19"/>
        <v>511537.11135946214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458099.39707374782</v>
      </c>
      <c r="Y101" s="2">
        <f t="shared" si="30"/>
        <v>30691074.280836876</v>
      </c>
      <c r="Z101" s="2" t="str">
        <f t="shared" si="8"/>
        <v>HERE</v>
      </c>
      <c r="AA101" s="2">
        <f>IF(Z101="HERE",Y101,AA100+Graph!$G$1*1000)</f>
        <v>30691074.280836876</v>
      </c>
      <c r="AB101" s="2">
        <f t="shared" si="21"/>
        <v>458099.39707374945</v>
      </c>
      <c r="AC101" s="2">
        <f t="shared" si="31"/>
        <v>1056367.7142857143</v>
      </c>
      <c r="AD101" s="3">
        <f t="shared" si="10"/>
        <v>30691074.280836876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18795985.012538034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28</v>
      </c>
      <c r="C102" s="7"/>
      <c r="D102" s="2" t="e">
        <f t="shared" si="12"/>
        <v>#N/A</v>
      </c>
      <c r="E102" s="2" t="e">
        <f t="shared" si="22"/>
        <v>#N/A</v>
      </c>
      <c r="F102" s="2">
        <v>500474.62230941653</v>
      </c>
      <c r="G102" s="2">
        <f t="shared" ref="G102:G165" si="35">IF(F102&gt;550000,$AK$31*1000,F102)</f>
        <v>500474.62230941653</v>
      </c>
      <c r="H102" s="2">
        <f t="shared" si="32"/>
        <v>31278190.74789378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514317.84643520415</v>
      </c>
      <c r="Q102" s="2">
        <f t="shared" ref="Q102:Q165" si="36">IF(P102&gt;550000,550000,P102)</f>
        <v>514317.84643520415</v>
      </c>
      <c r="R102" s="2">
        <f t="shared" si="33"/>
        <v>32261759.841557816</v>
      </c>
      <c r="S102" s="2">
        <f t="shared" si="17"/>
        <v>500474.62230941653</v>
      </c>
      <c r="T102" s="2">
        <f t="shared" si="18"/>
        <v>15789.714285714319</v>
      </c>
      <c r="U102" s="2">
        <f t="shared" si="19"/>
        <v>514317.84643520415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460880.13214948983</v>
      </c>
      <c r="Y102" s="2">
        <f t="shared" si="30"/>
        <v>31151954.412986368</v>
      </c>
      <c r="Z102" s="2" t="str">
        <f t="shared" si="8"/>
        <v>HERE</v>
      </c>
      <c r="AA102" s="2">
        <f>IF(Z102="HERE",Y102,AA101+Graph!$G$1*1000)</f>
        <v>31151954.412986368</v>
      </c>
      <c r="AB102" s="2">
        <f t="shared" si="21"/>
        <v>460880.13214949146</v>
      </c>
      <c r="AC102" s="2">
        <f t="shared" si="31"/>
        <v>1109805.4285714286</v>
      </c>
      <c r="AD102" s="3">
        <f t="shared" si="10"/>
        <v>31151954.412986368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19195401.671782944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29</v>
      </c>
      <c r="C103" s="7"/>
      <c r="D103" s="2" t="e">
        <f t="shared" si="12"/>
        <v>#N/A</v>
      </c>
      <c r="E103" s="2" t="e">
        <f t="shared" si="22"/>
        <v>#N/A</v>
      </c>
      <c r="F103" s="2">
        <v>503061.84896753728</v>
      </c>
      <c r="G103" s="2">
        <f t="shared" si="35"/>
        <v>503061.84896753728</v>
      </c>
      <c r="H103" s="2">
        <f t="shared" si="32"/>
        <v>31781252.596861318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517098.58151093125</v>
      </c>
      <c r="Q103" s="2">
        <f t="shared" si="36"/>
        <v>517098.58151093125</v>
      </c>
      <c r="R103" s="2">
        <f t="shared" si="33"/>
        <v>32778858.423068747</v>
      </c>
      <c r="S103" s="2">
        <f t="shared" si="17"/>
        <v>503061.84896753728</v>
      </c>
      <c r="T103" s="2">
        <f t="shared" si="18"/>
        <v>15789.714285714319</v>
      </c>
      <c r="U103" s="2">
        <f t="shared" si="19"/>
        <v>517098.58151093125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463660.86722521717</v>
      </c>
      <c r="Y103" s="2">
        <f t="shared" si="30"/>
        <v>31615615.280211587</v>
      </c>
      <c r="Z103" s="2" t="str">
        <f t="shared" si="8"/>
        <v>HERE</v>
      </c>
      <c r="AA103" s="2">
        <f>IF(Z103="HERE",Y103,AA102+Graph!$G$1*1000)</f>
        <v>31615615.280211587</v>
      </c>
      <c r="AB103" s="2">
        <f t="shared" si="21"/>
        <v>463660.86722521856</v>
      </c>
      <c r="AC103" s="2">
        <f t="shared" si="31"/>
        <v>1163243.1428571427</v>
      </c>
      <c r="AD103" s="3">
        <f t="shared" si="10"/>
        <v>31615615.280211587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19597320.992596004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30</v>
      </c>
      <c r="C104" s="7"/>
      <c r="D104" s="2" t="e">
        <f t="shared" si="12"/>
        <v>#N/A</v>
      </c>
      <c r="E104" s="2" t="e">
        <f t="shared" si="22"/>
        <v>#N/A</v>
      </c>
      <c r="F104" s="2">
        <v>505649.07562565804</v>
      </c>
      <c r="G104" s="2">
        <f t="shared" si="35"/>
        <v>505649.07562565804</v>
      </c>
      <c r="H104" s="2">
        <f t="shared" si="32"/>
        <v>32286901.672486976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519879.31658667326</v>
      </c>
      <c r="Q104" s="2">
        <f t="shared" si="36"/>
        <v>519879.31658667326</v>
      </c>
      <c r="R104" s="2">
        <f t="shared" si="33"/>
        <v>33298737.73965542</v>
      </c>
      <c r="S104" s="2">
        <f t="shared" si="17"/>
        <v>505649.07562565804</v>
      </c>
      <c r="T104" s="2">
        <f t="shared" si="18"/>
        <v>15789.714285714319</v>
      </c>
      <c r="U104" s="2">
        <f t="shared" si="19"/>
        <v>519879.31658667326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466441.60230095894</v>
      </c>
      <c r="Y104" s="2">
        <f t="shared" si="30"/>
        <v>32082056.882512547</v>
      </c>
      <c r="Z104" s="2" t="str">
        <f t="shared" si="8"/>
        <v>HERE</v>
      </c>
      <c r="AA104" s="2">
        <f>IF(Z104="HERE",Y104,AA103+Graph!$G$1*1000)</f>
        <v>32082056.882512547</v>
      </c>
      <c r="AB104" s="2">
        <f t="shared" si="21"/>
        <v>466441.60230096057</v>
      </c>
      <c r="AC104" s="2">
        <f t="shared" si="31"/>
        <v>1216680.857142857</v>
      </c>
      <c r="AD104" s="3">
        <f t="shared" si="10"/>
        <v>32082056.882512547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20001742.974977236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31</v>
      </c>
      <c r="C105" s="7"/>
      <c r="D105" s="2" t="e">
        <f t="shared" si="12"/>
        <v>#N/A</v>
      </c>
      <c r="E105" s="2" t="e">
        <f t="shared" si="22"/>
        <v>#N/A</v>
      </c>
      <c r="F105" s="2">
        <v>508236.30228377879</v>
      </c>
      <c r="G105" s="2">
        <f t="shared" si="35"/>
        <v>508236.30228377879</v>
      </c>
      <c r="H105" s="2">
        <f t="shared" si="32"/>
        <v>32795137.974770755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522660.05166240036</v>
      </c>
      <c r="Q105" s="2">
        <f t="shared" si="36"/>
        <v>522660.05166240036</v>
      </c>
      <c r="R105" s="2">
        <f t="shared" si="33"/>
        <v>33821397.791317821</v>
      </c>
      <c r="S105" s="2">
        <f t="shared" si="17"/>
        <v>508236.30228377879</v>
      </c>
      <c r="T105" s="2">
        <f t="shared" si="18"/>
        <v>15789.714285714319</v>
      </c>
      <c r="U105" s="2">
        <f t="shared" si="19"/>
        <v>522660.05166240036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469222.33737668605</v>
      </c>
      <c r="Y105" s="2">
        <f t="shared" si="30"/>
        <v>32551279.219889235</v>
      </c>
      <c r="Z105" s="2" t="str">
        <f t="shared" si="8"/>
        <v>HERE</v>
      </c>
      <c r="AA105" s="2">
        <f>IF(Z105="HERE",Y105,AA104+Graph!$G$1*1000)</f>
        <v>32551279.219889235</v>
      </c>
      <c r="AB105" s="2">
        <f t="shared" si="21"/>
        <v>469222.33737668768</v>
      </c>
      <c r="AC105" s="2">
        <f t="shared" si="31"/>
        <v>1270118.5714285714</v>
      </c>
      <c r="AD105" s="3">
        <f t="shared" si="10"/>
        <v>32551279.219889235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20408667.618926622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32</v>
      </c>
      <c r="C106" s="7"/>
      <c r="D106" s="2" t="e">
        <f t="shared" si="12"/>
        <v>#N/A</v>
      </c>
      <c r="E106" s="2" t="e">
        <f t="shared" si="22"/>
        <v>#N/A</v>
      </c>
      <c r="F106" s="2">
        <v>510823.52894189954</v>
      </c>
      <c r="G106" s="2">
        <f t="shared" si="35"/>
        <v>510823.52894189954</v>
      </c>
      <c r="H106" s="2">
        <f t="shared" si="32"/>
        <v>33305961.503712654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525440.78673814237</v>
      </c>
      <c r="Q106" s="2">
        <f t="shared" si="36"/>
        <v>525440.78673814237</v>
      </c>
      <c r="R106" s="2">
        <f t="shared" si="33"/>
        <v>34346838.578055963</v>
      </c>
      <c r="S106" s="2">
        <f t="shared" si="17"/>
        <v>510823.52894189954</v>
      </c>
      <c r="T106" s="2">
        <f t="shared" si="18"/>
        <v>15789.714285714319</v>
      </c>
      <c r="U106" s="2">
        <f t="shared" si="19"/>
        <v>525440.78673814237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472003.07245242805</v>
      </c>
      <c r="Y106" s="2">
        <f t="shared" si="30"/>
        <v>33023282.292341664</v>
      </c>
      <c r="Z106" s="2" t="str">
        <f t="shared" si="8"/>
        <v>HERE</v>
      </c>
      <c r="AA106" s="2">
        <f>IF(Z106="HERE",Y106,AA105+Graph!$G$1*1000)</f>
        <v>33023282.292341664</v>
      </c>
      <c r="AB106" s="2">
        <f t="shared" si="21"/>
        <v>472003.07245242968</v>
      </c>
      <c r="AC106" s="2">
        <f t="shared" si="31"/>
        <v>1323556.2857142857</v>
      </c>
      <c r="AD106" s="3">
        <f t="shared" si="10"/>
        <v>33023282.292341664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20818094.924444176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33</v>
      </c>
      <c r="C107" s="7"/>
      <c r="D107" s="2" t="e">
        <f t="shared" si="12"/>
        <v>#N/A</v>
      </c>
      <c r="E107" s="2" t="e">
        <f t="shared" si="22"/>
        <v>#N/A</v>
      </c>
      <c r="F107" s="2">
        <v>513410.75560002029</v>
      </c>
      <c r="G107" s="2">
        <f t="shared" si="35"/>
        <v>513410.75560002029</v>
      </c>
      <c r="H107" s="2">
        <f t="shared" si="32"/>
        <v>33819372.259312674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528221.52181388438</v>
      </c>
      <c r="Q107" s="2">
        <f t="shared" si="36"/>
        <v>528221.52181388438</v>
      </c>
      <c r="R107" s="2">
        <f t="shared" si="33"/>
        <v>34875060.099869847</v>
      </c>
      <c r="S107" s="2">
        <f t="shared" si="17"/>
        <v>513410.75560002029</v>
      </c>
      <c r="T107" s="2">
        <f t="shared" si="18"/>
        <v>15789.714285714319</v>
      </c>
      <c r="U107" s="2">
        <f t="shared" si="19"/>
        <v>528221.52181388438</v>
      </c>
      <c r="V107" s="2">
        <f t="shared" si="34"/>
        <v>1376994</v>
      </c>
      <c r="W107" s="2">
        <f t="shared" si="20"/>
        <v>53437.714285714319</v>
      </c>
      <c r="X107" s="2">
        <f t="shared" si="6"/>
        <v>474783.80752817006</v>
      </c>
      <c r="Y107" s="2">
        <f t="shared" si="30"/>
        <v>33498066.099869836</v>
      </c>
      <c r="Z107" s="2" t="str">
        <f t="shared" si="8"/>
        <v>HERE</v>
      </c>
      <c r="AA107" s="2">
        <f>IF(Z107="HERE",Y107,AA106+Graph!$G$1*1000)</f>
        <v>33498066.099869836</v>
      </c>
      <c r="AB107" s="2">
        <f t="shared" si="21"/>
        <v>474783.80752817169</v>
      </c>
      <c r="AC107" s="2">
        <f t="shared" si="31"/>
        <v>1376994</v>
      </c>
      <c r="AD107" s="3">
        <f t="shared" si="10"/>
        <v>33498066.099869836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21230024.89152988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34</v>
      </c>
      <c r="C108" s="7"/>
      <c r="D108" s="2" t="e">
        <f t="shared" si="12"/>
        <v>#N/A</v>
      </c>
      <c r="E108" s="2" t="e">
        <f t="shared" si="22"/>
        <v>#N/A</v>
      </c>
      <c r="F108" s="2">
        <v>515997.98225814104</v>
      </c>
      <c r="G108" s="2">
        <f t="shared" si="35"/>
        <v>515997.98225814104</v>
      </c>
      <c r="H108" s="2">
        <f t="shared" si="32"/>
        <v>34335370.241570815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531002.25688961148</v>
      </c>
      <c r="Q108" s="2">
        <f t="shared" si="36"/>
        <v>531002.25688961148</v>
      </c>
      <c r="R108" s="2">
        <f t="shared" si="33"/>
        <v>35406062.356759459</v>
      </c>
      <c r="S108" s="2">
        <f t="shared" si="17"/>
        <v>515997.98225814104</v>
      </c>
      <c r="T108" s="2">
        <f t="shared" si="18"/>
        <v>15789.714285714319</v>
      </c>
      <c r="U108" s="2">
        <f t="shared" si="19"/>
        <v>531002.25688961148</v>
      </c>
      <c r="V108" s="2">
        <f t="shared" si="34"/>
        <v>1508825.75</v>
      </c>
      <c r="W108" s="2">
        <f t="shared" si="20"/>
        <v>131831.75</v>
      </c>
      <c r="X108" s="2">
        <f t="shared" si="6"/>
        <v>399170.50688961148</v>
      </c>
      <c r="Y108" s="2">
        <f t="shared" si="30"/>
        <v>33897236.606759444</v>
      </c>
      <c r="Z108" s="2" t="str">
        <f t="shared" si="8"/>
        <v>HERE</v>
      </c>
      <c r="AA108" s="2">
        <f>IF(Z108="HERE",Y108,AA107+Graph!$G$1*1000)</f>
        <v>33897236.606759444</v>
      </c>
      <c r="AB108" s="2">
        <f t="shared" si="21"/>
        <v>399170.50688960776</v>
      </c>
      <c r="AC108" s="2">
        <f t="shared" si="31"/>
        <v>1508825.75</v>
      </c>
      <c r="AD108" s="3">
        <f t="shared" si="10"/>
        <v>33897236.606759444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21644457.520183757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35</v>
      </c>
      <c r="C109" s="7"/>
      <c r="D109" s="2" t="e">
        <f t="shared" si="12"/>
        <v>#N/A</v>
      </c>
      <c r="E109" s="2" t="e">
        <f t="shared" si="22"/>
        <v>#N/A</v>
      </c>
      <c r="F109" s="2">
        <v>518585.20891626179</v>
      </c>
      <c r="G109" s="2">
        <f t="shared" si="35"/>
        <v>518585.20891626179</v>
      </c>
      <c r="H109" s="2">
        <f t="shared" si="32"/>
        <v>34853955.450487077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533782.99196535349</v>
      </c>
      <c r="Q109" s="2">
        <f t="shared" si="36"/>
        <v>533782.99196535349</v>
      </c>
      <c r="R109" s="2">
        <f t="shared" si="33"/>
        <v>35939845.348724812</v>
      </c>
      <c r="S109" s="2">
        <f t="shared" si="17"/>
        <v>518585.20891626179</v>
      </c>
      <c r="T109" s="2">
        <f t="shared" si="18"/>
        <v>15789.714285714319</v>
      </c>
      <c r="U109" s="2">
        <f t="shared" si="19"/>
        <v>533782.99196535349</v>
      </c>
      <c r="V109" s="2">
        <f t="shared" si="34"/>
        <v>1640657.5</v>
      </c>
      <c r="W109" s="2">
        <f t="shared" si="20"/>
        <v>131831.75</v>
      </c>
      <c r="X109" s="2">
        <f t="shared" si="6"/>
        <v>401951.24196535349</v>
      </c>
      <c r="Y109" s="2">
        <f t="shared" si="30"/>
        <v>34299187.848724797</v>
      </c>
      <c r="Z109" s="2" t="str">
        <f t="shared" si="8"/>
        <v>HERE</v>
      </c>
      <c r="AA109" s="2">
        <f>IF(Z109="HERE",Y109,AA108+Graph!$G$1*1000)</f>
        <v>34299187.848724797</v>
      </c>
      <c r="AB109" s="2">
        <f t="shared" si="21"/>
        <v>401951.24196535349</v>
      </c>
      <c r="AC109" s="2">
        <f t="shared" si="31"/>
        <v>1640657.5</v>
      </c>
      <c r="AD109" s="3">
        <f t="shared" si="10"/>
        <v>34299187.848724797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22061392.810405791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36</v>
      </c>
      <c r="C110" s="7"/>
      <c r="D110" s="2" t="e">
        <f t="shared" si="12"/>
        <v>#N/A</v>
      </c>
      <c r="E110" s="2" t="e">
        <f t="shared" si="22"/>
        <v>#N/A</v>
      </c>
      <c r="F110" s="2">
        <v>521172.43557438254</v>
      </c>
      <c r="G110" s="2">
        <f t="shared" si="35"/>
        <v>521172.43557438254</v>
      </c>
      <c r="H110" s="2">
        <f t="shared" si="32"/>
        <v>35375127.88606146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536563.72704108059</v>
      </c>
      <c r="Q110" s="2">
        <f t="shared" si="36"/>
        <v>536563.72704108059</v>
      </c>
      <c r="R110" s="2">
        <f t="shared" si="33"/>
        <v>36476409.075765893</v>
      </c>
      <c r="S110" s="2">
        <f t="shared" si="17"/>
        <v>521172.43557438254</v>
      </c>
      <c r="T110" s="2">
        <f t="shared" si="18"/>
        <v>15789.714285714319</v>
      </c>
      <c r="U110" s="2">
        <f t="shared" si="19"/>
        <v>536563.72704108059</v>
      </c>
      <c r="V110" s="2">
        <f t="shared" si="34"/>
        <v>1772489.25</v>
      </c>
      <c r="W110" s="2">
        <f t="shared" si="20"/>
        <v>131831.75</v>
      </c>
      <c r="X110" s="2">
        <f t="shared" si="6"/>
        <v>404731.97704108059</v>
      </c>
      <c r="Y110" s="2">
        <f t="shared" si="30"/>
        <v>34703919.825765878</v>
      </c>
      <c r="Z110" s="2" t="str">
        <f t="shared" si="8"/>
        <v>HERE</v>
      </c>
      <c r="AA110" s="2">
        <f>IF(Z110="HERE",Y110,AA109+Graph!$G$1*1000)</f>
        <v>34703919.825765878</v>
      </c>
      <c r="AB110" s="2">
        <f t="shared" si="21"/>
        <v>404731.97704108059</v>
      </c>
      <c r="AC110" s="2">
        <f t="shared" si="31"/>
        <v>1772489.25</v>
      </c>
      <c r="AD110" s="3">
        <f t="shared" si="10"/>
        <v>34703919.825765878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22480830.762195986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37</v>
      </c>
      <c r="C111" s="7"/>
      <c r="D111" s="2" t="e">
        <f t="shared" si="12"/>
        <v>#N/A</v>
      </c>
      <c r="E111" s="2" t="e">
        <f t="shared" si="22"/>
        <v>#N/A</v>
      </c>
      <c r="F111" s="2">
        <v>523759.66223250329</v>
      </c>
      <c r="G111" s="2">
        <f t="shared" si="35"/>
        <v>523759.66223250329</v>
      </c>
      <c r="H111" s="2">
        <f t="shared" si="32"/>
        <v>35898887.548293963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539344.4621168226</v>
      </c>
      <c r="Q111" s="2">
        <f t="shared" si="36"/>
        <v>539344.4621168226</v>
      </c>
      <c r="R111" s="2">
        <f t="shared" si="33"/>
        <v>37015753.537882715</v>
      </c>
      <c r="S111" s="2">
        <f t="shared" si="17"/>
        <v>523759.66223250329</v>
      </c>
      <c r="T111" s="2">
        <f t="shared" si="18"/>
        <v>15789.714285714319</v>
      </c>
      <c r="U111" s="2">
        <f t="shared" si="19"/>
        <v>539344.4621168226</v>
      </c>
      <c r="V111" s="2">
        <f t="shared" si="34"/>
        <v>1904321</v>
      </c>
      <c r="W111" s="2">
        <f t="shared" si="20"/>
        <v>131831.75</v>
      </c>
      <c r="X111" s="2">
        <f t="shared" si="6"/>
        <v>407512.7121168226</v>
      </c>
      <c r="Y111" s="2">
        <f t="shared" si="30"/>
        <v>35111432.537882701</v>
      </c>
      <c r="Z111" s="2" t="str">
        <f t="shared" si="8"/>
        <v>HERE</v>
      </c>
      <c r="AA111" s="2">
        <f>IF(Z111="HERE",Y111,AA110+Graph!$G$1*1000)</f>
        <v>35111432.537882701</v>
      </c>
      <c r="AB111" s="2">
        <f t="shared" si="21"/>
        <v>407512.7121168226</v>
      </c>
      <c r="AC111" s="2">
        <f t="shared" si="31"/>
        <v>1904321</v>
      </c>
      <c r="AD111" s="3">
        <f t="shared" si="10"/>
        <v>35111432.537882701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22902771.375554338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38</v>
      </c>
      <c r="C112" s="7"/>
      <c r="D112" s="2" t="e">
        <f t="shared" si="12"/>
        <v>#N/A</v>
      </c>
      <c r="E112" s="2" t="e">
        <f t="shared" si="22"/>
        <v>#N/A</v>
      </c>
      <c r="F112" s="2">
        <v>526346.88889062405</v>
      </c>
      <c r="G112" s="2">
        <f t="shared" si="35"/>
        <v>526346.88889062405</v>
      </c>
      <c r="H112" s="2">
        <f t="shared" si="32"/>
        <v>36425234.437184587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542125.19719254971</v>
      </c>
      <c r="Q112" s="2">
        <f t="shared" si="36"/>
        <v>542125.19719254971</v>
      </c>
      <c r="R112" s="2">
        <f t="shared" si="33"/>
        <v>37557878.735075265</v>
      </c>
      <c r="S112" s="2">
        <f t="shared" si="17"/>
        <v>526346.88889062405</v>
      </c>
      <c r="T112" s="2">
        <f t="shared" si="18"/>
        <v>15789.714285714319</v>
      </c>
      <c r="U112" s="2">
        <f t="shared" si="19"/>
        <v>542125.19719254971</v>
      </c>
      <c r="V112" s="2">
        <f t="shared" si="34"/>
        <v>2036152.75</v>
      </c>
      <c r="W112" s="2">
        <f t="shared" si="20"/>
        <v>131831.75</v>
      </c>
      <c r="X112" s="2">
        <f t="shared" si="6"/>
        <v>410293.44719254971</v>
      </c>
      <c r="Y112" s="2">
        <f t="shared" si="30"/>
        <v>35521725.98507525</v>
      </c>
      <c r="Z112" s="2" t="str">
        <f t="shared" si="8"/>
        <v>HERE</v>
      </c>
      <c r="AA112" s="2">
        <f>IF(Z112="HERE",Y112,AA111+Graph!$G$1*1000)</f>
        <v>35521725.98507525</v>
      </c>
      <c r="AB112" s="2">
        <f t="shared" si="21"/>
        <v>410293.44719254971</v>
      </c>
      <c r="AC112" s="2">
        <f t="shared" si="31"/>
        <v>2036152.75</v>
      </c>
      <c r="AD112" s="3">
        <f t="shared" si="10"/>
        <v>35521725.98507525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23327214.650480855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39</v>
      </c>
      <c r="C113" s="7"/>
      <c r="D113" s="2" t="e">
        <f t="shared" si="12"/>
        <v>#N/A</v>
      </c>
      <c r="E113" s="2" t="e">
        <f t="shared" si="22"/>
        <v>#N/A</v>
      </c>
      <c r="F113" s="2">
        <v>528934.1155487448</v>
      </c>
      <c r="G113" s="2">
        <f t="shared" si="35"/>
        <v>528934.1155487448</v>
      </c>
      <c r="H113" s="2">
        <f t="shared" si="32"/>
        <v>36954168.552733332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544905.93226829171</v>
      </c>
      <c r="Q113" s="2">
        <f t="shared" si="36"/>
        <v>544905.93226829171</v>
      </c>
      <c r="R113" s="2">
        <f t="shared" si="33"/>
        <v>38102784.667343557</v>
      </c>
      <c r="S113" s="2">
        <f t="shared" si="17"/>
        <v>528934.1155487448</v>
      </c>
      <c r="T113" s="2">
        <f t="shared" si="18"/>
        <v>15789.714285714319</v>
      </c>
      <c r="U113" s="2">
        <f t="shared" si="19"/>
        <v>544905.93226829171</v>
      </c>
      <c r="V113" s="2">
        <f t="shared" si="34"/>
        <v>2167984.5</v>
      </c>
      <c r="W113" s="2">
        <f t="shared" si="20"/>
        <v>131831.75</v>
      </c>
      <c r="X113" s="2">
        <f t="shared" si="6"/>
        <v>413074.18226829171</v>
      </c>
      <c r="Y113" s="2">
        <f t="shared" si="30"/>
        <v>35934800.167343542</v>
      </c>
      <c r="Z113" s="2" t="str">
        <f t="shared" si="8"/>
        <v>HERE</v>
      </c>
      <c r="AA113" s="2">
        <f>IF(Z113="HERE",Y113,AA112+Graph!$G$1*1000)</f>
        <v>35934800.167343542</v>
      </c>
      <c r="AB113" s="2">
        <f t="shared" si="21"/>
        <v>413074.18226829171</v>
      </c>
      <c r="AC113" s="2">
        <f t="shared" si="31"/>
        <v>2167984.5</v>
      </c>
      <c r="AD113" s="3">
        <f t="shared" si="10"/>
        <v>35934800.167343542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23754160.586975545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40</v>
      </c>
      <c r="C114" s="7"/>
      <c r="D114" s="2" t="e">
        <f t="shared" si="12"/>
        <v>#N/A</v>
      </c>
      <c r="E114" s="2" t="e">
        <f t="shared" si="22"/>
        <v>#N/A</v>
      </c>
      <c r="F114" s="2">
        <v>531521.34220686555</v>
      </c>
      <c r="G114" s="2">
        <f t="shared" si="35"/>
        <v>531521.34220686555</v>
      </c>
      <c r="H114" s="2">
        <f t="shared" si="32"/>
        <v>37485689.894940197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547686.66734401882</v>
      </c>
      <c r="Q114" s="2">
        <f t="shared" si="36"/>
        <v>547686.66734401882</v>
      </c>
      <c r="R114" s="2">
        <f t="shared" si="33"/>
        <v>38650471.334687576</v>
      </c>
      <c r="S114" s="2">
        <f t="shared" si="17"/>
        <v>531521.34220686555</v>
      </c>
      <c r="T114" s="2">
        <f t="shared" si="18"/>
        <v>15789.714285714319</v>
      </c>
      <c r="U114" s="2">
        <f t="shared" si="19"/>
        <v>547686.66734401882</v>
      </c>
      <c r="V114" s="2">
        <f t="shared" si="34"/>
        <v>2299816.25</v>
      </c>
      <c r="W114" s="2">
        <f t="shared" si="20"/>
        <v>131831.75</v>
      </c>
      <c r="X114" s="2">
        <f t="shared" si="6"/>
        <v>415854.91734401882</v>
      </c>
      <c r="Y114" s="2">
        <f t="shared" si="30"/>
        <v>36350655.084687561</v>
      </c>
      <c r="Z114" s="2" t="str">
        <f t="shared" si="8"/>
        <v>HERE</v>
      </c>
      <c r="AA114" s="2">
        <f>IF(Z114="HERE",Y114,AA113+Graph!$G$1*1000)</f>
        <v>36350655.084687561</v>
      </c>
      <c r="AB114" s="2">
        <f t="shared" si="21"/>
        <v>415854.91734401882</v>
      </c>
      <c r="AC114" s="2">
        <f t="shared" si="31"/>
        <v>2299816.25</v>
      </c>
      <c r="AD114" s="3">
        <f t="shared" si="10"/>
        <v>36350655.084687561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24183609.185038384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41</v>
      </c>
      <c r="C115" s="7"/>
      <c r="D115" s="2" t="e">
        <f t="shared" si="12"/>
        <v>#N/A</v>
      </c>
      <c r="E115" s="2" t="e">
        <f t="shared" si="22"/>
        <v>#N/A</v>
      </c>
      <c r="F115" s="2">
        <v>534108.5688650012</v>
      </c>
      <c r="G115" s="2">
        <f t="shared" si="35"/>
        <v>534108.5688650012</v>
      </c>
      <c r="H115" s="2">
        <f t="shared" si="32"/>
        <v>38019798.463805199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550467.40241976082</v>
      </c>
      <c r="Q115" s="2">
        <f t="shared" si="36"/>
        <v>550000</v>
      </c>
      <c r="R115" s="2">
        <f t="shared" si="33"/>
        <v>39200471.334687576</v>
      </c>
      <c r="S115" s="2">
        <f t="shared" si="17"/>
        <v>534108.5688650012</v>
      </c>
      <c r="T115" s="2">
        <f t="shared" si="18"/>
        <v>15789.714285714319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36768823.334687561</v>
      </c>
      <c r="Z115" s="2" t="str">
        <f t="shared" si="8"/>
        <v>HERE</v>
      </c>
      <c r="AA115" s="2">
        <f>IF(Z115="HERE",Y115,AA114+Graph!$G$1*1000)</f>
        <v>36768823.334687561</v>
      </c>
      <c r="AB115" s="2">
        <f t="shared" si="21"/>
        <v>418168.25</v>
      </c>
      <c r="AC115" s="2">
        <f t="shared" si="31"/>
        <v>2431648</v>
      </c>
      <c r="AD115" s="3">
        <f t="shared" si="10"/>
        <v>36768823.334687561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24615560.444669396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42</v>
      </c>
      <c r="C116" s="7"/>
      <c r="D116" s="2" t="e">
        <f t="shared" si="12"/>
        <v>#N/A</v>
      </c>
      <c r="E116" s="2" t="e">
        <f t="shared" si="22"/>
        <v>#N/A</v>
      </c>
      <c r="F116" s="2">
        <v>536695.79552312195</v>
      </c>
      <c r="G116" s="2">
        <f t="shared" si="35"/>
        <v>536695.79552312195</v>
      </c>
      <c r="H116" s="2">
        <f t="shared" si="32"/>
        <v>38556494.259328321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553248.13749548793</v>
      </c>
      <c r="Q116" s="2">
        <f t="shared" si="36"/>
        <v>550000</v>
      </c>
      <c r="R116" s="2">
        <f t="shared" si="33"/>
        <v>39750471.334687576</v>
      </c>
      <c r="S116" s="2">
        <f t="shared" si="17"/>
        <v>536695.79552312195</v>
      </c>
      <c r="T116" s="2">
        <f t="shared" si="18"/>
        <v>15789.714285714319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37111162.334687561</v>
      </c>
      <c r="Z116" s="2" t="str">
        <f t="shared" si="8"/>
        <v>HERE</v>
      </c>
      <c r="AA116" s="2">
        <f>IF(Z116="HERE",Y116,AA115+Graph!$G$1*1000)</f>
        <v>37111162.334687561</v>
      </c>
      <c r="AB116" s="2">
        <f t="shared" si="21"/>
        <v>342339</v>
      </c>
      <c r="AC116" s="2">
        <f t="shared" si="31"/>
        <v>2639309</v>
      </c>
      <c r="AD116" s="3">
        <f t="shared" si="10"/>
        <v>37111162.334687561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25050014.365868557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43</v>
      </c>
      <c r="C117" s="7"/>
      <c r="D117" s="2" t="e">
        <f t="shared" si="12"/>
        <v>#N/A</v>
      </c>
      <c r="E117" s="2" t="e">
        <f t="shared" si="22"/>
        <v>#N/A</v>
      </c>
      <c r="F117" s="2">
        <v>539283.0221812427</v>
      </c>
      <c r="G117" s="2">
        <f t="shared" si="35"/>
        <v>539283.0221812427</v>
      </c>
      <c r="H117" s="2">
        <f t="shared" si="32"/>
        <v>39095777.281509563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556028.87257122993</v>
      </c>
      <c r="Q117" s="2">
        <f t="shared" si="36"/>
        <v>550000</v>
      </c>
      <c r="R117" s="2">
        <f t="shared" si="33"/>
        <v>40300471.334687576</v>
      </c>
      <c r="S117" s="2">
        <f t="shared" si="17"/>
        <v>539283.0221812427</v>
      </c>
      <c r="T117" s="2">
        <f t="shared" si="18"/>
        <v>15789.714285714319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37382219.334687561</v>
      </c>
      <c r="Z117" s="2" t="str">
        <f t="shared" si="8"/>
        <v>HERE</v>
      </c>
      <c r="AA117" s="2">
        <f>IF(Z117="HERE",Y117,AA116+Graph!$G$1*1000)</f>
        <v>37382219.334687561</v>
      </c>
      <c r="AB117" s="2">
        <f t="shared" si="21"/>
        <v>271057</v>
      </c>
      <c r="AC117" s="2">
        <f t="shared" si="31"/>
        <v>2918252</v>
      </c>
      <c r="AD117" s="3">
        <f t="shared" si="10"/>
        <v>37382219.334687561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25486970.948635891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44</v>
      </c>
      <c r="C118" s="7"/>
      <c r="D118" s="2" t="e">
        <f t="shared" si="12"/>
        <v>#N/A</v>
      </c>
      <c r="E118" s="2" t="e">
        <f t="shared" si="22"/>
        <v>#N/A</v>
      </c>
      <c r="F118" s="2">
        <v>541870.24883936346</v>
      </c>
      <c r="G118" s="2">
        <f t="shared" si="35"/>
        <v>541870.24883936346</v>
      </c>
      <c r="H118" s="2">
        <f t="shared" si="32"/>
        <v>39637647.530348927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558809.60764695704</v>
      </c>
      <c r="Q118" s="2">
        <f t="shared" si="36"/>
        <v>550000</v>
      </c>
      <c r="R118" s="2">
        <f t="shared" si="33"/>
        <v>40850471.334687576</v>
      </c>
      <c r="S118" s="2">
        <f t="shared" si="17"/>
        <v>541870.24883936346</v>
      </c>
      <c r="T118" s="2">
        <f t="shared" si="18"/>
        <v>15789.714285714319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37615525.334687561</v>
      </c>
      <c r="Z118" s="2" t="str">
        <f t="shared" si="8"/>
        <v>HERE</v>
      </c>
      <c r="AA118" s="2">
        <f>IF(Z118="HERE",Y118,AA117+Graph!$G$1*1000)</f>
        <v>37615525.334687561</v>
      </c>
      <c r="AB118" s="2">
        <f t="shared" si="21"/>
        <v>233306</v>
      </c>
      <c r="AC118" s="2">
        <f t="shared" si="31"/>
        <v>3234946</v>
      </c>
      <c r="AD118" s="3">
        <f t="shared" si="10"/>
        <v>37615525.334687561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25926430.192971375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45</v>
      </c>
      <c r="C119" s="7"/>
      <c r="D119" s="2" t="e">
        <f t="shared" si="12"/>
        <v>#N/A</v>
      </c>
      <c r="E119" s="2" t="e">
        <f t="shared" si="22"/>
        <v>#N/A</v>
      </c>
      <c r="F119" s="2">
        <v>544457.47549748421</v>
      </c>
      <c r="G119" s="2">
        <f t="shared" si="35"/>
        <v>544457.47549748421</v>
      </c>
      <c r="H119" s="2">
        <f t="shared" si="32"/>
        <v>40182105.005846411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561590.34272269905</v>
      </c>
      <c r="Q119" s="2">
        <f t="shared" si="36"/>
        <v>550000</v>
      </c>
      <c r="R119" s="2">
        <f t="shared" si="33"/>
        <v>41400471.334687576</v>
      </c>
      <c r="S119" s="2">
        <f t="shared" si="17"/>
        <v>544457.47549748421</v>
      </c>
      <c r="T119" s="2">
        <f t="shared" si="18"/>
        <v>15789.714285714319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37841292.334687561</v>
      </c>
      <c r="Z119" s="2" t="str">
        <f t="shared" si="8"/>
        <v>HERE</v>
      </c>
      <c r="AA119" s="2">
        <f>IF(Z119="HERE",Y119,AA118+Graph!$G$1*1000)</f>
        <v>37841292.334687561</v>
      </c>
      <c r="AB119" s="2">
        <f t="shared" si="21"/>
        <v>225767</v>
      </c>
      <c r="AC119" s="2">
        <f t="shared" si="31"/>
        <v>3559179</v>
      </c>
      <c r="AD119" s="3">
        <f t="shared" si="10"/>
        <v>37841292.334687561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26368392.098875031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46</v>
      </c>
      <c r="C120" s="7"/>
      <c r="D120" s="2" t="e">
        <f t="shared" si="12"/>
        <v>#N/A</v>
      </c>
      <c r="E120" s="2" t="e">
        <f t="shared" si="22"/>
        <v>#N/A</v>
      </c>
      <c r="F120" s="2">
        <v>547044.70215560496</v>
      </c>
      <c r="G120" s="2">
        <f t="shared" si="35"/>
        <v>547044.70215560496</v>
      </c>
      <c r="H120" s="2">
        <f t="shared" si="32"/>
        <v>40729149.708002016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564371.07779844105</v>
      </c>
      <c r="Q120" s="2">
        <f t="shared" si="36"/>
        <v>550000</v>
      </c>
      <c r="R120" s="2">
        <f t="shared" si="33"/>
        <v>41950471.334687576</v>
      </c>
      <c r="S120" s="2">
        <f t="shared" si="17"/>
        <v>547044.70215560496</v>
      </c>
      <c r="T120" s="2">
        <f t="shared" si="18"/>
        <v>15789.714285714319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38113377.334687561</v>
      </c>
      <c r="Z120" s="2" t="str">
        <f t="shared" si="8"/>
        <v>HERE</v>
      </c>
      <c r="AA120" s="2">
        <f>IF(Z120="HERE",Y120,AA119+Graph!$G$1*1000)</f>
        <v>38113377.334687561</v>
      </c>
      <c r="AB120" s="2">
        <f t="shared" si="21"/>
        <v>272085</v>
      </c>
      <c r="AC120" s="2">
        <f t="shared" si="31"/>
        <v>3837094</v>
      </c>
      <c r="AD120" s="3">
        <f t="shared" si="10"/>
        <v>38113377.334687561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26812856.666346837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47</v>
      </c>
      <c r="C121" s="7"/>
      <c r="D121" s="2" t="e">
        <f t="shared" si="12"/>
        <v>#N/A</v>
      </c>
      <c r="E121" s="2" t="e">
        <f t="shared" si="22"/>
        <v>#N/A</v>
      </c>
      <c r="F121" s="2">
        <v>549631.92881372571</v>
      </c>
      <c r="G121" s="2">
        <f t="shared" si="35"/>
        <v>549631.92881372571</v>
      </c>
      <c r="H121" s="2">
        <f t="shared" si="32"/>
        <v>41278781.636815742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567151.81287416816</v>
      </c>
      <c r="Q121" s="2">
        <f t="shared" si="36"/>
        <v>550000</v>
      </c>
      <c r="R121" s="2">
        <f t="shared" si="33"/>
        <v>42500471.334687576</v>
      </c>
      <c r="S121" s="2">
        <f t="shared" si="17"/>
        <v>549631.92881372571</v>
      </c>
      <c r="T121" s="2">
        <f t="shared" si="18"/>
        <v>15789.714285714319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38437970.334687561</v>
      </c>
      <c r="Z121" s="2" t="str">
        <f t="shared" si="8"/>
        <v>HERE</v>
      </c>
      <c r="AA121" s="2">
        <f>IF(Z121="HERE",Y121,AA120+Graph!$G$1*1000)</f>
        <v>38437970.334687561</v>
      </c>
      <c r="AB121" s="2">
        <f t="shared" si="21"/>
        <v>324593</v>
      </c>
      <c r="AC121" s="2">
        <f t="shared" si="31"/>
        <v>4062501</v>
      </c>
      <c r="AD121" s="3">
        <f t="shared" si="10"/>
        <v>38437970.334687561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27259823.895386815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48</v>
      </c>
      <c r="C122" s="7"/>
      <c r="D122" s="2" t="e">
        <f t="shared" si="12"/>
        <v>#N/A</v>
      </c>
      <c r="E122" s="2" t="e">
        <f t="shared" si="22"/>
        <v>#N/A</v>
      </c>
      <c r="F122" s="2">
        <v>552219.15547184646</v>
      </c>
      <c r="G122" s="2">
        <f t="shared" si="35"/>
        <v>534210.28571428568</v>
      </c>
      <c r="H122" s="2">
        <f t="shared" si="32"/>
        <v>41812991.922530025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569932.54794991016</v>
      </c>
      <c r="Q122" s="2">
        <f t="shared" si="36"/>
        <v>550000</v>
      </c>
      <c r="R122" s="2">
        <f t="shared" si="33"/>
        <v>43050471.334687576</v>
      </c>
      <c r="S122" s="2">
        <f t="shared" si="17"/>
        <v>534210.28571428359</v>
      </c>
      <c r="T122" s="2">
        <f t="shared" si="18"/>
        <v>15789.714285714319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38783894.334687561</v>
      </c>
      <c r="Z122" s="2" t="str">
        <f t="shared" si="8"/>
        <v>HERE</v>
      </c>
      <c r="AA122" s="2">
        <f>IF(Z122="HERE",Y122,AA121+Graph!$G$1*1000)</f>
        <v>38783894.334687561</v>
      </c>
      <c r="AB122" s="2">
        <f t="shared" si="21"/>
        <v>345924</v>
      </c>
      <c r="AC122" s="2">
        <f t="shared" si="31"/>
        <v>4266577</v>
      </c>
      <c r="AD122" s="3">
        <f t="shared" si="10"/>
        <v>38783894.334687561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27674785.238467474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49</v>
      </c>
      <c r="C123" s="7"/>
      <c r="D123" s="2" t="e">
        <f t="shared" si="12"/>
        <v>#N/A</v>
      </c>
      <c r="E123" s="2" t="e">
        <f t="shared" si="22"/>
        <v>#N/A</v>
      </c>
      <c r="F123" s="2">
        <v>554806.38212996721</v>
      </c>
      <c r="G123" s="2">
        <f t="shared" si="35"/>
        <v>534210.28571428568</v>
      </c>
      <c r="H123" s="2">
        <f t="shared" si="32"/>
        <v>42347202.208244309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572713.28302563727</v>
      </c>
      <c r="Q123" s="2">
        <f t="shared" si="36"/>
        <v>550000</v>
      </c>
      <c r="R123" s="2">
        <f t="shared" si="33"/>
        <v>43600471.334687576</v>
      </c>
      <c r="S123" s="2">
        <f t="shared" si="17"/>
        <v>534210.28571428359</v>
      </c>
      <c r="T123" s="2">
        <f t="shared" si="18"/>
        <v>15789.714285714319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38990731.334687561</v>
      </c>
      <c r="Z123" s="2" t="str">
        <f t="shared" si="8"/>
        <v>HERE</v>
      </c>
      <c r="AA123" s="2">
        <f>IF(Z123="HERE",Y123,AA122+Graph!$G$1*1000)</f>
        <v>38990731.334687561</v>
      </c>
      <c r="AB123" s="2">
        <f t="shared" si="21"/>
        <v>206837</v>
      </c>
      <c r="AC123" s="2">
        <f t="shared" si="31"/>
        <v>4609740</v>
      </c>
      <c r="AD123" s="3">
        <f t="shared" si="10"/>
        <v>38990731.334687561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28092249.243116301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50</v>
      </c>
      <c r="C124" s="7"/>
      <c r="D124" s="2" t="e">
        <f t="shared" si="12"/>
        <v>#N/A</v>
      </c>
      <c r="E124" s="2" t="e">
        <f t="shared" si="22"/>
        <v>#N/A</v>
      </c>
      <c r="F124" s="2">
        <v>557393.60878808796</v>
      </c>
      <c r="G124" s="2">
        <f t="shared" si="35"/>
        <v>534210.28571428568</v>
      </c>
      <c r="H124" s="2">
        <f t="shared" si="32"/>
        <v>42881412.493958592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575494.01810137928</v>
      </c>
      <c r="Q124" s="2">
        <f t="shared" si="36"/>
        <v>550000</v>
      </c>
      <c r="R124" s="2">
        <f t="shared" si="33"/>
        <v>44150471.334687576</v>
      </c>
      <c r="S124" s="2">
        <f t="shared" si="17"/>
        <v>534210.28571428359</v>
      </c>
      <c r="T124" s="2">
        <f t="shared" si="18"/>
        <v>15789.714285714319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39177223.334687561</v>
      </c>
      <c r="Z124" s="2" t="str">
        <f t="shared" si="8"/>
        <v>HERE</v>
      </c>
      <c r="AA124" s="2">
        <f>IF(Z124="HERE",Y124,AA123+Graph!$G$1*1000)</f>
        <v>39177223.334687561</v>
      </c>
      <c r="AB124" s="2">
        <f t="shared" si="21"/>
        <v>186492</v>
      </c>
      <c r="AC124" s="2">
        <f t="shared" si="31"/>
        <v>4973248</v>
      </c>
      <c r="AD124" s="3">
        <f t="shared" si="10"/>
        <v>39177223.334687561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28512215.909333289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51</v>
      </c>
      <c r="C125" s="7"/>
      <c r="D125" s="2" t="e">
        <f t="shared" si="12"/>
        <v>#N/A</v>
      </c>
      <c r="E125" s="2" t="e">
        <f t="shared" si="22"/>
        <v>#N/A</v>
      </c>
      <c r="F125" s="2">
        <v>559980.83544620872</v>
      </c>
      <c r="G125" s="2">
        <f t="shared" si="35"/>
        <v>534210.28571428568</v>
      </c>
      <c r="H125" s="2">
        <f t="shared" si="32"/>
        <v>43415622.779672876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578274.75317710638</v>
      </c>
      <c r="Q125" s="2">
        <f t="shared" si="36"/>
        <v>550000</v>
      </c>
      <c r="R125" s="2">
        <f t="shared" si="33"/>
        <v>44700471.334687576</v>
      </c>
      <c r="S125" s="2">
        <f t="shared" si="17"/>
        <v>534210.28571428359</v>
      </c>
      <c r="T125" s="2">
        <f t="shared" si="18"/>
        <v>15789.714285714319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39317368.334687561</v>
      </c>
      <c r="Z125" s="2" t="str">
        <f t="shared" si="8"/>
        <v>HERE</v>
      </c>
      <c r="AA125" s="2">
        <f>IF(Z125="HERE",Y125,AA124+Graph!$G$1*1000)</f>
        <v>39317368.334687561</v>
      </c>
      <c r="AB125" s="2">
        <f t="shared" si="21"/>
        <v>140145</v>
      </c>
      <c r="AC125" s="2">
        <f t="shared" si="31"/>
        <v>5383103</v>
      </c>
      <c r="AD125" s="3">
        <f t="shared" si="10"/>
        <v>39317368.334687561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28934685.237118438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52</v>
      </c>
      <c r="C126" s="7"/>
      <c r="D126" s="2" t="e">
        <f t="shared" si="12"/>
        <v>#N/A</v>
      </c>
      <c r="E126" s="2" t="e">
        <f t="shared" si="22"/>
        <v>#N/A</v>
      </c>
      <c r="F126" s="2">
        <v>562568.06210432947</v>
      </c>
      <c r="G126" s="2">
        <f t="shared" si="35"/>
        <v>534210.28571428568</v>
      </c>
      <c r="H126" s="2">
        <f t="shared" si="32"/>
        <v>43949833.06538716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581055.48825284839</v>
      </c>
      <c r="Q126" s="2">
        <f t="shared" si="36"/>
        <v>550000</v>
      </c>
      <c r="R126" s="2">
        <f t="shared" si="33"/>
        <v>45250471.334687576</v>
      </c>
      <c r="S126" s="2">
        <f t="shared" si="17"/>
        <v>534210.28571428359</v>
      </c>
      <c r="T126" s="2">
        <f t="shared" si="18"/>
        <v>15789.714285714319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39389120.334687561</v>
      </c>
      <c r="Z126" s="2" t="str">
        <f t="shared" si="8"/>
        <v>HERE</v>
      </c>
      <c r="AA126" s="2">
        <f>IF(Z126="HERE",Y126,AA125+Graph!$G$1*1000)</f>
        <v>39389120.334687561</v>
      </c>
      <c r="AB126" s="2">
        <f t="shared" si="21"/>
        <v>71752</v>
      </c>
      <c r="AC126" s="2">
        <f t="shared" si="31"/>
        <v>5861351</v>
      </c>
      <c r="AD126" s="3">
        <f t="shared" si="10"/>
        <v>39389120.334687561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29359657.226471741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53</v>
      </c>
      <c r="C127" s="7"/>
      <c r="D127" s="2" t="e">
        <f t="shared" si="12"/>
        <v>#N/A</v>
      </c>
      <c r="E127" s="2" t="e">
        <f t="shared" si="22"/>
        <v>#N/A</v>
      </c>
      <c r="F127" s="2">
        <v>565155.28876245022</v>
      </c>
      <c r="G127" s="2">
        <f t="shared" si="35"/>
        <v>534210.28571428568</v>
      </c>
      <c r="H127" s="2">
        <f t="shared" si="32"/>
        <v>44484043.351101443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583836.22332857549</v>
      </c>
      <c r="Q127" s="2">
        <f t="shared" si="36"/>
        <v>550000</v>
      </c>
      <c r="R127" s="2">
        <f t="shared" si="33"/>
        <v>45800471.334687576</v>
      </c>
      <c r="S127" s="2">
        <f t="shared" si="17"/>
        <v>534210.28571428359</v>
      </c>
      <c r="T127" s="2">
        <f t="shared" si="18"/>
        <v>15789.714285714319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39447150.334687561</v>
      </c>
      <c r="Z127" s="2" t="str">
        <f t="shared" si="8"/>
        <v>HERE</v>
      </c>
      <c r="AA127" s="2">
        <f>IF(Z127="HERE",Y127,AA126+Graph!$G$1*1000)</f>
        <v>39447150.334687561</v>
      </c>
      <c r="AB127" s="2">
        <f t="shared" si="21"/>
        <v>58030</v>
      </c>
      <c r="AC127" s="2">
        <f t="shared" si="31"/>
        <v>6353321</v>
      </c>
      <c r="AD127" s="3">
        <f t="shared" si="10"/>
        <v>39447150.334687561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29787131.877393212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54</v>
      </c>
      <c r="C128" s="7"/>
      <c r="D128" s="2" t="e">
        <f t="shared" si="12"/>
        <v>#N/A</v>
      </c>
      <c r="E128" s="2" t="e">
        <f t="shared" si="22"/>
        <v>#N/A</v>
      </c>
      <c r="F128" s="2">
        <v>567742.51542057097</v>
      </c>
      <c r="G128" s="2">
        <f t="shared" si="35"/>
        <v>534210.28571428568</v>
      </c>
      <c r="H128" s="2">
        <f t="shared" si="32"/>
        <v>45018253.636815727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586616.9584043175</v>
      </c>
      <c r="Q128" s="2">
        <f t="shared" si="36"/>
        <v>550000</v>
      </c>
      <c r="R128" s="2">
        <f t="shared" si="33"/>
        <v>46350471.334687576</v>
      </c>
      <c r="S128" s="2">
        <f t="shared" si="17"/>
        <v>534210.28571428359</v>
      </c>
      <c r="T128" s="2">
        <f t="shared" si="18"/>
        <v>15789.714285714319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39776901.334687561</v>
      </c>
      <c r="Z128" s="2" t="str">
        <f t="shared" si="8"/>
        <v>HERE</v>
      </c>
      <c r="AA128" s="2">
        <f>IF(Z128="HERE",Y128,AA127+Graph!$G$1*1000)</f>
        <v>39776901.334687561</v>
      </c>
      <c r="AB128" s="2">
        <f t="shared" si="21"/>
        <v>329751</v>
      </c>
      <c r="AC128" s="2">
        <f t="shared" si="31"/>
        <v>6573570</v>
      </c>
      <c r="AD128" s="3">
        <f t="shared" si="10"/>
        <v>39776901.334687561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30217109.189882852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55</v>
      </c>
      <c r="C129" s="7"/>
      <c r="D129" s="2" t="e">
        <f t="shared" si="12"/>
        <v>#N/A</v>
      </c>
      <c r="E129" s="2" t="e">
        <f t="shared" si="22"/>
        <v>#N/A</v>
      </c>
      <c r="F129" s="2">
        <v>570329.74207869172</v>
      </c>
      <c r="G129" s="2">
        <f t="shared" si="35"/>
        <v>534210.28571428568</v>
      </c>
      <c r="H129" s="2">
        <f t="shared" si="32"/>
        <v>45552463.92253001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589397.6934800446</v>
      </c>
      <c r="Q129" s="2">
        <f t="shared" si="36"/>
        <v>550000</v>
      </c>
      <c r="R129" s="2">
        <f t="shared" si="33"/>
        <v>46900471.334687576</v>
      </c>
      <c r="S129" s="2">
        <f t="shared" si="17"/>
        <v>534210.28571428359</v>
      </c>
      <c r="T129" s="2">
        <f t="shared" si="18"/>
        <v>15789.714285714319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40047099.334687561</v>
      </c>
      <c r="Z129" s="2" t="str">
        <f t="shared" si="8"/>
        <v>HERE</v>
      </c>
      <c r="AA129" s="2">
        <f>IF(Z129="HERE",Y129,AA128+Graph!$G$1*1000)</f>
        <v>40047099.334687561</v>
      </c>
      <c r="AB129" s="2">
        <f t="shared" si="21"/>
        <v>270198</v>
      </c>
      <c r="AC129" s="2">
        <f t="shared" si="31"/>
        <v>6853372</v>
      </c>
      <c r="AD129" s="3">
        <f t="shared" si="10"/>
        <v>40047099.334687561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30582954.233583502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56</v>
      </c>
      <c r="C130" s="7"/>
      <c r="D130" s="2" t="e">
        <f t="shared" si="12"/>
        <v>#N/A</v>
      </c>
      <c r="E130" s="2" t="e">
        <f t="shared" si="22"/>
        <v>#N/A</v>
      </c>
      <c r="F130" s="2">
        <v>572916.96873681247</v>
      </c>
      <c r="G130" s="2">
        <f t="shared" si="35"/>
        <v>534210.28571428568</v>
      </c>
      <c r="H130" s="2">
        <f t="shared" si="32"/>
        <v>46086674.208244294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592178.42855578661</v>
      </c>
      <c r="Q130" s="2">
        <f t="shared" si="36"/>
        <v>550000</v>
      </c>
      <c r="R130" s="2">
        <f t="shared" si="33"/>
        <v>47450471.334687576</v>
      </c>
      <c r="S130" s="2">
        <f t="shared" si="17"/>
        <v>534210.28571428359</v>
      </c>
      <c r="T130" s="2">
        <f t="shared" si="18"/>
        <v>15789.714285714319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40286084.334687561</v>
      </c>
      <c r="Z130" s="2" t="str">
        <f t="shared" si="8"/>
        <v>HERE</v>
      </c>
      <c r="AA130" s="2">
        <f>IF(Z130="HERE",Y130,AA129+Graph!$G$1*1000)</f>
        <v>40286084.334687561</v>
      </c>
      <c r="AB130" s="2">
        <f t="shared" si="21"/>
        <v>238985</v>
      </c>
      <c r="AC130" s="2">
        <f t="shared" si="31"/>
        <v>7164387</v>
      </c>
      <c r="AD130" s="3">
        <f t="shared" si="10"/>
        <v>40286084.334687561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30951301.938852318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57</v>
      </c>
      <c r="C131" s="7"/>
      <c r="D131" s="2" t="e">
        <f t="shared" si="12"/>
        <v>#N/A</v>
      </c>
      <c r="E131" s="2" t="e">
        <f t="shared" si="22"/>
        <v>#N/A</v>
      </c>
      <c r="F131" s="2">
        <v>575504.19539493322</v>
      </c>
      <c r="G131" s="2">
        <f t="shared" si="35"/>
        <v>534210.28571428568</v>
      </c>
      <c r="H131" s="2">
        <f t="shared" si="32"/>
        <v>46620884.493958578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594959.16363151371</v>
      </c>
      <c r="Q131" s="2">
        <f t="shared" si="36"/>
        <v>550000</v>
      </c>
      <c r="R131" s="2">
        <f t="shared" si="33"/>
        <v>48000471.334687576</v>
      </c>
      <c r="S131" s="2">
        <f t="shared" si="17"/>
        <v>534210.28571428359</v>
      </c>
      <c r="T131" s="2">
        <f t="shared" si="18"/>
        <v>15789.714285714319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40553272.334687561</v>
      </c>
      <c r="Z131" s="2" t="str">
        <f t="shared" si="8"/>
        <v>HERE</v>
      </c>
      <c r="AA131" s="2">
        <f>IF(Z131="HERE",Y131,AA130+Graph!$G$1*1000)</f>
        <v>40553272.334687561</v>
      </c>
      <c r="AB131" s="2">
        <f t="shared" si="21"/>
        <v>267188</v>
      </c>
      <c r="AC131" s="2">
        <f t="shared" si="31"/>
        <v>7447199</v>
      </c>
      <c r="AD131" s="3">
        <f t="shared" si="10"/>
        <v>40553272.334687561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31322152.30568929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58</v>
      </c>
      <c r="C132" s="7"/>
      <c r="D132" s="2" t="e">
        <f t="shared" si="12"/>
        <v>#N/A</v>
      </c>
      <c r="E132" s="2" t="e">
        <f t="shared" si="22"/>
        <v>#N/A</v>
      </c>
      <c r="F132" s="2">
        <v>578091.42205305398</v>
      </c>
      <c r="G132" s="2">
        <f t="shared" si="35"/>
        <v>534210.28571428568</v>
      </c>
      <c r="H132" s="2">
        <f t="shared" si="32"/>
        <v>47155094.779672861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597739.89870725572</v>
      </c>
      <c r="Q132" s="2">
        <f t="shared" si="36"/>
        <v>550000</v>
      </c>
      <c r="R132" s="2">
        <f t="shared" si="33"/>
        <v>48550471.334687576</v>
      </c>
      <c r="S132" s="2">
        <f t="shared" si="17"/>
        <v>534210.28571428359</v>
      </c>
      <c r="T132" s="2">
        <f t="shared" si="18"/>
        <v>15789.714285714319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40659287.334687561</v>
      </c>
      <c r="Z132" s="2" t="str">
        <f t="shared" si="8"/>
        <v>HERE</v>
      </c>
      <c r="AA132" s="2">
        <f>IF(Z132="HERE",Y132,AA131+Graph!$G$1*1000)</f>
        <v>40659287.334687561</v>
      </c>
      <c r="AB132" s="2">
        <f t="shared" si="21"/>
        <v>106015</v>
      </c>
      <c r="AC132" s="2">
        <f t="shared" si="31"/>
        <v>7891184</v>
      </c>
      <c r="AD132" s="3">
        <f t="shared" si="10"/>
        <v>40659287.334687561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31695505.334094431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59</v>
      </c>
      <c r="C133" s="7"/>
      <c r="D133" s="2" t="e">
        <f t="shared" si="12"/>
        <v>#N/A</v>
      </c>
      <c r="E133" s="2" t="e">
        <f t="shared" si="22"/>
        <v>#N/A</v>
      </c>
      <c r="F133" s="2">
        <v>580678.64871117473</v>
      </c>
      <c r="G133" s="2">
        <f t="shared" si="35"/>
        <v>534210.28571428568</v>
      </c>
      <c r="H133" s="2">
        <f t="shared" si="32"/>
        <v>47689305.065387145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600520.63378298283</v>
      </c>
      <c r="Q133" s="2">
        <f t="shared" si="36"/>
        <v>550000</v>
      </c>
      <c r="R133" s="2">
        <f t="shared" si="33"/>
        <v>49100471.334687576</v>
      </c>
      <c r="S133" s="2">
        <f t="shared" si="17"/>
        <v>534210.28571428359</v>
      </c>
      <c r="T133" s="2">
        <f t="shared" si="18"/>
        <v>15789.714285714319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40721531.334687561</v>
      </c>
      <c r="Z133" s="2" t="str">
        <f t="shared" si="8"/>
        <v>HERE</v>
      </c>
      <c r="AA133" s="2">
        <f>IF(Z133="HERE",Y133,AA132+Graph!$G$1*1000)</f>
        <v>40721531.334687561</v>
      </c>
      <c r="AB133" s="2">
        <f t="shared" si="21"/>
        <v>62244</v>
      </c>
      <c r="AC133" s="2">
        <f t="shared" si="31"/>
        <v>8378940</v>
      </c>
      <c r="AD133" s="3">
        <f t="shared" si="10"/>
        <v>40721531.334687561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32071361.024067726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60</v>
      </c>
      <c r="C134" s="7"/>
      <c r="D134" s="2" t="e">
        <f t="shared" si="12"/>
        <v>#N/A</v>
      </c>
      <c r="E134" s="2" t="e">
        <f t="shared" si="22"/>
        <v>#N/A</v>
      </c>
      <c r="F134" s="2">
        <v>583265.87536929548</v>
      </c>
      <c r="G134" s="2">
        <f t="shared" si="35"/>
        <v>534210.28571428568</v>
      </c>
      <c r="H134" s="2">
        <f t="shared" si="32"/>
        <v>48223515.351101428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603301.36885872483</v>
      </c>
      <c r="Q134" s="2">
        <f t="shared" si="36"/>
        <v>550000</v>
      </c>
      <c r="R134" s="2">
        <f t="shared" si="33"/>
        <v>49650471.334687576</v>
      </c>
      <c r="S134" s="2">
        <f t="shared" si="17"/>
        <v>534210.28571428359</v>
      </c>
      <c r="T134" s="2">
        <f t="shared" si="18"/>
        <v>15789.714285714319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40673142.334687561</v>
      </c>
      <c r="Z134" s="2" t="str">
        <f t="shared" si="8"/>
        <v>HERE</v>
      </c>
      <c r="AA134" s="2">
        <f>IF(Z134="HERE",Y134,AA133+Graph!$G$1*1000)</f>
        <v>40673142.334687561</v>
      </c>
      <c r="AB134" s="2">
        <f t="shared" si="21"/>
        <v>-48389</v>
      </c>
      <c r="AC134" s="2">
        <f t="shared" si="31"/>
        <v>8977329</v>
      </c>
      <c r="AD134" s="3">
        <f t="shared" si="10"/>
        <v>40673142.334687561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32449719.375609189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61</v>
      </c>
      <c r="C135" s="7"/>
      <c r="D135" s="2" t="e">
        <f t="shared" si="12"/>
        <v>#N/A</v>
      </c>
      <c r="E135" s="2" t="e">
        <f t="shared" si="22"/>
        <v>#N/A</v>
      </c>
      <c r="F135" s="2">
        <v>585853.10202741623</v>
      </c>
      <c r="G135" s="2">
        <f t="shared" si="35"/>
        <v>534210.28571428568</v>
      </c>
      <c r="H135" s="2">
        <f t="shared" si="32"/>
        <v>48757725.636815712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606082.10393446684</v>
      </c>
      <c r="Q135" s="2">
        <f t="shared" si="36"/>
        <v>550000</v>
      </c>
      <c r="R135" s="2">
        <f t="shared" si="33"/>
        <v>50200471.334687576</v>
      </c>
      <c r="S135" s="2">
        <f t="shared" si="17"/>
        <v>534210.28571428359</v>
      </c>
      <c r="T135" s="2">
        <f t="shared" si="18"/>
        <v>15789.714285714319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40904104.334687561</v>
      </c>
      <c r="Z135" s="2" t="str">
        <f t="shared" si="8"/>
        <v>HERE</v>
      </c>
      <c r="AA135" s="2">
        <f>IF(Z135="HERE",Y135,AA134+Graph!$G$1*1000)</f>
        <v>40904104.334687561</v>
      </c>
      <c r="AB135" s="2">
        <f t="shared" si="21"/>
        <v>230962</v>
      </c>
      <c r="AC135" s="2">
        <f t="shared" si="31"/>
        <v>9296367</v>
      </c>
      <c r="AD135" s="3">
        <f t="shared" si="10"/>
        <v>40904104.334687561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32830580.388718806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62</v>
      </c>
      <c r="C136" s="7"/>
      <c r="D136" s="2" t="e">
        <f t="shared" si="12"/>
        <v>#N/A</v>
      </c>
      <c r="E136" s="2" t="e">
        <f t="shared" si="22"/>
        <v>#N/A</v>
      </c>
      <c r="F136" s="2">
        <v>588440.32868553698</v>
      </c>
      <c r="G136" s="2">
        <f t="shared" si="35"/>
        <v>534210.28571428568</v>
      </c>
      <c r="H136" s="2">
        <f t="shared" si="32"/>
        <v>49291935.922529995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608862.83901019394</v>
      </c>
      <c r="Q136" s="2">
        <f t="shared" si="36"/>
        <v>550000</v>
      </c>
      <c r="R136" s="2">
        <f t="shared" si="33"/>
        <v>50750471.334687576</v>
      </c>
      <c r="S136" s="2">
        <f t="shared" si="17"/>
        <v>534210.28571428359</v>
      </c>
      <c r="T136" s="2">
        <f t="shared" si="18"/>
        <v>15789.714285714319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41103756.334687561</v>
      </c>
      <c r="Z136" s="2" t="str">
        <f t="shared" si="8"/>
        <v>HERE</v>
      </c>
      <c r="AA136" s="2">
        <f>IF(Z136="HERE",Y136,AA135+Graph!$G$1*1000)</f>
        <v>41103756.334687561</v>
      </c>
      <c r="AB136" s="2">
        <f t="shared" si="21"/>
        <v>199652</v>
      </c>
      <c r="AC136" s="2">
        <f t="shared" si="31"/>
        <v>9646715</v>
      </c>
      <c r="AD136" s="3">
        <f t="shared" si="10"/>
        <v>41103756.334687561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33213523.401218805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63</v>
      </c>
      <c r="C137" s="7"/>
      <c r="D137" s="2" t="e">
        <f t="shared" si="12"/>
        <v>#N/A</v>
      </c>
      <c r="E137" s="2" t="e">
        <f t="shared" si="22"/>
        <v>#N/A</v>
      </c>
      <c r="F137" s="2">
        <v>591027.55534365773</v>
      </c>
      <c r="G137" s="2">
        <f t="shared" si="35"/>
        <v>534210.28571428568</v>
      </c>
      <c r="H137" s="2">
        <f t="shared" si="32"/>
        <v>49826146.208244279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611643.57408593595</v>
      </c>
      <c r="Q137" s="2">
        <f t="shared" si="36"/>
        <v>550000</v>
      </c>
      <c r="R137" s="2">
        <f t="shared" si="33"/>
        <v>51300471.334687576</v>
      </c>
      <c r="S137" s="2">
        <f t="shared" si="17"/>
        <v>534210.28571428359</v>
      </c>
      <c r="T137" s="2">
        <f t="shared" si="18"/>
        <v>15789.714285714319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41279000.334687561</v>
      </c>
      <c r="Z137" s="2" t="str">
        <f t="shared" si="8"/>
        <v>HERE</v>
      </c>
      <c r="AA137" s="2">
        <f>IF(Z137="HERE",Y137,AA136+Graph!$G$1*1000)</f>
        <v>41279000.334687561</v>
      </c>
      <c r="AB137" s="2">
        <f t="shared" si="21"/>
        <v>175244</v>
      </c>
      <c r="AC137" s="2">
        <f t="shared" si="31"/>
        <v>10021471</v>
      </c>
      <c r="AD137" s="3">
        <f t="shared" si="10"/>
        <v>41279000.334687561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33532011.551218804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64</v>
      </c>
      <c r="C138" s="7"/>
      <c r="D138" s="2" t="e">
        <f t="shared" si="12"/>
        <v>#N/A</v>
      </c>
      <c r="E138" s="2" t="e">
        <f t="shared" si="22"/>
        <v>#N/A</v>
      </c>
      <c r="F138" s="2">
        <v>593614.78200179338</v>
      </c>
      <c r="G138" s="2">
        <f t="shared" si="35"/>
        <v>534210.28571428568</v>
      </c>
      <c r="H138" s="2">
        <f t="shared" si="32"/>
        <v>50360356.493958563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614424.30916166306</v>
      </c>
      <c r="Q138" s="2">
        <f t="shared" si="36"/>
        <v>550000</v>
      </c>
      <c r="R138" s="2">
        <f t="shared" si="33"/>
        <v>51850471.334687576</v>
      </c>
      <c r="S138" s="2">
        <f t="shared" si="17"/>
        <v>534210.28571428359</v>
      </c>
      <c r="T138" s="2">
        <f t="shared" si="18"/>
        <v>15789.714285714319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41359984.334687561</v>
      </c>
      <c r="Z138" s="2" t="str">
        <f t="shared" si="8"/>
        <v>HERE</v>
      </c>
      <c r="AA138" s="2">
        <f>IF(Z138="HERE",Y138,AA137+Graph!$G$1*1000)</f>
        <v>41359984.334687561</v>
      </c>
      <c r="AB138" s="2">
        <f t="shared" si="21"/>
        <v>80984</v>
      </c>
      <c r="AC138" s="2">
        <f t="shared" si="31"/>
        <v>10490487</v>
      </c>
      <c r="AD138" s="3">
        <f t="shared" si="10"/>
        <v>41359984.334687561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33789910.001218811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65</v>
      </c>
      <c r="C139" s="7"/>
      <c r="D139" s="2" t="e">
        <f t="shared" si="12"/>
        <v>#N/A</v>
      </c>
      <c r="E139" s="2" t="e">
        <f t="shared" si="22"/>
        <v>#N/A</v>
      </c>
      <c r="F139" s="2">
        <v>596202.00865991414</v>
      </c>
      <c r="G139" s="2">
        <f t="shared" si="35"/>
        <v>534210.28571428568</v>
      </c>
      <c r="H139" s="2">
        <f t="shared" si="32"/>
        <v>50894566.779672846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617205.04423740506</v>
      </c>
      <c r="Q139" s="2">
        <f t="shared" si="36"/>
        <v>550000</v>
      </c>
      <c r="R139" s="2">
        <f t="shared" si="33"/>
        <v>52400471.334687576</v>
      </c>
      <c r="S139" s="2">
        <f t="shared" si="17"/>
        <v>534210.28571428359</v>
      </c>
      <c r="T139" s="2">
        <f t="shared" si="18"/>
        <v>15789.714285714319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41429424.334687561</v>
      </c>
      <c r="Z139" s="2" t="str">
        <f t="shared" si="8"/>
        <v>HERE</v>
      </c>
      <c r="AA139" s="2">
        <f>IF(Z139="HERE",Y139,AA138+Graph!$G$1*1000)</f>
        <v>41429424.334687561</v>
      </c>
      <c r="AB139" s="2">
        <f t="shared" si="21"/>
        <v>69440</v>
      </c>
      <c r="AC139" s="2">
        <f t="shared" si="31"/>
        <v>10971047</v>
      </c>
      <c r="AD139" s="3">
        <f t="shared" si="10"/>
        <v>41429424.334687561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34015720.101218805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66</v>
      </c>
      <c r="C140" s="7"/>
      <c r="D140" s="2" t="e">
        <f t="shared" si="12"/>
        <v>#N/A</v>
      </c>
      <c r="E140" s="2" t="e">
        <f t="shared" si="22"/>
        <v>#N/A</v>
      </c>
      <c r="F140" s="2">
        <v>598789.23531803489</v>
      </c>
      <c r="G140" s="2">
        <f t="shared" si="35"/>
        <v>534210.28571428568</v>
      </c>
      <c r="H140" s="2">
        <f t="shared" si="32"/>
        <v>51428777.06538713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619985.77931313217</v>
      </c>
      <c r="Q140" s="2">
        <f t="shared" si="36"/>
        <v>550000</v>
      </c>
      <c r="R140" s="2">
        <f t="shared" si="33"/>
        <v>52950471.334687576</v>
      </c>
      <c r="S140" s="2">
        <f t="shared" si="17"/>
        <v>534210.28571428359</v>
      </c>
      <c r="T140" s="2">
        <f t="shared" si="18"/>
        <v>15789.714285714319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41485261.334687561</v>
      </c>
      <c r="Z140" s="2" t="str">
        <f t="shared" si="8"/>
        <v>HERE</v>
      </c>
      <c r="AA140" s="2">
        <f>IF(Z140="HERE",Y140,AA139+Graph!$G$1*1000)</f>
        <v>41485261.334687561</v>
      </c>
      <c r="AB140" s="2">
        <f t="shared" si="21"/>
        <v>55837</v>
      </c>
      <c r="AC140" s="2">
        <f t="shared" si="31"/>
        <v>11465210</v>
      </c>
      <c r="AD140" s="3">
        <f t="shared" si="10"/>
        <v>41485261.334687561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34235122.051218808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67</v>
      </c>
      <c r="C141" s="7"/>
      <c r="D141" s="2" t="e">
        <f t="shared" si="12"/>
        <v>#N/A</v>
      </c>
      <c r="E141" s="2" t="e">
        <f t="shared" si="22"/>
        <v>#N/A</v>
      </c>
      <c r="F141" s="2">
        <v>601376.46197615564</v>
      </c>
      <c r="G141" s="2">
        <f t="shared" si="35"/>
        <v>534210.28571428568</v>
      </c>
      <c r="H141" s="2">
        <f t="shared" si="32"/>
        <v>51962987.351101413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622766.51438887417</v>
      </c>
      <c r="Q141" s="2">
        <f t="shared" si="36"/>
        <v>550000</v>
      </c>
      <c r="R141" s="2">
        <f t="shared" si="33"/>
        <v>53500471.334687576</v>
      </c>
      <c r="S141" s="2">
        <f t="shared" si="17"/>
        <v>534210.28571428359</v>
      </c>
      <c r="T141" s="2">
        <f t="shared" si="18"/>
        <v>15789.714285714319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41486183.334687561</v>
      </c>
      <c r="Z141" s="2" t="str">
        <f t="shared" si="8"/>
        <v>HERE</v>
      </c>
      <c r="AA141" s="2">
        <f>IF(Z141="HERE",Y141,AA140+Graph!$G$1*1000)</f>
        <v>41486183.334687561</v>
      </c>
      <c r="AB141" s="2">
        <f t="shared" si="21"/>
        <v>922</v>
      </c>
      <c r="AC141" s="2">
        <f t="shared" si="31"/>
        <v>12014288</v>
      </c>
      <c r="AD141" s="3">
        <f t="shared" si="10"/>
        <v>41486183.334687561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34493894.301218808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68</v>
      </c>
      <c r="C142" s="7"/>
      <c r="D142" s="2" t="e">
        <f t="shared" si="12"/>
        <v>#N/A</v>
      </c>
      <c r="E142" s="2" t="e">
        <f t="shared" si="22"/>
        <v>#N/A</v>
      </c>
      <c r="F142" s="2">
        <v>603963.68863427639</v>
      </c>
      <c r="G142" s="2">
        <f t="shared" si="35"/>
        <v>534210.28571428568</v>
      </c>
      <c r="H142" s="2">
        <f t="shared" si="32"/>
        <v>52497197.636815697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625547.24946460128</v>
      </c>
      <c r="Q142" s="2">
        <f t="shared" si="36"/>
        <v>550000</v>
      </c>
      <c r="R142" s="2">
        <f t="shared" si="33"/>
        <v>54050471.334687576</v>
      </c>
      <c r="S142" s="2">
        <f t="shared" si="17"/>
        <v>534210.28571428359</v>
      </c>
      <c r="T142" s="2">
        <f t="shared" si="18"/>
        <v>15789.714285714319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41756465.334687561</v>
      </c>
      <c r="Z142" s="2" t="str">
        <f t="shared" si="8"/>
        <v>HERE</v>
      </c>
      <c r="AA142" s="2">
        <f>IF(Z142="HERE",Y142,AA141+Graph!$G$1*1000)</f>
        <v>41756465.334687561</v>
      </c>
      <c r="AB142" s="2">
        <f t="shared" si="21"/>
        <v>270282</v>
      </c>
      <c r="AC142" s="2">
        <f t="shared" si="31"/>
        <v>12294006</v>
      </c>
      <c r="AD142" s="3">
        <f t="shared" si="10"/>
        <v>41756465.334687561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34797298.351218805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69</v>
      </c>
      <c r="C143" s="7"/>
      <c r="D143" s="2" t="e">
        <f t="shared" si="12"/>
        <v>#N/A</v>
      </c>
      <c r="E143" s="2" t="e">
        <f t="shared" si="22"/>
        <v>#N/A</v>
      </c>
      <c r="F143" s="2">
        <v>606550.91529239714</v>
      </c>
      <c r="G143" s="2">
        <f t="shared" si="35"/>
        <v>534210.28571428568</v>
      </c>
      <c r="H143" s="2">
        <f t="shared" si="32"/>
        <v>53031407.922529981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628327.98454034328</v>
      </c>
      <c r="Q143" s="2">
        <f t="shared" si="36"/>
        <v>550000</v>
      </c>
      <c r="R143" s="2">
        <f t="shared" si="33"/>
        <v>54600471.334687576</v>
      </c>
      <c r="S143" s="2">
        <f t="shared" si="17"/>
        <v>534210.28571428359</v>
      </c>
      <c r="T143" s="2">
        <f t="shared" si="18"/>
        <v>15789.714285714319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41953985.334687561</v>
      </c>
      <c r="Z143" s="2" t="str">
        <f t="shared" si="8"/>
        <v>HERE</v>
      </c>
      <c r="AA143" s="2">
        <f>IF(Z143="HERE",Y143,AA142+Graph!$G$1*1000)</f>
        <v>41953985.334687561</v>
      </c>
      <c r="AB143" s="2">
        <f t="shared" si="21"/>
        <v>197520</v>
      </c>
      <c r="AC143" s="2">
        <f t="shared" si="31"/>
        <v>12646486</v>
      </c>
      <c r="AD143" s="3">
        <f t="shared" si="10"/>
        <v>41953985.334687561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35118833.751218811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70</v>
      </c>
      <c r="C144" s="7"/>
      <c r="D144" s="2" t="e">
        <f t="shared" si="12"/>
        <v>#N/A</v>
      </c>
      <c r="E144" s="2" t="e">
        <f t="shared" si="22"/>
        <v>#N/A</v>
      </c>
      <c r="F144" s="2">
        <v>609138.14195051789</v>
      </c>
      <c r="G144" s="2">
        <f t="shared" si="35"/>
        <v>534210.28571428568</v>
      </c>
      <c r="H144" s="2">
        <f t="shared" si="32"/>
        <v>53565618.208244264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631108.71961607039</v>
      </c>
      <c r="Q144" s="2">
        <f t="shared" si="36"/>
        <v>550000</v>
      </c>
      <c r="R144" s="2">
        <f t="shared" si="33"/>
        <v>55150471.334687576</v>
      </c>
      <c r="S144" s="2">
        <f t="shared" si="17"/>
        <v>534210.28571428359</v>
      </c>
      <c r="T144" s="2">
        <f t="shared" si="18"/>
        <v>15789.714285714319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42092173.334687561</v>
      </c>
      <c r="Z144" s="2" t="str">
        <f t="shared" si="8"/>
        <v>HERE</v>
      </c>
      <c r="AA144" s="2">
        <f>IF(Z144="HERE",Y144,AA143+Graph!$G$1*1000)</f>
        <v>42092173.334687561</v>
      </c>
      <c r="AB144" s="2">
        <f t="shared" si="21"/>
        <v>138188</v>
      </c>
      <c r="AC144" s="2">
        <f t="shared" si="31"/>
        <v>13058298</v>
      </c>
      <c r="AD144" s="3">
        <f t="shared" si="10"/>
        <v>42092173.334687561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35322145.201218806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71</v>
      </c>
      <c r="C145" s="7"/>
      <c r="D145" s="2" t="e">
        <f t="shared" si="12"/>
        <v>#N/A</v>
      </c>
      <c r="E145" s="2" t="e">
        <f t="shared" si="22"/>
        <v>#N/A</v>
      </c>
      <c r="F145" s="2">
        <v>611725.36860863864</v>
      </c>
      <c r="G145" s="2">
        <f t="shared" si="35"/>
        <v>534210.28571428568</v>
      </c>
      <c r="H145" s="2">
        <f t="shared" si="32"/>
        <v>54099828.493958548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633889.4546918124</v>
      </c>
      <c r="Q145" s="2">
        <f t="shared" si="36"/>
        <v>550000</v>
      </c>
      <c r="R145" s="2">
        <f t="shared" si="33"/>
        <v>55700471.334687576</v>
      </c>
      <c r="S145" s="2">
        <f t="shared" si="17"/>
        <v>534210.28571428359</v>
      </c>
      <c r="T145" s="2">
        <f t="shared" si="18"/>
        <v>15789.714285714319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42191363.334687561</v>
      </c>
      <c r="Z145" s="2" t="str">
        <f t="shared" si="8"/>
        <v>HERE</v>
      </c>
      <c r="AA145" s="2">
        <f>IF(Z145="HERE",Y145,AA144+Graph!$G$1*1000)</f>
        <v>42191363.334687561</v>
      </c>
      <c r="AB145" s="2">
        <f t="shared" si="21"/>
        <v>99190</v>
      </c>
      <c r="AC145" s="2">
        <f t="shared" si="31"/>
        <v>13509108</v>
      </c>
      <c r="AD145" s="3">
        <f t="shared" si="10"/>
        <v>42191363.334687561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35508163.401218802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72</v>
      </c>
      <c r="C146" s="7"/>
      <c r="D146" s="2" t="e">
        <f t="shared" si="12"/>
        <v>#N/A</v>
      </c>
      <c r="E146" s="2" t="e">
        <f t="shared" si="22"/>
        <v>#N/A</v>
      </c>
      <c r="F146" s="2">
        <v>614312.5952667594</v>
      </c>
      <c r="G146" s="2">
        <f t="shared" si="35"/>
        <v>534210.28571428568</v>
      </c>
      <c r="H146" s="2">
        <f t="shared" si="32"/>
        <v>54634038.779672831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636670.1897675395</v>
      </c>
      <c r="Q146" s="2">
        <f t="shared" si="36"/>
        <v>550000</v>
      </c>
      <c r="R146" s="2">
        <f t="shared" si="33"/>
        <v>56250471.334687576</v>
      </c>
      <c r="S146" s="2">
        <f t="shared" si="17"/>
        <v>534210.28571428359</v>
      </c>
      <c r="T146" s="2">
        <f t="shared" si="18"/>
        <v>15789.714285714319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42238247.334687561</v>
      </c>
      <c r="Z146" s="2" t="str">
        <f t="shared" si="8"/>
        <v>HERE</v>
      </c>
      <c r="AA146" s="2">
        <f>IF(Z146="HERE",Y146,AA145+Graph!$G$1*1000)</f>
        <v>42238247.334687561</v>
      </c>
      <c r="AB146" s="2">
        <f t="shared" si="21"/>
        <v>46884</v>
      </c>
      <c r="AC146" s="2">
        <f t="shared" si="31"/>
        <v>14012224</v>
      </c>
      <c r="AD146" s="3">
        <f t="shared" si="10"/>
        <v>42238247.334687561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35654786.651218802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73</v>
      </c>
      <c r="C147" s="7"/>
      <c r="D147" s="2" t="e">
        <f t="shared" si="12"/>
        <v>#N/A</v>
      </c>
      <c r="E147" s="2" t="e">
        <f t="shared" si="22"/>
        <v>#N/A</v>
      </c>
      <c r="F147" s="2">
        <v>616899.82192488015</v>
      </c>
      <c r="G147" s="2">
        <f t="shared" si="35"/>
        <v>534210.28571428568</v>
      </c>
      <c r="H147" s="2">
        <f t="shared" si="32"/>
        <v>55168249.065387115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639450.92484328151</v>
      </c>
      <c r="Q147" s="2">
        <f t="shared" si="36"/>
        <v>550000</v>
      </c>
      <c r="R147" s="2">
        <f t="shared" si="33"/>
        <v>56800471.334687576</v>
      </c>
      <c r="S147" s="2">
        <f t="shared" si="17"/>
        <v>534210.28571428359</v>
      </c>
      <c r="T147" s="2">
        <f t="shared" si="18"/>
        <v>15789.714285714319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42243644.334687561</v>
      </c>
      <c r="Z147" s="2" t="str">
        <f t="shared" si="8"/>
        <v>HERE</v>
      </c>
      <c r="AA147" s="2">
        <f>IF(Z147="HERE",Y147,AA146+Graph!$G$1*1000)</f>
        <v>42243644.334687561</v>
      </c>
      <c r="AB147" s="2">
        <f t="shared" si="21"/>
        <v>5397</v>
      </c>
      <c r="AC147" s="2">
        <f t="shared" si="31"/>
        <v>14556827</v>
      </c>
      <c r="AD147" s="3">
        <f t="shared" si="10"/>
        <v>42243644.334687561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35743275.851218805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74</v>
      </c>
      <c r="C148" s="7"/>
      <c r="D148" s="2" t="e">
        <f t="shared" si="12"/>
        <v>#N/A</v>
      </c>
      <c r="E148" s="2" t="e">
        <f t="shared" si="22"/>
        <v>#N/A</v>
      </c>
      <c r="F148" s="2">
        <v>619487.0485830009</v>
      </c>
      <c r="G148" s="2">
        <f t="shared" si="35"/>
        <v>534210.28571428568</v>
      </c>
      <c r="H148" s="2">
        <f t="shared" si="32"/>
        <v>55702459.351101398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642231.65991902351</v>
      </c>
      <c r="Q148" s="2">
        <f t="shared" si="36"/>
        <v>550000</v>
      </c>
      <c r="R148" s="2">
        <f t="shared" si="33"/>
        <v>57350471.334687576</v>
      </c>
      <c r="S148" s="2">
        <f t="shared" si="17"/>
        <v>534210.28571428359</v>
      </c>
      <c r="T148" s="2">
        <f t="shared" si="18"/>
        <v>15789.714285714319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42288282.334687561</v>
      </c>
      <c r="Z148" s="2" t="str">
        <f t="shared" si="8"/>
        <v>HERE</v>
      </c>
      <c r="AA148" s="2">
        <f>IF(Z148="HERE",Y148,AA147+Graph!$G$1*1000)</f>
        <v>42288282.334687561</v>
      </c>
      <c r="AB148" s="2">
        <f t="shared" si="21"/>
        <v>44638</v>
      </c>
      <c r="AC148" s="2">
        <f t="shared" si="31"/>
        <v>15062189</v>
      </c>
      <c r="AD148" s="3">
        <f t="shared" si="10"/>
        <v>42288282.334687561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35820101.351218805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75</v>
      </c>
      <c r="C149" s="7"/>
      <c r="D149" s="2" t="e">
        <f t="shared" si="12"/>
        <v>#N/A</v>
      </c>
      <c r="E149" s="2" t="e">
        <f t="shared" si="22"/>
        <v>#N/A</v>
      </c>
      <c r="F149" s="2">
        <v>622074.27524112165</v>
      </c>
      <c r="G149" s="2">
        <f t="shared" si="35"/>
        <v>534210.28571428568</v>
      </c>
      <c r="H149" s="2">
        <f t="shared" si="32"/>
        <v>56236669.636815682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645012.39499475062</v>
      </c>
      <c r="Q149" s="2">
        <f t="shared" si="36"/>
        <v>550000</v>
      </c>
      <c r="R149" s="2">
        <f t="shared" si="33"/>
        <v>57900471.334687576</v>
      </c>
      <c r="S149" s="2">
        <f t="shared" si="17"/>
        <v>534210.28571428359</v>
      </c>
      <c r="T149" s="2">
        <f t="shared" si="18"/>
        <v>15789.714285714319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42600320.334687561</v>
      </c>
      <c r="Z149" s="2" t="str">
        <f t="shared" si="8"/>
        <v>HERE</v>
      </c>
      <c r="AA149" s="2">
        <f>IF(Z149="HERE",Y149,AA148+Graph!$G$1*1000)</f>
        <v>42600320.334687561</v>
      </c>
      <c r="AB149" s="2">
        <f t="shared" si="21"/>
        <v>312038</v>
      </c>
      <c r="AC149" s="2">
        <f t="shared" si="31"/>
        <v>15300151</v>
      </c>
      <c r="AD149" s="3">
        <f t="shared" si="10"/>
        <v>42600320.334687561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36127889.701218806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76</v>
      </c>
      <c r="C150" s="7"/>
      <c r="D150" s="2" t="e">
        <f t="shared" si="12"/>
        <v>#N/A</v>
      </c>
      <c r="E150" s="2" t="e">
        <f t="shared" si="22"/>
        <v>#N/A</v>
      </c>
      <c r="F150" s="2">
        <v>624661.5018992424</v>
      </c>
      <c r="G150" s="2">
        <f t="shared" si="35"/>
        <v>534210.28571428568</v>
      </c>
      <c r="H150" s="2">
        <f t="shared" si="32"/>
        <v>56770879.922529966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647793.13007049263</v>
      </c>
      <c r="Q150" s="2">
        <f t="shared" si="36"/>
        <v>550000</v>
      </c>
      <c r="R150" s="2">
        <f t="shared" si="33"/>
        <v>58450471.334687576</v>
      </c>
      <c r="S150" s="2">
        <f t="shared" si="17"/>
        <v>534210.28571428359</v>
      </c>
      <c r="T150" s="2">
        <f t="shared" si="18"/>
        <v>15789.714285714319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42874364.334687561</v>
      </c>
      <c r="Z150" s="2" t="str">
        <f t="shared" si="8"/>
        <v>HERE</v>
      </c>
      <c r="AA150" s="2">
        <f>IF(Z150="HERE",Y150,AA149+Graph!$G$1*1000)</f>
        <v>42874364.334687561</v>
      </c>
      <c r="AB150" s="2">
        <f t="shared" si="21"/>
        <v>274044</v>
      </c>
      <c r="AC150" s="2">
        <f t="shared" si="31"/>
        <v>15576107</v>
      </c>
      <c r="AD150" s="3">
        <f t="shared" si="10"/>
        <v>42874364.334687561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36385058.001218811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77</v>
      </c>
      <c r="C151" s="7"/>
      <c r="D151" s="2" t="e">
        <f t="shared" si="12"/>
        <v>#N/A</v>
      </c>
      <c r="E151" s="2" t="e">
        <f t="shared" si="22"/>
        <v>#N/A</v>
      </c>
      <c r="F151" s="2">
        <v>627248.72855736315</v>
      </c>
      <c r="G151" s="2">
        <f t="shared" si="35"/>
        <v>534210.28571428568</v>
      </c>
      <c r="H151" s="2">
        <f t="shared" si="32"/>
        <v>57305090.208244249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650573.86514621973</v>
      </c>
      <c r="Q151" s="2">
        <f t="shared" si="36"/>
        <v>550000</v>
      </c>
      <c r="R151" s="2">
        <f t="shared" si="33"/>
        <v>59000471.334687576</v>
      </c>
      <c r="S151" s="2">
        <f t="shared" si="17"/>
        <v>534210.28571428359</v>
      </c>
      <c r="T151" s="2">
        <f t="shared" si="18"/>
        <v>15789.714285714319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43059499.334687561</v>
      </c>
      <c r="Z151" s="2" t="str">
        <f t="shared" si="8"/>
        <v>HERE</v>
      </c>
      <c r="AA151" s="2">
        <f>IF(Z151="HERE",Y151,AA150+Graph!$G$1*1000)</f>
        <v>43059499.334687561</v>
      </c>
      <c r="AB151" s="2">
        <f t="shared" si="21"/>
        <v>185135</v>
      </c>
      <c r="AC151" s="2">
        <f t="shared" si="31"/>
        <v>15940972</v>
      </c>
      <c r="AD151" s="3">
        <f t="shared" si="10"/>
        <v>43059499.334687561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36615695.251218811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78</v>
      </c>
      <c r="C152" s="7"/>
      <c r="D152" s="2" t="e">
        <f t="shared" si="12"/>
        <v>#N/A</v>
      </c>
      <c r="E152" s="2" t="e">
        <f t="shared" si="22"/>
        <v>#N/A</v>
      </c>
      <c r="F152" s="2">
        <v>629835.9552154839</v>
      </c>
      <c r="G152" s="2">
        <f t="shared" si="35"/>
        <v>534210.28571428568</v>
      </c>
      <c r="H152" s="2">
        <f t="shared" si="32"/>
        <v>57839300.493958533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653354.60022196174</v>
      </c>
      <c r="Q152" s="2">
        <f t="shared" si="36"/>
        <v>550000</v>
      </c>
      <c r="R152" s="2">
        <f t="shared" si="33"/>
        <v>59550471.334687576</v>
      </c>
      <c r="S152" s="2">
        <f t="shared" si="17"/>
        <v>534210.28571428359</v>
      </c>
      <c r="T152" s="2">
        <f t="shared" si="18"/>
        <v>15789.714285714319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43127389.334687561</v>
      </c>
      <c r="Z152" s="2" t="str">
        <f t="shared" si="8"/>
        <v>HERE</v>
      </c>
      <c r="AA152" s="2">
        <f>IF(Z152="HERE",Y152,AA151+Graph!$G$1*1000)</f>
        <v>43127389.334687561</v>
      </c>
      <c r="AB152" s="2">
        <f t="shared" si="21"/>
        <v>67890</v>
      </c>
      <c r="AC152" s="2">
        <f t="shared" si="31"/>
        <v>16423082</v>
      </c>
      <c r="AD152" s="3">
        <f t="shared" si="10"/>
        <v>43127389.334687561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36870305.051218808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79</v>
      </c>
      <c r="C153" s="7"/>
      <c r="D153" s="2" t="e">
        <f t="shared" si="12"/>
        <v>#N/A</v>
      </c>
      <c r="E153" s="2" t="e">
        <f t="shared" si="22"/>
        <v>#N/A</v>
      </c>
      <c r="F153" s="2">
        <v>632423.18187360466</v>
      </c>
      <c r="G153" s="2">
        <f t="shared" si="35"/>
        <v>534210.28571428568</v>
      </c>
      <c r="H153" s="2">
        <f t="shared" si="32"/>
        <v>58373510.779672816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656135.33529768884</v>
      </c>
      <c r="Q153" s="2">
        <f t="shared" si="36"/>
        <v>550000</v>
      </c>
      <c r="R153" s="2">
        <f t="shared" si="33"/>
        <v>60100471.334687576</v>
      </c>
      <c r="S153" s="2">
        <f t="shared" si="17"/>
        <v>534210.28571428359</v>
      </c>
      <c r="T153" s="2">
        <f t="shared" si="18"/>
        <v>15789.714285714319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43224935.334687561</v>
      </c>
      <c r="Z153" s="2" t="str">
        <f t="shared" si="8"/>
        <v>HERE</v>
      </c>
      <c r="AA153" s="2">
        <f>IF(Z153="HERE",Y153,AA152+Graph!$G$1*1000)</f>
        <v>43224935.334687561</v>
      </c>
      <c r="AB153" s="2">
        <f t="shared" si="21"/>
        <v>97546</v>
      </c>
      <c r="AC153" s="2">
        <f t="shared" si="31"/>
        <v>16875536</v>
      </c>
      <c r="AD153" s="3">
        <f t="shared" si="10"/>
        <v>43224935.334687561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36987917.801218808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80</v>
      </c>
      <c r="C154" s="7"/>
      <c r="D154" s="2" t="e">
        <f t="shared" si="12"/>
        <v>#N/A</v>
      </c>
      <c r="E154" s="2" t="e">
        <f t="shared" si="22"/>
        <v>#N/A</v>
      </c>
      <c r="F154" s="2">
        <v>635010.40853172541</v>
      </c>
      <c r="G154" s="2">
        <f t="shared" si="35"/>
        <v>534210.28571428568</v>
      </c>
      <c r="H154" s="2">
        <f t="shared" si="32"/>
        <v>58907721.0653871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658916.07037343085</v>
      </c>
      <c r="Q154" s="2">
        <f t="shared" si="36"/>
        <v>550000</v>
      </c>
      <c r="R154" s="2">
        <f t="shared" si="33"/>
        <v>60650471.334687576</v>
      </c>
      <c r="S154" s="2">
        <f t="shared" si="17"/>
        <v>534210.28571428359</v>
      </c>
      <c r="T154" s="2">
        <f t="shared" si="18"/>
        <v>15789.714285714319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43403029.334687561</v>
      </c>
      <c r="Z154" s="2" t="str">
        <f t="shared" si="8"/>
        <v>HERE</v>
      </c>
      <c r="AA154" s="2">
        <f>IF(Z154="HERE",Y154,AA153+Graph!$G$1*1000)</f>
        <v>43403029.334687561</v>
      </c>
      <c r="AB154" s="2">
        <f t="shared" si="21"/>
        <v>178094</v>
      </c>
      <c r="AC154" s="2">
        <f t="shared" si="31"/>
        <v>17247442</v>
      </c>
      <c r="AD154" s="3">
        <f t="shared" si="10"/>
        <v>43403029.334687561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37068325.201218806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81</v>
      </c>
      <c r="C155" s="7"/>
      <c r="D155" s="2" t="e">
        <f t="shared" si="12"/>
        <v>#N/A</v>
      </c>
      <c r="E155" s="2" t="e">
        <f t="shared" si="22"/>
        <v>#N/A</v>
      </c>
      <c r="F155" s="2">
        <v>637597.63518984616</v>
      </c>
      <c r="G155" s="2">
        <f t="shared" si="35"/>
        <v>534210.28571428568</v>
      </c>
      <c r="H155" s="2">
        <f t="shared" si="32"/>
        <v>59441931.351101384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661696.80544915795</v>
      </c>
      <c r="Q155" s="2">
        <f t="shared" si="36"/>
        <v>550000</v>
      </c>
      <c r="R155" s="2">
        <f t="shared" si="33"/>
        <v>61200471.334687576</v>
      </c>
      <c r="S155" s="2">
        <f t="shared" si="17"/>
        <v>534210.28571428359</v>
      </c>
      <c r="T155" s="2">
        <f t="shared" si="18"/>
        <v>15789.714285714319</v>
      </c>
      <c r="U155" s="2">
        <f t="shared" si="19"/>
        <v>550000</v>
      </c>
      <c r="V155" s="2">
        <f t="shared" si="34"/>
        <v>17582121</v>
      </c>
      <c r="W155" s="2">
        <f t="shared" si="20"/>
        <v>334679</v>
      </c>
      <c r="X155" s="2">
        <f t="shared" si="6"/>
        <v>215321</v>
      </c>
      <c r="Y155" s="2">
        <f t="shared" si="30"/>
        <v>43618350.334687561</v>
      </c>
      <c r="Z155" s="2" t="str">
        <f t="shared" si="8"/>
        <v>HERE</v>
      </c>
      <c r="AA155" s="2">
        <f>IF(Z155="HERE",Y155,AA154+Graph!$G$1*1000)</f>
        <v>43618350.334687561</v>
      </c>
      <c r="AB155" s="2">
        <f t="shared" si="21"/>
        <v>215321</v>
      </c>
      <c r="AC155" s="2">
        <f t="shared" si="31"/>
        <v>17582121</v>
      </c>
      <c r="AD155" s="3">
        <f t="shared" si="10"/>
        <v>43618350.334687561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37054694.551218808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82</v>
      </c>
      <c r="C156" s="7"/>
      <c r="D156" s="2" t="e">
        <f t="shared" si="12"/>
        <v>#N/A</v>
      </c>
      <c r="E156" s="2" t="e">
        <f t="shared" si="22"/>
        <v>#N/A</v>
      </c>
      <c r="F156" s="2">
        <v>640184.86184796691</v>
      </c>
      <c r="G156" s="2">
        <f t="shared" si="35"/>
        <v>534210.28571428568</v>
      </c>
      <c r="H156" s="2">
        <f t="shared" si="32"/>
        <v>59976141.636815667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664477.54052489996</v>
      </c>
      <c r="Q156" s="2">
        <f t="shared" si="36"/>
        <v>550000</v>
      </c>
      <c r="R156" s="2">
        <f t="shared" si="33"/>
        <v>61750471.334687576</v>
      </c>
      <c r="S156" s="2">
        <f t="shared" si="17"/>
        <v>534210.28571428359</v>
      </c>
      <c r="T156" s="2">
        <f t="shared" si="18"/>
        <v>15789.714285714319</v>
      </c>
      <c r="U156" s="2">
        <f t="shared" si="19"/>
        <v>550000</v>
      </c>
      <c r="V156" s="2">
        <f t="shared" si="34"/>
        <v>17723840</v>
      </c>
      <c r="W156" s="2">
        <f t="shared" si="20"/>
        <v>141719</v>
      </c>
      <c r="X156" s="2">
        <f t="shared" si="6"/>
        <v>408281</v>
      </c>
      <c r="Y156" s="2">
        <f t="shared" si="30"/>
        <v>44026631.334687561</v>
      </c>
      <c r="Z156" s="2" t="str">
        <f t="shared" si="8"/>
        <v>HERE</v>
      </c>
      <c r="AA156" s="2">
        <f>IF(Z156="HERE",Y156,AA155+Graph!$G$1*1000)</f>
        <v>44026631.334687561</v>
      </c>
      <c r="AB156" s="2">
        <f t="shared" si="21"/>
        <v>408281</v>
      </c>
      <c r="AC156" s="2">
        <f t="shared" si="31"/>
        <v>17723840</v>
      </c>
      <c r="AD156" s="3">
        <f t="shared" si="10"/>
        <v>44026631.334687561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37278512.251218811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83</v>
      </c>
      <c r="C157" s="7"/>
      <c r="D157" s="2" t="e">
        <f t="shared" si="12"/>
        <v>#N/A</v>
      </c>
      <c r="E157" s="2" t="e">
        <f t="shared" si="22"/>
        <v>#N/A</v>
      </c>
      <c r="F157" s="2">
        <v>642772.08850608766</v>
      </c>
      <c r="G157" s="2">
        <f t="shared" si="35"/>
        <v>534210.28571428568</v>
      </c>
      <c r="H157" s="2">
        <f t="shared" si="32"/>
        <v>60510351.922529951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667258.27560062706</v>
      </c>
      <c r="Q157" s="2">
        <f t="shared" si="36"/>
        <v>550000</v>
      </c>
      <c r="R157" s="2">
        <f t="shared" si="33"/>
        <v>62300471.334687576</v>
      </c>
      <c r="S157" s="2">
        <f t="shared" si="17"/>
        <v>534210.28571428359</v>
      </c>
      <c r="T157" s="2">
        <f t="shared" si="18"/>
        <v>15789.714285714319</v>
      </c>
      <c r="U157" s="2">
        <f t="shared" si="19"/>
        <v>550000</v>
      </c>
      <c r="V157" s="2">
        <f t="shared" si="34"/>
        <v>17916181</v>
      </c>
      <c r="W157" s="2">
        <f t="shared" si="20"/>
        <v>192341</v>
      </c>
      <c r="X157" s="2">
        <f t="shared" si="6"/>
        <v>357659</v>
      </c>
      <c r="Y157" s="2">
        <f t="shared" si="30"/>
        <v>44384290.334687561</v>
      </c>
      <c r="Z157" s="2" t="str">
        <f t="shared" si="8"/>
        <v>HERE</v>
      </c>
      <c r="AA157" s="2">
        <f>IF(Z157="HERE",Y157,AA156+Graph!$G$1*1000)</f>
        <v>44384290.334687561</v>
      </c>
      <c r="AB157" s="2">
        <f t="shared" si="21"/>
        <v>357659</v>
      </c>
      <c r="AC157" s="2">
        <f t="shared" si="31"/>
        <v>17916181</v>
      </c>
      <c r="AD157" s="3">
        <f t="shared" si="10"/>
        <v>44384290.334687561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37475716.451218806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84</v>
      </c>
      <c r="C158" s="7"/>
      <c r="D158" s="2" t="e">
        <f t="shared" si="12"/>
        <v>#N/A</v>
      </c>
      <c r="E158" s="2" t="e">
        <f t="shared" si="22"/>
        <v>#N/A</v>
      </c>
      <c r="F158" s="2">
        <v>645359.31516420841</v>
      </c>
      <c r="G158" s="2">
        <f t="shared" si="35"/>
        <v>534210.28571428568</v>
      </c>
      <c r="H158" s="2">
        <f t="shared" si="32"/>
        <v>61044562.208244234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670039.01067636907</v>
      </c>
      <c r="Q158" s="2">
        <f t="shared" si="36"/>
        <v>550000</v>
      </c>
      <c r="R158" s="2">
        <f t="shared" si="33"/>
        <v>62850471.334687576</v>
      </c>
      <c r="S158" s="2">
        <f t="shared" si="17"/>
        <v>534210.28571428359</v>
      </c>
      <c r="T158" s="2">
        <f t="shared" si="18"/>
        <v>15789.714285714319</v>
      </c>
      <c r="U158" s="2">
        <f t="shared" si="19"/>
        <v>550000</v>
      </c>
      <c r="V158" s="2">
        <f t="shared" si="34"/>
        <v>18242873</v>
      </c>
      <c r="W158" s="2">
        <f t="shared" si="20"/>
        <v>326692</v>
      </c>
      <c r="X158" s="2">
        <f t="shared" si="6"/>
        <v>223308</v>
      </c>
      <c r="Y158" s="2">
        <f t="shared" si="30"/>
        <v>44607598.334687561</v>
      </c>
      <c r="Z158" s="2" t="str">
        <f t="shared" si="8"/>
        <v>HERE</v>
      </c>
      <c r="AA158" s="2">
        <f>IF(Z158="HERE",Y158,AA157+Graph!$G$1*1000)</f>
        <v>44607598.334687561</v>
      </c>
      <c r="AB158" s="2">
        <f t="shared" si="21"/>
        <v>223308</v>
      </c>
      <c r="AC158" s="2">
        <f t="shared" si="31"/>
        <v>18242873</v>
      </c>
      <c r="AD158" s="3">
        <f t="shared" si="10"/>
        <v>44607598.334687561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37652173.851218805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85</v>
      </c>
      <c r="C159" s="7"/>
      <c r="D159" s="2" t="e">
        <f t="shared" si="12"/>
        <v>#N/A</v>
      </c>
      <c r="E159" s="2" t="e">
        <f t="shared" si="22"/>
        <v>#N/A</v>
      </c>
      <c r="F159" s="2">
        <v>647946.54182232916</v>
      </c>
      <c r="G159" s="2">
        <f t="shared" si="35"/>
        <v>534210.28571428568</v>
      </c>
      <c r="H159" s="2">
        <f t="shared" si="32"/>
        <v>61578772.493958518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672819.74575209618</v>
      </c>
      <c r="Q159" s="2">
        <f t="shared" si="36"/>
        <v>550000</v>
      </c>
      <c r="R159" s="2">
        <f t="shared" si="33"/>
        <v>63400471.334687576</v>
      </c>
      <c r="S159" s="2">
        <f t="shared" si="17"/>
        <v>534210.28571428359</v>
      </c>
      <c r="T159" s="2">
        <f t="shared" si="18"/>
        <v>15789.714285714319</v>
      </c>
      <c r="U159" s="2">
        <f t="shared" si="19"/>
        <v>550000</v>
      </c>
      <c r="V159" s="2">
        <f t="shared" si="34"/>
        <v>18673492.502540141</v>
      </c>
      <c r="W159" s="2">
        <f t="shared" si="20"/>
        <v>430619.50254014134</v>
      </c>
      <c r="X159" s="2">
        <f t="shared" si="6"/>
        <v>119380.49745985866</v>
      </c>
      <c r="Y159" s="2">
        <f t="shared" ref="Y159:Y222" si="37">IF(COUNT($C160)=0,IF(COUNT($C159)=1,C159,SUM(Y158+X159)),C159)</f>
        <v>44726978.832147419</v>
      </c>
      <c r="Z159" s="2" t="str">
        <f t="shared" si="8"/>
        <v>HERE</v>
      </c>
      <c r="AA159" s="2">
        <f>IF(Z159="HERE",Y159,AA158+Graph!$G$1*1000)</f>
        <v>44726978.832147419</v>
      </c>
      <c r="AB159" s="2">
        <f t="shared" si="21"/>
        <v>119380.49745985866</v>
      </c>
      <c r="AC159" s="2">
        <f t="shared" ref="AC159:AC222" si="38">IF(Z160="HERE",V159,AC158)</f>
        <v>18673492.502540141</v>
      </c>
      <c r="AD159" s="3">
        <f t="shared" si="10"/>
        <v>44726978.832147419</v>
      </c>
      <c r="AE159" s="2">
        <f>IF(AE157&gt;=52800000,52800000,IF(AB138=Graph!G$1*1000,AE158+Graph!G$1*1000,AC159))</f>
        <v>18673492.502540141</v>
      </c>
      <c r="AF159" s="3">
        <f t="shared" si="11"/>
        <v>18673492.502540141</v>
      </c>
      <c r="AG159" s="3">
        <f t="shared" si="29"/>
        <v>37748510.251218811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86</v>
      </c>
      <c r="C160" s="7"/>
      <c r="D160" s="2" t="e">
        <f t="shared" si="12"/>
        <v>#N/A</v>
      </c>
      <c r="E160" s="2" t="e">
        <f t="shared" si="22"/>
        <v>#N/A</v>
      </c>
      <c r="F160" s="2">
        <v>650533.76848044991</v>
      </c>
      <c r="G160" s="2">
        <f t="shared" si="35"/>
        <v>534210.28571428568</v>
      </c>
      <c r="H160" s="2">
        <f t="shared" ref="H160:H223" si="39">IF(COUNT($C161)=0,IF(COUNT($C160)=1,C160,SUM(H159+G160)),C160)</f>
        <v>62112982.779672801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675600.48082783818</v>
      </c>
      <c r="Q160" s="2">
        <f t="shared" si="36"/>
        <v>550000</v>
      </c>
      <c r="R160" s="2">
        <f t="shared" ref="R160:R223" si="40">IF(COUNT($C161)=0,IF(COUNT($C160)=1,M160,SUM(R159+Q160)),M160)</f>
        <v>63950471.334687576</v>
      </c>
      <c r="S160" s="2">
        <f t="shared" si="17"/>
        <v>534210.28571428359</v>
      </c>
      <c r="T160" s="2">
        <f t="shared" si="18"/>
        <v>15789.714285714319</v>
      </c>
      <c r="U160" s="2">
        <f t="shared" si="19"/>
        <v>550000</v>
      </c>
      <c r="V160" s="2">
        <f t="shared" si="34"/>
        <v>19106699.231738403</v>
      </c>
      <c r="W160" s="2">
        <f t="shared" si="20"/>
        <v>433206.7291982621</v>
      </c>
      <c r="X160" s="2">
        <f t="shared" si="6"/>
        <v>116793.2708017379</v>
      </c>
      <c r="Y160" s="2">
        <f t="shared" si="37"/>
        <v>44843772.102949157</v>
      </c>
      <c r="Z160" s="2" t="str">
        <f t="shared" si="8"/>
        <v>HERE</v>
      </c>
      <c r="AA160" s="2">
        <f>IF(Z160="HERE",Y160,AA159+Graph!$G$1*1000)</f>
        <v>44843772.102949157</v>
      </c>
      <c r="AB160" s="2">
        <f t="shared" si="21"/>
        <v>116793.2708017379</v>
      </c>
      <c r="AC160" s="2">
        <f t="shared" si="38"/>
        <v>19106699.231738403</v>
      </c>
      <c r="AD160" s="3">
        <f t="shared" si="10"/>
        <v>44843772.102949157</v>
      </c>
      <c r="AE160" s="2">
        <f>IF(AE158&gt;=52800000,52800000,IF(AB139=Graph!G$1*1000,AE159+Graph!G$1*1000,AC160))</f>
        <v>19106699.231738403</v>
      </c>
      <c r="AF160" s="3">
        <f t="shared" si="11"/>
        <v>19106699.231738403</v>
      </c>
      <c r="AG160" s="3">
        <f t="shared" si="29"/>
        <v>37835034.251218811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87</v>
      </c>
      <c r="C161" s="7"/>
      <c r="D161" s="2" t="e">
        <f t="shared" si="12"/>
        <v>#N/A</v>
      </c>
      <c r="E161" s="2" t="e">
        <f t="shared" si="22"/>
        <v>#N/A</v>
      </c>
      <c r="F161" s="2">
        <v>653120.99513858557</v>
      </c>
      <c r="G161" s="2">
        <f t="shared" si="35"/>
        <v>534210.28571428568</v>
      </c>
      <c r="H161" s="2">
        <f t="shared" si="39"/>
        <v>62647193.065387085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678381.21590356529</v>
      </c>
      <c r="Q161" s="2">
        <f t="shared" si="36"/>
        <v>550000</v>
      </c>
      <c r="R161" s="2">
        <f t="shared" si="40"/>
        <v>64500471.334687576</v>
      </c>
      <c r="S161" s="2">
        <f t="shared" si="17"/>
        <v>534210.28571428359</v>
      </c>
      <c r="T161" s="2">
        <f t="shared" si="18"/>
        <v>15789.714285714319</v>
      </c>
      <c r="U161" s="2">
        <f t="shared" si="19"/>
        <v>550000</v>
      </c>
      <c r="V161" s="2">
        <f t="shared" si="34"/>
        <v>19542493.187594786</v>
      </c>
      <c r="W161" s="2">
        <f t="shared" si="20"/>
        <v>435793.95585638285</v>
      </c>
      <c r="X161" s="2">
        <f t="shared" si="6"/>
        <v>114206.04414361715</v>
      </c>
      <c r="Y161" s="2">
        <f t="shared" si="37"/>
        <v>44957978.147092775</v>
      </c>
      <c r="Z161" s="2" t="str">
        <f t="shared" si="8"/>
        <v>HERE</v>
      </c>
      <c r="AA161" s="2">
        <f>IF(Z161="HERE",Y161,AA160+Graph!$G$1*1000)</f>
        <v>44957978.147092775</v>
      </c>
      <c r="AB161" s="2">
        <f t="shared" si="21"/>
        <v>114206.04414361715</v>
      </c>
      <c r="AC161" s="2">
        <f t="shared" si="38"/>
        <v>19542493.187594786</v>
      </c>
      <c r="AD161" s="3">
        <f t="shared" si="10"/>
        <v>44957978.147092775</v>
      </c>
      <c r="AE161" s="2">
        <f>IF(AE159&gt;=52800000,52800000,IF(AB140=Graph!G$1*1000,AE160+Graph!G$1*1000,AC161))</f>
        <v>19542493.187594786</v>
      </c>
      <c r="AF161" s="3">
        <f t="shared" si="11"/>
        <v>19542493.187594786</v>
      </c>
      <c r="AG161" s="3">
        <f t="shared" si="29"/>
        <v>37909995.701218806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88</v>
      </c>
      <c r="C162" s="7"/>
      <c r="D162" s="2" t="e">
        <f t="shared" si="12"/>
        <v>#N/A</v>
      </c>
      <c r="E162" s="2" t="e">
        <f t="shared" si="22"/>
        <v>#N/A</v>
      </c>
      <c r="F162" s="2">
        <v>655708.22179670632</v>
      </c>
      <c r="G162" s="2">
        <f t="shared" si="35"/>
        <v>534210.28571428568</v>
      </c>
      <c r="H162" s="2">
        <f t="shared" si="39"/>
        <v>63181403.351101369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681161.95097930729</v>
      </c>
      <c r="Q162" s="2">
        <f t="shared" si="36"/>
        <v>550000</v>
      </c>
      <c r="R162" s="2">
        <f t="shared" si="40"/>
        <v>65050471.334687576</v>
      </c>
      <c r="S162" s="2">
        <f t="shared" si="17"/>
        <v>534210.28571428359</v>
      </c>
      <c r="T162" s="2">
        <f t="shared" si="18"/>
        <v>15789.714285714319</v>
      </c>
      <c r="U162" s="2">
        <f t="shared" si="19"/>
        <v>550000</v>
      </c>
      <c r="V162" s="2">
        <f t="shared" si="34"/>
        <v>19980874.37010929</v>
      </c>
      <c r="W162" s="2">
        <f t="shared" si="20"/>
        <v>438381.1825145036</v>
      </c>
      <c r="X162" s="2">
        <f t="shared" si="6"/>
        <v>111618.8174854964</v>
      </c>
      <c r="Y162" s="2">
        <f t="shared" si="37"/>
        <v>45069596.964578271</v>
      </c>
      <c r="Z162" s="2" t="str">
        <f t="shared" si="8"/>
        <v>HERE</v>
      </c>
      <c r="AA162" s="2">
        <f>IF(Z162="HERE",Y162,AA161+Graph!$G$1*1000)</f>
        <v>45069596.964578271</v>
      </c>
      <c r="AB162" s="2">
        <f t="shared" si="21"/>
        <v>111618.8174854964</v>
      </c>
      <c r="AC162" s="2">
        <f t="shared" si="38"/>
        <v>19980874.37010929</v>
      </c>
      <c r="AD162" s="3">
        <f t="shared" si="10"/>
        <v>45069596.964578271</v>
      </c>
      <c r="AE162" s="2">
        <f>IF(AE160&gt;=52800000,52800000,IF(AB141=Graph!G$1*1000,AE161+Graph!G$1*1000,AC162))</f>
        <v>19980874.37010929</v>
      </c>
      <c r="AF162" s="3">
        <f t="shared" si="11"/>
        <v>19980874.37010929</v>
      </c>
      <c r="AG162" s="3">
        <f t="shared" si="29"/>
        <v>37938279.401218802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89</v>
      </c>
      <c r="C163" s="7"/>
      <c r="D163" s="2" t="e">
        <f t="shared" si="12"/>
        <v>#N/A</v>
      </c>
      <c r="E163" s="2" t="e">
        <f t="shared" si="22"/>
        <v>#N/A</v>
      </c>
      <c r="F163" s="2">
        <v>658295.44845482707</v>
      </c>
      <c r="G163" s="2">
        <f t="shared" si="35"/>
        <v>534210.28571428568</v>
      </c>
      <c r="H163" s="2">
        <f t="shared" si="39"/>
        <v>63715613.636815652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683942.6860550493</v>
      </c>
      <c r="Q163" s="2">
        <f t="shared" si="36"/>
        <v>550000</v>
      </c>
      <c r="R163" s="2">
        <f t="shared" si="40"/>
        <v>65600471.334687576</v>
      </c>
      <c r="S163" s="2">
        <f t="shared" si="17"/>
        <v>534210.28571428359</v>
      </c>
      <c r="T163" s="2">
        <f t="shared" si="18"/>
        <v>15789.714285714319</v>
      </c>
      <c r="U163" s="2">
        <f t="shared" si="19"/>
        <v>550000</v>
      </c>
      <c r="V163" s="2">
        <f t="shared" si="34"/>
        <v>20421842.779281914</v>
      </c>
      <c r="W163" s="2">
        <f t="shared" si="20"/>
        <v>440968.40917262435</v>
      </c>
      <c r="X163" s="2">
        <f t="shared" si="6"/>
        <v>109031.59082737565</v>
      </c>
      <c r="Y163" s="2">
        <f t="shared" si="37"/>
        <v>45178628.555405647</v>
      </c>
      <c r="Z163" s="2" t="str">
        <f t="shared" si="8"/>
        <v>HERE</v>
      </c>
      <c r="AA163" s="2">
        <f>IF(Z163="HERE",Y163,AA162+Graph!$G$1*1000)</f>
        <v>45178628.555405647</v>
      </c>
      <c r="AB163" s="2">
        <f t="shared" si="21"/>
        <v>109031.59082737565</v>
      </c>
      <c r="AC163" s="2">
        <f t="shared" si="38"/>
        <v>20421842.779281914</v>
      </c>
      <c r="AD163" s="3">
        <f t="shared" si="10"/>
        <v>45178628.555405647</v>
      </c>
      <c r="AE163" s="2">
        <f>IF(AE161&gt;=52800000,52800000,IF(AB142=Graph!G$1*1000,AE162+Graph!G$1*1000,AC163))</f>
        <v>20421842.779281914</v>
      </c>
      <c r="AF163" s="3">
        <f t="shared" si="11"/>
        <v>20421842.779281914</v>
      </c>
      <c r="AG163" s="3">
        <f t="shared" si="29"/>
        <v>38195519.101218805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90</v>
      </c>
      <c r="C164" s="7"/>
      <c r="D164" s="2" t="e">
        <f t="shared" si="12"/>
        <v>#N/A</v>
      </c>
      <c r="E164" s="2" t="e">
        <f t="shared" si="22"/>
        <v>#N/A</v>
      </c>
      <c r="F164" s="2">
        <v>660882.67511294782</v>
      </c>
      <c r="G164" s="2">
        <f t="shared" si="35"/>
        <v>534210.28571428568</v>
      </c>
      <c r="H164" s="2">
        <f t="shared" si="39"/>
        <v>64249823.922529936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686723.42113077641</v>
      </c>
      <c r="Q164" s="2">
        <f t="shared" si="36"/>
        <v>550000</v>
      </c>
      <c r="R164" s="2">
        <f t="shared" si="40"/>
        <v>66150471.334687576</v>
      </c>
      <c r="S164" s="2">
        <f t="shared" si="17"/>
        <v>534210.28571428359</v>
      </c>
      <c r="T164" s="2">
        <f t="shared" si="18"/>
        <v>15789.714285714319</v>
      </c>
      <c r="U164" s="2">
        <f t="shared" si="19"/>
        <v>550000</v>
      </c>
      <c r="V164" s="2">
        <f t="shared" si="34"/>
        <v>20865398.415112659</v>
      </c>
      <c r="W164" s="2">
        <f t="shared" si="20"/>
        <v>443555.6358307451</v>
      </c>
      <c r="X164" s="2">
        <f t="shared" si="6"/>
        <v>106444.3641692549</v>
      </c>
      <c r="Y164" s="2">
        <f t="shared" si="37"/>
        <v>45285072.919574901</v>
      </c>
      <c r="Z164" s="2" t="str">
        <f t="shared" si="8"/>
        <v>HERE</v>
      </c>
      <c r="AA164" s="2">
        <f>IF(Z164="HERE",Y164,AA163+Graph!$G$1*1000)</f>
        <v>45285072.919574901</v>
      </c>
      <c r="AB164" s="2">
        <f t="shared" si="21"/>
        <v>106444.3641692549</v>
      </c>
      <c r="AC164" s="2">
        <f t="shared" si="38"/>
        <v>20865398.415112659</v>
      </c>
      <c r="AD164" s="3">
        <f t="shared" si="10"/>
        <v>45285072.919574901</v>
      </c>
      <c r="AE164" s="2">
        <f>IF(AE162&gt;=52800000,52800000,IF(AB143=Graph!G$1*1000,AE163+Graph!G$1*1000,AC164))</f>
        <v>20865398.415112659</v>
      </c>
      <c r="AF164" s="3">
        <f t="shared" si="11"/>
        <v>20865398.415112659</v>
      </c>
      <c r="AG164" s="3">
        <f t="shared" si="29"/>
        <v>38390911.101218805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91</v>
      </c>
      <c r="C165" s="7"/>
      <c r="D165" s="2" t="e">
        <f t="shared" si="12"/>
        <v>#N/A</v>
      </c>
      <c r="E165" s="2" t="e">
        <f t="shared" si="22"/>
        <v>#N/A</v>
      </c>
      <c r="F165" s="2">
        <v>663469.90177106857</v>
      </c>
      <c r="G165" s="2">
        <f t="shared" si="35"/>
        <v>534210.28571428568</v>
      </c>
      <c r="H165" s="2">
        <f t="shared" si="39"/>
        <v>64784034.208244219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689504.15620651841</v>
      </c>
      <c r="Q165" s="2">
        <f t="shared" si="36"/>
        <v>550000</v>
      </c>
      <c r="R165" s="2">
        <f t="shared" si="40"/>
        <v>66700471.334687576</v>
      </c>
      <c r="S165" s="2">
        <f t="shared" si="17"/>
        <v>534210.28571428359</v>
      </c>
      <c r="T165" s="2">
        <f t="shared" si="18"/>
        <v>15789.714285714086</v>
      </c>
      <c r="U165" s="2">
        <f t="shared" si="19"/>
        <v>550000</v>
      </c>
      <c r="V165" s="2">
        <f t="shared" si="34"/>
        <v>21311541.277601525</v>
      </c>
      <c r="W165" s="2">
        <f t="shared" si="20"/>
        <v>446142.86248886585</v>
      </c>
      <c r="X165" s="2">
        <f t="shared" si="6"/>
        <v>103857.13751113415</v>
      </c>
      <c r="Y165" s="2">
        <f t="shared" si="37"/>
        <v>45388930.057086036</v>
      </c>
      <c r="Z165" s="2" t="str">
        <f t="shared" si="8"/>
        <v>HERE</v>
      </c>
      <c r="AA165" s="2">
        <f>IF(Z165="HERE",Y165,AA164+Graph!$G$1*1000)</f>
        <v>45388930.057086036</v>
      </c>
      <c r="AB165" s="2">
        <f t="shared" si="21"/>
        <v>103857.13751113415</v>
      </c>
      <c r="AC165" s="2">
        <f t="shared" si="38"/>
        <v>21311541.277601525</v>
      </c>
      <c r="AD165" s="3">
        <f t="shared" si="10"/>
        <v>45388930.057086036</v>
      </c>
      <c r="AE165" s="2">
        <f>IF(AE163&gt;=52800000,52800000,IF(AB144=Graph!G$1*1000,AE164+Graph!G$1*1000,AC165))</f>
        <v>21311541.277601525</v>
      </c>
      <c r="AF165" s="3">
        <f t="shared" si="11"/>
        <v>21311541.277601525</v>
      </c>
      <c r="AG165" s="3">
        <f t="shared" si="29"/>
        <v>38535870.901218802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92</v>
      </c>
      <c r="C166" s="7"/>
      <c r="D166" s="2" t="e">
        <f t="shared" si="12"/>
        <v>#N/A</v>
      </c>
      <c r="E166" s="2" t="e">
        <f t="shared" si="22"/>
        <v>#N/A</v>
      </c>
      <c r="F166" s="2">
        <v>666057.12842918932</v>
      </c>
      <c r="G166" s="2">
        <f t="shared" ref="G166:G229" si="41">IF(F166&gt;550000,$AK$31*1000,F166)</f>
        <v>534210.28571428568</v>
      </c>
      <c r="H166" s="2">
        <f t="shared" si="39"/>
        <v>65318244.493958503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692284.89128224552</v>
      </c>
      <c r="Q166" s="2">
        <f t="shared" ref="Q166:Q229" si="42">IF(P166&gt;550000,550000,P166)</f>
        <v>550000</v>
      </c>
      <c r="R166" s="2">
        <f t="shared" si="40"/>
        <v>67250471.334687576</v>
      </c>
      <c r="S166" s="2">
        <f t="shared" si="17"/>
        <v>534210.28571428359</v>
      </c>
      <c r="T166" s="2">
        <f t="shared" si="18"/>
        <v>15789.714285714086</v>
      </c>
      <c r="U166" s="2">
        <f t="shared" si="19"/>
        <v>550000</v>
      </c>
      <c r="V166" s="2">
        <f t="shared" si="34"/>
        <v>21760271.366748512</v>
      </c>
      <c r="W166" s="2">
        <f t="shared" si="20"/>
        <v>448730.0891469866</v>
      </c>
      <c r="X166" s="2">
        <f t="shared" si="6"/>
        <v>101269.9108530134</v>
      </c>
      <c r="Y166" s="2">
        <f t="shared" si="37"/>
        <v>45490199.967939049</v>
      </c>
      <c r="Z166" s="2" t="str">
        <f t="shared" si="8"/>
        <v>HERE</v>
      </c>
      <c r="AA166" s="2">
        <f>IF(Z166="HERE",Y166,AA165+Graph!$G$1*1000)</f>
        <v>45490199.967939049</v>
      </c>
      <c r="AB166" s="2">
        <f t="shared" si="21"/>
        <v>101269.9108530134</v>
      </c>
      <c r="AC166" s="2">
        <f t="shared" si="38"/>
        <v>21760271.366748512</v>
      </c>
      <c r="AD166" s="3">
        <f t="shared" si="10"/>
        <v>45490199.967939049</v>
      </c>
      <c r="AE166" s="2">
        <f>IF(AE164&gt;=52800000,52800000,IF(AB145=Graph!G$1*1000,AE165+Graph!G$1*1000,AC166))</f>
        <v>21760271.366748512</v>
      </c>
      <c r="AF166" s="3">
        <f t="shared" si="11"/>
        <v>21760271.366748512</v>
      </c>
      <c r="AG166" s="3">
        <f t="shared" si="29"/>
        <v>38647682.401218802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93</v>
      </c>
      <c r="C167" s="7"/>
      <c r="D167" s="2" t="e">
        <f t="shared" si="12"/>
        <v>#N/A</v>
      </c>
      <c r="E167" s="2" t="e">
        <f t="shared" si="22"/>
        <v>#N/A</v>
      </c>
      <c r="F167" s="2">
        <v>668644.35508731008</v>
      </c>
      <c r="G167" s="2">
        <f t="shared" si="41"/>
        <v>534210.28571428568</v>
      </c>
      <c r="H167" s="2">
        <f t="shared" si="39"/>
        <v>65852454.779672787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695065.62635798752</v>
      </c>
      <c r="Q167" s="2">
        <f t="shared" si="42"/>
        <v>550000</v>
      </c>
      <c r="R167" s="2">
        <f t="shared" si="40"/>
        <v>67800471.334687576</v>
      </c>
      <c r="S167" s="2">
        <f t="shared" si="17"/>
        <v>534210.28571428359</v>
      </c>
      <c r="T167" s="2">
        <f t="shared" si="18"/>
        <v>15789.714285714086</v>
      </c>
      <c r="U167" s="2">
        <f t="shared" si="19"/>
        <v>550000</v>
      </c>
      <c r="V167" s="2">
        <f t="shared" si="34"/>
        <v>22211588.682553619</v>
      </c>
      <c r="W167" s="2">
        <f t="shared" si="20"/>
        <v>451317.31580510736</v>
      </c>
      <c r="X167" s="2">
        <f t="shared" si="6"/>
        <v>98682.684194892645</v>
      </c>
      <c r="Y167" s="2">
        <f t="shared" si="37"/>
        <v>45588882.652133942</v>
      </c>
      <c r="Z167" s="2" t="str">
        <f t="shared" si="8"/>
        <v>HERE</v>
      </c>
      <c r="AA167" s="2">
        <f>IF(Z167="HERE",Y167,AA166+Graph!$G$1*1000)</f>
        <v>45588882.652133942</v>
      </c>
      <c r="AB167" s="2">
        <f t="shared" si="21"/>
        <v>98682.684194892645</v>
      </c>
      <c r="AC167" s="2">
        <f t="shared" si="38"/>
        <v>22211588.682553619</v>
      </c>
      <c r="AD167" s="3">
        <f t="shared" si="10"/>
        <v>45588882.652133942</v>
      </c>
      <c r="AE167" s="2">
        <f>IF(AE165&gt;=52800000,52800000,IF(AB146=Graph!G$1*1000,AE166+Graph!G$1*1000,AC167))</f>
        <v>22211588.682553619</v>
      </c>
      <c r="AF167" s="3">
        <f t="shared" si="11"/>
        <v>22211588.682553619</v>
      </c>
      <c r="AG167" s="3">
        <f t="shared" si="29"/>
        <v>38715033.801218808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94</v>
      </c>
      <c r="C168" s="7"/>
      <c r="D168" s="2" t="e">
        <f t="shared" si="12"/>
        <v>#N/A</v>
      </c>
      <c r="E168" s="2" t="e">
        <f t="shared" si="22"/>
        <v>#N/A</v>
      </c>
      <c r="F168" s="2">
        <v>671231.58174543083</v>
      </c>
      <c r="G168" s="2">
        <f t="shared" si="41"/>
        <v>534210.28571428568</v>
      </c>
      <c r="H168" s="2">
        <f t="shared" si="39"/>
        <v>66386665.06538707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697846.36143371463</v>
      </c>
      <c r="Q168" s="2">
        <f t="shared" si="42"/>
        <v>550000</v>
      </c>
      <c r="R168" s="2">
        <f t="shared" si="40"/>
        <v>68350471.334687576</v>
      </c>
      <c r="S168" s="2">
        <f t="shared" si="17"/>
        <v>534210.28571428359</v>
      </c>
      <c r="T168" s="2">
        <f t="shared" si="18"/>
        <v>15789.714285714086</v>
      </c>
      <c r="U168" s="2">
        <f t="shared" si="19"/>
        <v>550000</v>
      </c>
      <c r="V168" s="2">
        <f t="shared" si="34"/>
        <v>22665493.225016847</v>
      </c>
      <c r="W168" s="2">
        <f t="shared" si="20"/>
        <v>453904.54246322811</v>
      </c>
      <c r="X168" s="2">
        <f t="shared" si="6"/>
        <v>96095.457536771894</v>
      </c>
      <c r="Y168" s="2">
        <f t="shared" si="37"/>
        <v>45684978.109670714</v>
      </c>
      <c r="Z168" s="2" t="str">
        <f t="shared" si="8"/>
        <v>HERE</v>
      </c>
      <c r="AA168" s="2">
        <f>IF(Z168="HERE",Y168,AA167+Graph!$G$1*1000)</f>
        <v>45684978.109670714</v>
      </c>
      <c r="AB168" s="2">
        <f t="shared" si="21"/>
        <v>96095.457536771894</v>
      </c>
      <c r="AC168" s="2">
        <f t="shared" si="38"/>
        <v>22665493.225016847</v>
      </c>
      <c r="AD168" s="3">
        <f t="shared" si="10"/>
        <v>45684978.109670714</v>
      </c>
      <c r="AE168" s="2">
        <f>IF(AE166&gt;=52800000,52800000,IF(AB147=Graph!G$1*1000,AE167+Graph!G$1*1000,AC168))</f>
        <v>22665493.225016847</v>
      </c>
      <c r="AF168" s="3">
        <f t="shared" si="11"/>
        <v>22665493.225016847</v>
      </c>
      <c r="AG168" s="3">
        <f t="shared" si="29"/>
        <v>38747121.251218811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95</v>
      </c>
      <c r="C169" s="7"/>
      <c r="D169" s="2" t="e">
        <f t="shared" si="12"/>
        <v>#N/A</v>
      </c>
      <c r="E169" s="2" t="e">
        <f t="shared" si="22"/>
        <v>#N/A</v>
      </c>
      <c r="F169" s="2">
        <v>673818.80840355158</v>
      </c>
      <c r="G169" s="2">
        <f t="shared" si="41"/>
        <v>534210.28571428568</v>
      </c>
      <c r="H169" s="2">
        <f t="shared" si="39"/>
        <v>66920875.351101354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700627.09650945663</v>
      </c>
      <c r="Q169" s="2">
        <f t="shared" si="42"/>
        <v>550000</v>
      </c>
      <c r="R169" s="2">
        <f t="shared" si="40"/>
        <v>68900471.334687576</v>
      </c>
      <c r="S169" s="2">
        <f t="shared" si="17"/>
        <v>534210.28571428359</v>
      </c>
      <c r="T169" s="2">
        <f t="shared" si="18"/>
        <v>15789.714285714086</v>
      </c>
      <c r="U169" s="2">
        <f t="shared" si="19"/>
        <v>550000</v>
      </c>
      <c r="V169" s="2">
        <f t="shared" si="34"/>
        <v>23121984.994138196</v>
      </c>
      <c r="W169" s="2">
        <f t="shared" si="20"/>
        <v>456491.76912134886</v>
      </c>
      <c r="X169" s="2">
        <f t="shared" si="6"/>
        <v>93508.230878651142</v>
      </c>
      <c r="Y169" s="2">
        <f t="shared" si="37"/>
        <v>45778486.340549365</v>
      </c>
      <c r="Z169" s="2" t="str">
        <f t="shared" si="8"/>
        <v>HERE</v>
      </c>
      <c r="AA169" s="2">
        <f>IF(Z169="HERE",Y169,AA168+Graph!$G$1*1000)</f>
        <v>45778486.340549365</v>
      </c>
      <c r="AB169" s="2">
        <f t="shared" si="21"/>
        <v>93508.230878651142</v>
      </c>
      <c r="AC169" s="2">
        <f t="shared" si="38"/>
        <v>23121984.994138196</v>
      </c>
      <c r="AD169" s="3">
        <f t="shared" si="10"/>
        <v>45778486.340549365</v>
      </c>
      <c r="AE169" s="2">
        <f>IF(AE167&gt;=52800000,52800000,IF(AB148=Graph!G$1*1000,AE168+Graph!G$1*1000,AC169))</f>
        <v>23121984.994138196</v>
      </c>
      <c r="AF169" s="3">
        <f t="shared" si="11"/>
        <v>23121984.994138196</v>
      </c>
      <c r="AG169" s="3">
        <f t="shared" si="29"/>
        <v>38812563.551218808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96</v>
      </c>
      <c r="C170" s="7"/>
      <c r="D170" s="2" t="e">
        <f t="shared" si="12"/>
        <v>#N/A</v>
      </c>
      <c r="E170" s="2" t="e">
        <f t="shared" si="22"/>
        <v>#N/A</v>
      </c>
      <c r="F170" s="2">
        <v>676406.03506167233</v>
      </c>
      <c r="G170" s="2">
        <f t="shared" si="41"/>
        <v>534210.28571428568</v>
      </c>
      <c r="H170" s="2">
        <f t="shared" si="39"/>
        <v>67455085.636815637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703407.83158518374</v>
      </c>
      <c r="Q170" s="2">
        <f t="shared" si="42"/>
        <v>550000</v>
      </c>
      <c r="R170" s="2">
        <f t="shared" si="40"/>
        <v>69450471.334687576</v>
      </c>
      <c r="S170" s="2">
        <f t="shared" si="17"/>
        <v>534210.28571428359</v>
      </c>
      <c r="T170" s="2">
        <f t="shared" si="18"/>
        <v>15789.714285714086</v>
      </c>
      <c r="U170" s="2">
        <f t="shared" si="19"/>
        <v>550000</v>
      </c>
      <c r="V170" s="2">
        <f t="shared" si="34"/>
        <v>23581063.989917666</v>
      </c>
      <c r="W170" s="2">
        <f t="shared" si="20"/>
        <v>459078.99577946961</v>
      </c>
      <c r="X170" s="2">
        <f t="shared" si="6"/>
        <v>90921.004220530391</v>
      </c>
      <c r="Y170" s="2">
        <f t="shared" si="37"/>
        <v>45869407.344769895</v>
      </c>
      <c r="Z170" s="2" t="str">
        <f t="shared" si="8"/>
        <v>HERE</v>
      </c>
      <c r="AA170" s="2">
        <f>IF(Z170="HERE",Y170,AA169+Graph!$G$1*1000)</f>
        <v>45869407.344769895</v>
      </c>
      <c r="AB170" s="2">
        <f t="shared" si="21"/>
        <v>90921.004220530391</v>
      </c>
      <c r="AC170" s="2">
        <f t="shared" si="38"/>
        <v>23581063.989917666</v>
      </c>
      <c r="AD170" s="3">
        <f t="shared" si="10"/>
        <v>45869407.344769895</v>
      </c>
      <c r="AE170" s="2">
        <f>IF(AE168&gt;=52800000,52800000,IF(AB149=Graph!G$1*1000,AE169+Graph!G$1*1000,AC170))</f>
        <v>23581063.989917666</v>
      </c>
      <c r="AF170" s="3">
        <f t="shared" si="11"/>
        <v>23581063.989917666</v>
      </c>
      <c r="AG170" s="3">
        <f t="shared" si="29"/>
        <v>39105295.851218805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97</v>
      </c>
      <c r="C171" s="7"/>
      <c r="D171" s="2" t="e">
        <f t="shared" si="12"/>
        <v>#N/A</v>
      </c>
      <c r="E171" s="2" t="e">
        <f t="shared" si="22"/>
        <v>#N/A</v>
      </c>
      <c r="F171" s="2">
        <v>678993.26171979308</v>
      </c>
      <c r="G171" s="2">
        <f t="shared" si="41"/>
        <v>534210.28571428568</v>
      </c>
      <c r="H171" s="2">
        <f t="shared" si="39"/>
        <v>67989295.922529921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706188.56666092575</v>
      </c>
      <c r="Q171" s="2">
        <f t="shared" si="42"/>
        <v>550000</v>
      </c>
      <c r="R171" s="2">
        <f t="shared" si="40"/>
        <v>70000471.334687576</v>
      </c>
      <c r="S171" s="2">
        <f t="shared" si="17"/>
        <v>534210.28571428359</v>
      </c>
      <c r="T171" s="2">
        <f t="shared" si="18"/>
        <v>15789.714285714086</v>
      </c>
      <c r="U171" s="2">
        <f t="shared" si="19"/>
        <v>550000</v>
      </c>
      <c r="V171" s="2">
        <f t="shared" si="34"/>
        <v>24042730.212355256</v>
      </c>
      <c r="W171" s="2">
        <f t="shared" si="20"/>
        <v>461666.22243759036</v>
      </c>
      <c r="X171" s="2">
        <f t="shared" si="6"/>
        <v>88333.777562409639</v>
      </c>
      <c r="Y171" s="2">
        <f t="shared" si="37"/>
        <v>45957741.122332305</v>
      </c>
      <c r="Z171" s="2" t="str">
        <f t="shared" si="8"/>
        <v>HERE</v>
      </c>
      <c r="AA171" s="2">
        <f>IF(Z171="HERE",Y171,AA170+Graph!$G$1*1000)</f>
        <v>45957741.122332305</v>
      </c>
      <c r="AB171" s="2">
        <f t="shared" si="21"/>
        <v>88333.777562409639</v>
      </c>
      <c r="AC171" s="2">
        <f t="shared" si="38"/>
        <v>24042730.212355256</v>
      </c>
      <c r="AD171" s="3">
        <f t="shared" si="10"/>
        <v>45957741.122332305</v>
      </c>
      <c r="AE171" s="2">
        <f>IF(AE169&gt;=52800000,52800000,IF(AB150=Graph!G$1*1000,AE170+Graph!G$1*1000,AC171))</f>
        <v>24042730.212355256</v>
      </c>
      <c r="AF171" s="3">
        <f t="shared" si="11"/>
        <v>24042730.212355256</v>
      </c>
      <c r="AG171" s="3">
        <f t="shared" si="29"/>
        <v>39365733.251218811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98</v>
      </c>
      <c r="C172" s="7"/>
      <c r="D172" s="2" t="e">
        <f t="shared" si="12"/>
        <v>#N/A</v>
      </c>
      <c r="E172" s="2" t="e">
        <f t="shared" si="22"/>
        <v>#N/A</v>
      </c>
      <c r="F172" s="2">
        <v>681580.48837791383</v>
      </c>
      <c r="G172" s="2">
        <f t="shared" si="41"/>
        <v>534210.28571428568</v>
      </c>
      <c r="H172" s="2">
        <f t="shared" si="39"/>
        <v>68523506.208244205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708969.30173665285</v>
      </c>
      <c r="Q172" s="2">
        <f t="shared" si="42"/>
        <v>550000</v>
      </c>
      <c r="R172" s="2">
        <f t="shared" si="40"/>
        <v>70550471.334687576</v>
      </c>
      <c r="S172" s="2">
        <f t="shared" si="17"/>
        <v>534210.28571428359</v>
      </c>
      <c r="T172" s="2">
        <f t="shared" si="18"/>
        <v>15789.714285714086</v>
      </c>
      <c r="U172" s="2">
        <f t="shared" si="19"/>
        <v>550000</v>
      </c>
      <c r="V172" s="2">
        <f t="shared" si="34"/>
        <v>24506983.661450967</v>
      </c>
      <c r="W172" s="2">
        <f t="shared" si="20"/>
        <v>464253.44909571111</v>
      </c>
      <c r="X172" s="2">
        <f t="shared" si="6"/>
        <v>85746.550904288888</v>
      </c>
      <c r="Y172" s="2">
        <f t="shared" si="37"/>
        <v>46043487.673236594</v>
      </c>
      <c r="Z172" s="2" t="str">
        <f t="shared" si="8"/>
        <v>HERE</v>
      </c>
      <c r="AA172" s="2">
        <f>IF(Z172="HERE",Y172,AA171+Graph!$G$1*1000)</f>
        <v>46043487.673236594</v>
      </c>
      <c r="AB172" s="2">
        <f t="shared" si="21"/>
        <v>85746.550904288888</v>
      </c>
      <c r="AC172" s="2">
        <f t="shared" si="38"/>
        <v>24506983.661450967</v>
      </c>
      <c r="AD172" s="3">
        <f t="shared" si="10"/>
        <v>46043487.673236594</v>
      </c>
      <c r="AE172" s="2">
        <f>IF(AE170&gt;=52800000,52800000,IF(AB151=Graph!G$1*1000,AE171+Graph!G$1*1000,AC172))</f>
        <v>24506983.661450967</v>
      </c>
      <c r="AF172" s="3">
        <f t="shared" si="11"/>
        <v>24506983.661450967</v>
      </c>
      <c r="AG172" s="3">
        <f t="shared" si="29"/>
        <v>39550598.001218811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99</v>
      </c>
      <c r="C173" s="7"/>
      <c r="D173" s="2" t="e">
        <f t="shared" si="12"/>
        <v>#N/A</v>
      </c>
      <c r="E173" s="2" t="e">
        <f t="shared" si="22"/>
        <v>#N/A</v>
      </c>
      <c r="F173" s="2">
        <v>684167.71503603458</v>
      </c>
      <c r="G173" s="2">
        <f t="shared" si="41"/>
        <v>534210.28571428568</v>
      </c>
      <c r="H173" s="2">
        <f t="shared" si="39"/>
        <v>69057716.493958488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711750.03681239486</v>
      </c>
      <c r="Q173" s="2">
        <f t="shared" si="42"/>
        <v>550000</v>
      </c>
      <c r="R173" s="2">
        <f t="shared" si="40"/>
        <v>71100471.334687576</v>
      </c>
      <c r="S173" s="2">
        <f t="shared" si="17"/>
        <v>534210.28571428359</v>
      </c>
      <c r="T173" s="2">
        <f t="shared" si="18"/>
        <v>15789.714285714086</v>
      </c>
      <c r="U173" s="2">
        <f t="shared" si="19"/>
        <v>550000</v>
      </c>
      <c r="V173" s="2">
        <f t="shared" si="34"/>
        <v>24973824.337204799</v>
      </c>
      <c r="W173" s="2">
        <f t="shared" si="20"/>
        <v>466840.67575383186</v>
      </c>
      <c r="X173" s="2">
        <f t="shared" si="6"/>
        <v>83159.324246168137</v>
      </c>
      <c r="Y173" s="2">
        <f t="shared" si="37"/>
        <v>46126646.997482762</v>
      </c>
      <c r="Z173" s="2" t="str">
        <f t="shared" si="8"/>
        <v>HERE</v>
      </c>
      <c r="AA173" s="2">
        <f>IF(Z173="HERE",Y173,AA172+Graph!$G$1*1000)</f>
        <v>46126646.997482762</v>
      </c>
      <c r="AB173" s="2">
        <f t="shared" si="21"/>
        <v>83159.324246168137</v>
      </c>
      <c r="AC173" s="2">
        <f t="shared" si="38"/>
        <v>24973824.337204799</v>
      </c>
      <c r="AD173" s="3">
        <f t="shared" si="10"/>
        <v>46126646.997482762</v>
      </c>
      <c r="AE173" s="2">
        <f>IF(AE171&gt;=52800000,52800000,IF(AB152=Graph!G$1*1000,AE172+Graph!G$1*1000,AC173))</f>
        <v>24973824.337204799</v>
      </c>
      <c r="AF173" s="3">
        <f t="shared" si="11"/>
        <v>24973824.337204799</v>
      </c>
      <c r="AG173" s="3">
        <f t="shared" si="29"/>
        <v>39635804.501218811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100</v>
      </c>
      <c r="C174" s="7"/>
      <c r="D174" s="2" t="e">
        <f t="shared" si="12"/>
        <v>#N/A</v>
      </c>
      <c r="E174" s="2" t="e">
        <f t="shared" si="22"/>
        <v>#N/A</v>
      </c>
      <c r="F174" s="2">
        <v>686754.94169415534</v>
      </c>
      <c r="G174" s="2">
        <f t="shared" si="41"/>
        <v>534210.28571428568</v>
      </c>
      <c r="H174" s="2">
        <f t="shared" si="39"/>
        <v>69591926.779672772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714530.77188812196</v>
      </c>
      <c r="Q174" s="2">
        <f t="shared" si="42"/>
        <v>550000</v>
      </c>
      <c r="R174" s="2">
        <f t="shared" si="40"/>
        <v>71650471.334687576</v>
      </c>
      <c r="S174" s="2">
        <f t="shared" si="17"/>
        <v>534210.28571428359</v>
      </c>
      <c r="T174" s="2">
        <f t="shared" si="18"/>
        <v>15789.714285714086</v>
      </c>
      <c r="U174" s="2">
        <f t="shared" si="19"/>
        <v>550000</v>
      </c>
      <c r="V174" s="2">
        <f t="shared" si="34"/>
        <v>25443252.239616752</v>
      </c>
      <c r="W174" s="2">
        <f t="shared" si="20"/>
        <v>469427.90241195261</v>
      </c>
      <c r="X174" s="2">
        <f t="shared" si="6"/>
        <v>80572.097588047385</v>
      </c>
      <c r="Y174" s="2">
        <f t="shared" si="37"/>
        <v>46207219.095070809</v>
      </c>
      <c r="Z174" s="2" t="str">
        <f t="shared" si="8"/>
        <v>HERE</v>
      </c>
      <c r="AA174" s="2">
        <f>IF(Z174="HERE",Y174,AA173+Graph!$G$1*1000)</f>
        <v>46207219.095070809</v>
      </c>
      <c r="AB174" s="2">
        <f t="shared" si="21"/>
        <v>80572.097588047385</v>
      </c>
      <c r="AC174" s="2">
        <f t="shared" si="38"/>
        <v>25443252.239616752</v>
      </c>
      <c r="AD174" s="3">
        <f t="shared" si="10"/>
        <v>46207219.095070809</v>
      </c>
      <c r="AE174" s="2">
        <f>IF(AE172&gt;=52800000,52800000,IF(AB153=Graph!G$1*1000,AE173+Graph!G$1*1000,AC174))</f>
        <v>25443252.239616752</v>
      </c>
      <c r="AF174" s="3">
        <f t="shared" si="11"/>
        <v>25443252.239616752</v>
      </c>
      <c r="AG174" s="3">
        <f t="shared" si="29"/>
        <v>39746218.601218805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101</v>
      </c>
      <c r="C175" s="7"/>
      <c r="D175" s="2" t="e">
        <f t="shared" si="12"/>
        <v>#N/A</v>
      </c>
      <c r="E175" s="2" t="e">
        <f t="shared" si="22"/>
        <v>#N/A</v>
      </c>
      <c r="F175" s="2">
        <v>689342.16835227609</v>
      </c>
      <c r="G175" s="2">
        <f t="shared" si="41"/>
        <v>534210.28571428568</v>
      </c>
      <c r="H175" s="2">
        <f t="shared" si="39"/>
        <v>70126137.065387055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717311.50696386397</v>
      </c>
      <c r="Q175" s="2">
        <f t="shared" si="42"/>
        <v>550000</v>
      </c>
      <c r="R175" s="2">
        <f t="shared" si="40"/>
        <v>72200471.334687576</v>
      </c>
      <c r="S175" s="2">
        <f t="shared" si="17"/>
        <v>534210.28571428359</v>
      </c>
      <c r="T175" s="2">
        <f t="shared" si="18"/>
        <v>15789.714285714086</v>
      </c>
      <c r="U175" s="2">
        <f t="shared" si="19"/>
        <v>550000</v>
      </c>
      <c r="V175" s="2">
        <f t="shared" si="34"/>
        <v>25915267.36868684</v>
      </c>
      <c r="W175" s="2">
        <f t="shared" si="20"/>
        <v>472015.12907008827</v>
      </c>
      <c r="X175" s="2">
        <f t="shared" si="6"/>
        <v>77984.870929911733</v>
      </c>
      <c r="Y175" s="2">
        <f t="shared" si="37"/>
        <v>46285203.966000721</v>
      </c>
      <c r="Z175" s="2" t="str">
        <f t="shared" si="8"/>
        <v>HERE</v>
      </c>
      <c r="AA175" s="2">
        <f>IF(Z175="HERE",Y175,AA174+Graph!$G$1*1000)</f>
        <v>46285203.966000721</v>
      </c>
      <c r="AB175" s="2">
        <f t="shared" si="21"/>
        <v>77984.870929911733</v>
      </c>
      <c r="AC175" s="2">
        <f t="shared" si="38"/>
        <v>25915267.36868684</v>
      </c>
      <c r="AD175" s="3">
        <f t="shared" si="10"/>
        <v>46285203.966000721</v>
      </c>
      <c r="AE175" s="2">
        <f>IF(AE173&gt;=52800000,52800000,IF(AB154=Graph!G$1*1000,AE174+Graph!G$1*1000,AC175))</f>
        <v>25915267.36868684</v>
      </c>
      <c r="AF175" s="3">
        <f t="shared" si="11"/>
        <v>25915267.36868684</v>
      </c>
      <c r="AG175" s="3">
        <f t="shared" si="29"/>
        <v>39925098.501218811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102</v>
      </c>
      <c r="C176" s="7"/>
      <c r="D176" s="2" t="e">
        <f t="shared" si="12"/>
        <v>#N/A</v>
      </c>
      <c r="E176" s="2" t="e">
        <f t="shared" si="22"/>
        <v>#N/A</v>
      </c>
      <c r="F176" s="2">
        <v>691929.39501039684</v>
      </c>
      <c r="G176" s="2">
        <f t="shared" si="41"/>
        <v>534210.28571428568</v>
      </c>
      <c r="H176" s="2">
        <f t="shared" si="39"/>
        <v>70660347.351101339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720092.24203959107</v>
      </c>
      <c r="Q176" s="2">
        <f t="shared" si="42"/>
        <v>550000</v>
      </c>
      <c r="R176" s="2">
        <f t="shared" si="40"/>
        <v>72750471.334687576</v>
      </c>
      <c r="S176" s="2">
        <f t="shared" si="17"/>
        <v>534210.28571428359</v>
      </c>
      <c r="T176" s="2">
        <f t="shared" si="18"/>
        <v>15789.714285714086</v>
      </c>
      <c r="U176" s="2">
        <f t="shared" si="19"/>
        <v>550000</v>
      </c>
      <c r="V176" s="2">
        <f t="shared" si="34"/>
        <v>26389869.724415049</v>
      </c>
      <c r="W176" s="2">
        <f t="shared" si="20"/>
        <v>474602.35572820902</v>
      </c>
      <c r="X176" s="2">
        <f t="shared" si="6"/>
        <v>75397.644271790981</v>
      </c>
      <c r="Y176" s="2">
        <f t="shared" si="37"/>
        <v>46360601.610272512</v>
      </c>
      <c r="Z176" s="2" t="str">
        <f t="shared" si="8"/>
        <v>HERE</v>
      </c>
      <c r="AA176" s="2">
        <f>IF(Z176="HERE",Y176,AA175+Graph!$G$1*1000)</f>
        <v>46360601.610272512</v>
      </c>
      <c r="AB176" s="2">
        <f t="shared" si="21"/>
        <v>75397.644271790981</v>
      </c>
      <c r="AC176" s="2">
        <f t="shared" si="38"/>
        <v>26389869.724415049</v>
      </c>
      <c r="AD176" s="3">
        <f t="shared" si="10"/>
        <v>46360601.610272512</v>
      </c>
      <c r="AE176" s="2">
        <f>IF(AE174&gt;=52800000,52800000,IF(AB155=Graph!G$1*1000,AE175+Graph!G$1*1000,AC176))</f>
        <v>26389869.724415049</v>
      </c>
      <c r="AF176" s="3">
        <f t="shared" si="11"/>
        <v>26389869.724415049</v>
      </c>
      <c r="AG176" s="3">
        <f t="shared" si="29"/>
        <v>40135621.351218805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103</v>
      </c>
      <c r="C177" s="7"/>
      <c r="D177" s="2" t="e">
        <f t="shared" si="12"/>
        <v>#N/A</v>
      </c>
      <c r="E177" s="2" t="e">
        <f t="shared" si="22"/>
        <v>#N/A</v>
      </c>
      <c r="F177" s="2">
        <v>694516.62166851759</v>
      </c>
      <c r="G177" s="2">
        <f t="shared" si="41"/>
        <v>534210.28571428568</v>
      </c>
      <c r="H177" s="2">
        <f t="shared" si="39"/>
        <v>71194557.636815622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722872.97711533308</v>
      </c>
      <c r="Q177" s="2">
        <f t="shared" si="42"/>
        <v>550000</v>
      </c>
      <c r="R177" s="2">
        <f t="shared" si="40"/>
        <v>73300471.334687576</v>
      </c>
      <c r="S177" s="2">
        <f t="shared" si="17"/>
        <v>534210.28571428359</v>
      </c>
      <c r="T177" s="2">
        <f t="shared" si="18"/>
        <v>15789.714285714086</v>
      </c>
      <c r="U177" s="2">
        <f t="shared" si="19"/>
        <v>550000</v>
      </c>
      <c r="V177" s="2">
        <f t="shared" si="34"/>
        <v>26867059.306801379</v>
      </c>
      <c r="W177" s="2">
        <f t="shared" si="20"/>
        <v>477189.58238632977</v>
      </c>
      <c r="X177" s="2">
        <f t="shared" si="6"/>
        <v>72810.41761367023</v>
      </c>
      <c r="Y177" s="2">
        <f t="shared" si="37"/>
        <v>46433412.027886182</v>
      </c>
      <c r="Z177" s="2" t="str">
        <f t="shared" si="8"/>
        <v>HERE</v>
      </c>
      <c r="AA177" s="2">
        <f>IF(Z177="HERE",Y177,AA176+Graph!$G$1*1000)</f>
        <v>46433412.027886182</v>
      </c>
      <c r="AB177" s="2">
        <f t="shared" si="21"/>
        <v>72810.41761367023</v>
      </c>
      <c r="AC177" s="2">
        <f t="shared" si="38"/>
        <v>26867059.306801379</v>
      </c>
      <c r="AD177" s="3">
        <f t="shared" si="10"/>
        <v>46433412.027886182</v>
      </c>
      <c r="AE177" s="2">
        <f>IF(AE175&gt;=52800000,52800000,IF(AB156=Graph!G$1*1000,AE176+Graph!G$1*1000,AC177))</f>
        <v>26867059.306801379</v>
      </c>
      <c r="AF177" s="3">
        <f t="shared" si="11"/>
        <v>26867059.306801379</v>
      </c>
      <c r="AG177" s="3">
        <f t="shared" si="29"/>
        <v>40510160.201218806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104</v>
      </c>
      <c r="C178" s="7"/>
      <c r="D178" s="2" t="e">
        <f t="shared" si="12"/>
        <v>#N/A</v>
      </c>
      <c r="E178" s="2" t="e">
        <f t="shared" si="22"/>
        <v>#N/A</v>
      </c>
      <c r="F178" s="2">
        <v>697103.84832663834</v>
      </c>
      <c r="G178" s="2">
        <f t="shared" si="41"/>
        <v>534210.28571428568</v>
      </c>
      <c r="H178" s="2">
        <f t="shared" si="39"/>
        <v>71728767.922529906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725653.71219107509</v>
      </c>
      <c r="Q178" s="2">
        <f t="shared" si="42"/>
        <v>550000</v>
      </c>
      <c r="R178" s="2">
        <f t="shared" si="40"/>
        <v>73850471.334687576</v>
      </c>
      <c r="S178" s="2">
        <f t="shared" si="17"/>
        <v>534210.28571428359</v>
      </c>
      <c r="T178" s="2">
        <f t="shared" si="18"/>
        <v>15789.714285714086</v>
      </c>
      <c r="U178" s="2">
        <f t="shared" si="19"/>
        <v>550000</v>
      </c>
      <c r="V178" s="2">
        <f t="shared" si="34"/>
        <v>27346836.115845829</v>
      </c>
      <c r="W178" s="2">
        <f t="shared" si="20"/>
        <v>479776.80904445052</v>
      </c>
      <c r="X178" s="2">
        <f t="shared" si="6"/>
        <v>70223.190955549479</v>
      </c>
      <c r="Y178" s="2">
        <f t="shared" si="37"/>
        <v>46503635.218841732</v>
      </c>
      <c r="Z178" s="2" t="str">
        <f t="shared" si="8"/>
        <v>HERE</v>
      </c>
      <c r="AA178" s="2">
        <f>IF(Z178="HERE",Y178,AA177+Graph!$G$1*1000)</f>
        <v>46503635.218841732</v>
      </c>
      <c r="AB178" s="2">
        <f t="shared" si="21"/>
        <v>70223.190955549479</v>
      </c>
      <c r="AC178" s="2">
        <f t="shared" si="38"/>
        <v>27346836.115845829</v>
      </c>
      <c r="AD178" s="3">
        <f t="shared" si="10"/>
        <v>46503635.218841732</v>
      </c>
      <c r="AE178" s="2">
        <f>IF(AE176&gt;=52800000,52800000,IF(AB157=Graph!G$1*1000,AE177+Graph!G$1*1000,AC178))</f>
        <v>27346836.115845829</v>
      </c>
      <c r="AF178" s="3">
        <f t="shared" si="11"/>
        <v>27346836.115845829</v>
      </c>
      <c r="AG178" s="3">
        <f t="shared" si="29"/>
        <v>40841670.351218805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105</v>
      </c>
      <c r="C179" s="7"/>
      <c r="D179" s="2" t="e">
        <f t="shared" si="12"/>
        <v>#N/A</v>
      </c>
      <c r="E179" s="2" t="e">
        <f t="shared" si="22"/>
        <v>#N/A</v>
      </c>
      <c r="F179" s="2">
        <v>699691.07498475909</v>
      </c>
      <c r="G179" s="2">
        <f t="shared" si="41"/>
        <v>534210.28571428568</v>
      </c>
      <c r="H179" s="2">
        <f t="shared" si="39"/>
        <v>72262978.20824419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728434.44726680219</v>
      </c>
      <c r="Q179" s="2">
        <f t="shared" si="42"/>
        <v>550000</v>
      </c>
      <c r="R179" s="2">
        <f t="shared" si="40"/>
        <v>74400471.334687576</v>
      </c>
      <c r="S179" s="2">
        <f t="shared" si="17"/>
        <v>534210.28571428359</v>
      </c>
      <c r="T179" s="2">
        <f t="shared" si="18"/>
        <v>15789.714285714086</v>
      </c>
      <c r="U179" s="2">
        <f t="shared" si="19"/>
        <v>550000</v>
      </c>
      <c r="V179" s="2">
        <f t="shared" si="34"/>
        <v>27829200.151548401</v>
      </c>
      <c r="W179" s="2">
        <f t="shared" si="20"/>
        <v>482364.03570257127</v>
      </c>
      <c r="X179" s="2">
        <f t="shared" si="6"/>
        <v>67635.964297428727</v>
      </c>
      <c r="Y179" s="2">
        <f t="shared" si="37"/>
        <v>46571271.18313916</v>
      </c>
      <c r="Z179" s="2" t="str">
        <f t="shared" si="8"/>
        <v>HERE</v>
      </c>
      <c r="AA179" s="2">
        <f>IF(Z179="HERE",Y179,AA178+Graph!$G$1*1000)</f>
        <v>46571271.18313916</v>
      </c>
      <c r="AB179" s="2">
        <f t="shared" si="21"/>
        <v>67635.964297428727</v>
      </c>
      <c r="AC179" s="2">
        <f t="shared" si="38"/>
        <v>27829200.151548401</v>
      </c>
      <c r="AD179" s="3">
        <f t="shared" si="10"/>
        <v>46571271.18313916</v>
      </c>
      <c r="AE179" s="2">
        <f>IF(AE177&gt;=52800000,52800000,IF(AB158=Graph!G$1*1000,AE178+Graph!G$1*1000,AC179))</f>
        <v>27829200.151548401</v>
      </c>
      <c r="AF179" s="3">
        <f t="shared" si="11"/>
        <v>27829200.151548401</v>
      </c>
      <c r="AG179" s="3">
        <f t="shared" si="29"/>
        <v>41058982.151218802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106</v>
      </c>
      <c r="C180" s="7"/>
      <c r="D180" s="2" t="e">
        <f t="shared" si="12"/>
        <v>#N/A</v>
      </c>
      <c r="E180" s="2" t="e">
        <f t="shared" si="22"/>
        <v>#N/A</v>
      </c>
      <c r="F180" s="2">
        <v>702278.30164287984</v>
      </c>
      <c r="G180" s="2">
        <f t="shared" si="41"/>
        <v>534210.28571428568</v>
      </c>
      <c r="H180" s="2">
        <f t="shared" si="39"/>
        <v>72797188.493958473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731215.1823425442</v>
      </c>
      <c r="Q180" s="2">
        <f t="shared" si="42"/>
        <v>550000</v>
      </c>
      <c r="R180" s="2">
        <f t="shared" si="40"/>
        <v>74950471.334687576</v>
      </c>
      <c r="S180" s="2">
        <f t="shared" si="17"/>
        <v>534210.28571428359</v>
      </c>
      <c r="T180" s="2">
        <f t="shared" si="18"/>
        <v>15789.714285714086</v>
      </c>
      <c r="U180" s="2">
        <f t="shared" si="19"/>
        <v>550000</v>
      </c>
      <c r="V180" s="2">
        <f t="shared" si="34"/>
        <v>28314151.413909093</v>
      </c>
      <c r="W180" s="2">
        <f t="shared" si="20"/>
        <v>484951.26236069202</v>
      </c>
      <c r="X180" s="2">
        <f t="shared" si="6"/>
        <v>65048.737639307976</v>
      </c>
      <c r="Y180" s="2">
        <f t="shared" si="37"/>
        <v>46636319.920778468</v>
      </c>
      <c r="Z180" s="2" t="str">
        <f t="shared" si="8"/>
        <v>HERE</v>
      </c>
      <c r="AA180" s="2">
        <f>IF(Z180="HERE",Y180,AA179+Graph!$G$1*1000)</f>
        <v>46636319.920778468</v>
      </c>
      <c r="AB180" s="2">
        <f t="shared" si="21"/>
        <v>65048.737639307976</v>
      </c>
      <c r="AC180" s="2">
        <f t="shared" si="38"/>
        <v>28314151.413909093</v>
      </c>
      <c r="AD180" s="3">
        <f t="shared" si="10"/>
        <v>46636319.920778468</v>
      </c>
      <c r="AE180" s="2">
        <f>IF(AE178&gt;=52800000,52800000,IF(AB159=Graph!G$1*1000,AE179+Graph!G$1*1000,AC180))</f>
        <v>28314151.413909093</v>
      </c>
      <c r="AF180" s="3">
        <f t="shared" si="11"/>
        <v>28314151.413909093</v>
      </c>
      <c r="AG180" s="3">
        <f t="shared" si="29"/>
        <v>41187955.574059688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107</v>
      </c>
      <c r="C181" s="7"/>
      <c r="D181" s="2" t="e">
        <f t="shared" si="12"/>
        <v>#N/A</v>
      </c>
      <c r="E181" s="2" t="e">
        <f t="shared" si="22"/>
        <v>#N/A</v>
      </c>
      <c r="F181" s="2">
        <v>704865.5283010006</v>
      </c>
      <c r="G181" s="2">
        <f t="shared" si="41"/>
        <v>534210.28571428568</v>
      </c>
      <c r="H181" s="2">
        <f t="shared" si="39"/>
        <v>73331398.779672757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733995.9174182713</v>
      </c>
      <c r="Q181" s="2">
        <f t="shared" si="42"/>
        <v>550000</v>
      </c>
      <c r="R181" s="2">
        <f t="shared" si="40"/>
        <v>75500471.334687576</v>
      </c>
      <c r="S181" s="2">
        <f t="shared" si="17"/>
        <v>534210.28571428359</v>
      </c>
      <c r="T181" s="2">
        <f t="shared" si="18"/>
        <v>15789.714285714086</v>
      </c>
      <c r="U181" s="2">
        <f t="shared" si="19"/>
        <v>550000</v>
      </c>
      <c r="V181" s="2">
        <f t="shared" si="34"/>
        <v>28801689.902927905</v>
      </c>
      <c r="W181" s="2">
        <f t="shared" si="20"/>
        <v>487538.48901881278</v>
      </c>
      <c r="X181" s="2">
        <f t="shared" si="6"/>
        <v>62461.510981187224</v>
      </c>
      <c r="Y181" s="2">
        <f t="shared" si="37"/>
        <v>46698781.431759655</v>
      </c>
      <c r="Z181" s="2" t="str">
        <f t="shared" si="8"/>
        <v>HERE</v>
      </c>
      <c r="AA181" s="2">
        <f>IF(Z181="HERE",Y181,AA180+Graph!$G$1*1000)</f>
        <v>46698781.431759655</v>
      </c>
      <c r="AB181" s="2">
        <f t="shared" si="21"/>
        <v>62461.510981187224</v>
      </c>
      <c r="AC181" s="2">
        <f t="shared" si="38"/>
        <v>28801689.902927905</v>
      </c>
      <c r="AD181" s="3">
        <f t="shared" si="10"/>
        <v>46698781.431759655</v>
      </c>
      <c r="AE181" s="2">
        <f>IF(AE179&gt;=52800000,52800000,IF(AB160=Graph!G$1*1000,AE180+Graph!G$1*1000,AC181))</f>
        <v>28801689.902927905</v>
      </c>
      <c r="AF181" s="3">
        <f t="shared" si="11"/>
        <v>28801689.902927905</v>
      </c>
      <c r="AG181" s="3">
        <f t="shared" si="29"/>
        <v>41314729.854241163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108</v>
      </c>
      <c r="C182" s="7"/>
      <c r="D182" s="2" t="e">
        <f t="shared" si="12"/>
        <v>#N/A</v>
      </c>
      <c r="E182" s="2" t="e">
        <f t="shared" si="22"/>
        <v>#N/A</v>
      </c>
      <c r="F182" s="2">
        <v>707452.75495912135</v>
      </c>
      <c r="G182" s="2">
        <f t="shared" si="41"/>
        <v>534210.28571428568</v>
      </c>
      <c r="H182" s="2">
        <f t="shared" si="39"/>
        <v>73865609.06538704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736776.65249401331</v>
      </c>
      <c r="Q182" s="2">
        <f t="shared" si="42"/>
        <v>550000</v>
      </c>
      <c r="R182" s="2">
        <f t="shared" si="40"/>
        <v>76050471.334687576</v>
      </c>
      <c r="S182" s="2">
        <f t="shared" si="17"/>
        <v>534210.28571428359</v>
      </c>
      <c r="T182" s="2">
        <f t="shared" si="18"/>
        <v>15789.714285714086</v>
      </c>
      <c r="U182" s="2">
        <f t="shared" si="19"/>
        <v>550000</v>
      </c>
      <c r="V182" s="2">
        <f t="shared" si="34"/>
        <v>29291815.618604839</v>
      </c>
      <c r="W182" s="2">
        <f t="shared" si="20"/>
        <v>490125.71567693353</v>
      </c>
      <c r="X182" s="2">
        <f t="shared" si="6"/>
        <v>59874.284323066473</v>
      </c>
      <c r="Y182" s="2">
        <f t="shared" si="37"/>
        <v>46758655.716082722</v>
      </c>
      <c r="Z182" s="2" t="str">
        <f t="shared" si="8"/>
        <v>HERE</v>
      </c>
      <c r="AA182" s="2">
        <f>IF(Z182="HERE",Y182,AA181+Graph!$G$1*1000)</f>
        <v>46758655.716082722</v>
      </c>
      <c r="AB182" s="2">
        <f t="shared" si="21"/>
        <v>59874.284323066473</v>
      </c>
      <c r="AC182" s="2">
        <f t="shared" si="38"/>
        <v>29291815.618604839</v>
      </c>
      <c r="AD182" s="3">
        <f t="shared" si="10"/>
        <v>46758655.716082722</v>
      </c>
      <c r="AE182" s="2">
        <f>IF(AE180&gt;=52800000,52800000,IF(AB161=Graph!G$1*1000,AE181+Graph!G$1*1000,AC182))</f>
        <v>29291815.618604839</v>
      </c>
      <c r="AF182" s="3">
        <f t="shared" si="11"/>
        <v>29291815.618604839</v>
      </c>
      <c r="AG182" s="3">
        <f t="shared" si="29"/>
        <v>41439304.991763234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109</v>
      </c>
      <c r="C183" s="7"/>
      <c r="D183" s="2" t="e">
        <f t="shared" si="12"/>
        <v>#N/A</v>
      </c>
      <c r="E183" s="2" t="e">
        <f t="shared" si="22"/>
        <v>#N/A</v>
      </c>
      <c r="F183" s="2">
        <v>710039.9816172421</v>
      </c>
      <c r="G183" s="2">
        <f t="shared" si="41"/>
        <v>534210.28571428568</v>
      </c>
      <c r="H183" s="2">
        <f t="shared" si="39"/>
        <v>74399819.351101324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739557.38756974041</v>
      </c>
      <c r="Q183" s="2">
        <f t="shared" si="42"/>
        <v>550000</v>
      </c>
      <c r="R183" s="2">
        <f t="shared" si="40"/>
        <v>76600471.334687576</v>
      </c>
      <c r="S183" s="2">
        <f t="shared" si="17"/>
        <v>534210.28571428359</v>
      </c>
      <c r="T183" s="2">
        <f t="shared" si="18"/>
        <v>15789.714285714086</v>
      </c>
      <c r="U183" s="2">
        <f t="shared" si="19"/>
        <v>550000</v>
      </c>
      <c r="V183" s="2">
        <f t="shared" si="34"/>
        <v>29784528.560939893</v>
      </c>
      <c r="W183" s="2">
        <f t="shared" si="20"/>
        <v>492712.94233505428</v>
      </c>
      <c r="X183" s="2">
        <f t="shared" si="6"/>
        <v>57287.057664945722</v>
      </c>
      <c r="Y183" s="2">
        <f t="shared" si="37"/>
        <v>46815942.773747668</v>
      </c>
      <c r="Z183" s="2" t="str">
        <f t="shared" si="8"/>
        <v>HERE</v>
      </c>
      <c r="AA183" s="2">
        <f>IF(Z183="HERE",Y183,AA182+Graph!$G$1*1000)</f>
        <v>46815942.773747668</v>
      </c>
      <c r="AB183" s="2">
        <f t="shared" si="21"/>
        <v>57287.057664945722</v>
      </c>
      <c r="AC183" s="2">
        <f t="shared" si="38"/>
        <v>29784528.560939893</v>
      </c>
      <c r="AD183" s="3">
        <f t="shared" si="10"/>
        <v>46815942.773747668</v>
      </c>
      <c r="AE183" s="2">
        <f>IF(AE181&gt;=52800000,52800000,IF(AB162=Graph!G$1*1000,AE182+Graph!G$1*1000,AC183))</f>
        <v>29784528.560939893</v>
      </c>
      <c r="AF183" s="3">
        <f t="shared" si="11"/>
        <v>29784528.560939893</v>
      </c>
      <c r="AG183" s="3">
        <f t="shared" si="29"/>
        <v>41561680.98662591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110</v>
      </c>
      <c r="C184" s="7"/>
      <c r="D184" s="2" t="e">
        <f t="shared" si="12"/>
        <v>#N/A</v>
      </c>
      <c r="E184" s="2" t="e">
        <f t="shared" si="22"/>
        <v>#N/A</v>
      </c>
      <c r="F184" s="2">
        <v>712627.20827537775</v>
      </c>
      <c r="G184" s="2">
        <f t="shared" si="41"/>
        <v>534210.28571428568</v>
      </c>
      <c r="H184" s="2">
        <f t="shared" si="39"/>
        <v>74934029.636815608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742338.12264548242</v>
      </c>
      <c r="Q184" s="2">
        <f t="shared" si="42"/>
        <v>550000</v>
      </c>
      <c r="R184" s="2">
        <f t="shared" si="40"/>
        <v>77150471.334687576</v>
      </c>
      <c r="S184" s="2">
        <f t="shared" si="17"/>
        <v>534210.28571428359</v>
      </c>
      <c r="T184" s="2">
        <f t="shared" si="18"/>
        <v>15789.714285714086</v>
      </c>
      <c r="U184" s="2">
        <f t="shared" si="19"/>
        <v>550000</v>
      </c>
      <c r="V184" s="2">
        <f t="shared" si="34"/>
        <v>30279828.729933068</v>
      </c>
      <c r="W184" s="2">
        <f t="shared" si="20"/>
        <v>495300.16899317503</v>
      </c>
      <c r="X184" s="2">
        <f t="shared" si="6"/>
        <v>54699.83100682497</v>
      </c>
      <c r="Y184" s="2">
        <f t="shared" si="37"/>
        <v>46870642.604754493</v>
      </c>
      <c r="Z184" s="2" t="str">
        <f t="shared" si="8"/>
        <v>HERE</v>
      </c>
      <c r="AA184" s="2">
        <f>IF(Z184="HERE",Y184,AA183+Graph!$G$1*1000)</f>
        <v>46870642.604754493</v>
      </c>
      <c r="AB184" s="2">
        <f t="shared" si="21"/>
        <v>54699.83100682497</v>
      </c>
      <c r="AC184" s="2">
        <f t="shared" si="38"/>
        <v>30279828.729933068</v>
      </c>
      <c r="AD184" s="3">
        <f t="shared" si="10"/>
        <v>46870642.604754493</v>
      </c>
      <c r="AE184" s="2">
        <f>IF(AE182&gt;=52800000,52800000,IF(AB163=Graph!G$1*1000,AE183+Graph!G$1*1000,AC184))</f>
        <v>30279828.729933068</v>
      </c>
      <c r="AF184" s="3">
        <f t="shared" si="11"/>
        <v>30279828.729933068</v>
      </c>
      <c r="AG184" s="3">
        <f t="shared" si="29"/>
        <v>41681857.838829175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111</v>
      </c>
      <c r="C185" s="7"/>
      <c r="D185" s="2" t="e">
        <f t="shared" si="12"/>
        <v>#N/A</v>
      </c>
      <c r="E185" s="2" t="e">
        <f t="shared" si="22"/>
        <v>#N/A</v>
      </c>
      <c r="F185" s="2">
        <v>715214.4349334985</v>
      </c>
      <c r="G185" s="2">
        <f t="shared" si="41"/>
        <v>534210.28571428568</v>
      </c>
      <c r="H185" s="2">
        <f t="shared" si="39"/>
        <v>75468239.922529891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745118.85772120953</v>
      </c>
      <c r="Q185" s="2">
        <f t="shared" si="42"/>
        <v>550000</v>
      </c>
      <c r="R185" s="2">
        <f t="shared" si="40"/>
        <v>77700471.334687576</v>
      </c>
      <c r="S185" s="2">
        <f t="shared" si="17"/>
        <v>534210.28571428359</v>
      </c>
      <c r="T185" s="2">
        <f t="shared" si="18"/>
        <v>15789.714285714086</v>
      </c>
      <c r="U185" s="2">
        <f t="shared" si="19"/>
        <v>550000</v>
      </c>
      <c r="V185" s="2">
        <f t="shared" si="34"/>
        <v>30777716.125584364</v>
      </c>
      <c r="W185" s="2">
        <f t="shared" si="20"/>
        <v>497887.39565129578</v>
      </c>
      <c r="X185" s="2">
        <f t="shared" si="6"/>
        <v>52112.604348704219</v>
      </c>
      <c r="Y185" s="2">
        <f t="shared" si="37"/>
        <v>46922755.209103197</v>
      </c>
      <c r="Z185" s="2" t="str">
        <f t="shared" si="8"/>
        <v>HERE</v>
      </c>
      <c r="AA185" s="2">
        <f>IF(Z185="HERE",Y185,AA184+Graph!$G$1*1000)</f>
        <v>46922755.209103197</v>
      </c>
      <c r="AB185" s="2">
        <f t="shared" si="21"/>
        <v>52112.604348704219</v>
      </c>
      <c r="AC185" s="2">
        <f t="shared" si="38"/>
        <v>30777716.125584364</v>
      </c>
      <c r="AD185" s="3">
        <f t="shared" si="10"/>
        <v>46922755.209103197</v>
      </c>
      <c r="AE185" s="2">
        <f>IF(AE183&gt;=52800000,52800000,IF(AB164=Graph!G$1*1000,AE184+Graph!G$1*1000,AC185))</f>
        <v>30777716.125584364</v>
      </c>
      <c r="AF185" s="3">
        <f t="shared" si="11"/>
        <v>30777716.125584364</v>
      </c>
      <c r="AG185" s="3">
        <f t="shared" si="29"/>
        <v>41799835.548373044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112</v>
      </c>
      <c r="C186" s="7"/>
      <c r="D186" s="2" t="e">
        <f t="shared" si="12"/>
        <v>#N/A</v>
      </c>
      <c r="E186" s="2" t="e">
        <f t="shared" si="22"/>
        <v>#N/A</v>
      </c>
      <c r="F186" s="2">
        <v>717801.66159161925</v>
      </c>
      <c r="G186" s="2">
        <f t="shared" si="41"/>
        <v>534210.28571428568</v>
      </c>
      <c r="H186" s="2">
        <f t="shared" si="39"/>
        <v>76002450.208244175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747899.59279695153</v>
      </c>
      <c r="Q186" s="2">
        <f t="shared" si="42"/>
        <v>550000</v>
      </c>
      <c r="R186" s="2">
        <f t="shared" si="40"/>
        <v>78250471.334687576</v>
      </c>
      <c r="S186" s="2">
        <f t="shared" si="17"/>
        <v>534210.28571428359</v>
      </c>
      <c r="T186" s="2">
        <f t="shared" si="18"/>
        <v>15789.714285714086</v>
      </c>
      <c r="U186" s="2">
        <f t="shared" si="19"/>
        <v>550000</v>
      </c>
      <c r="V186" s="2">
        <f t="shared" si="34"/>
        <v>31278190.74789378</v>
      </c>
      <c r="W186" s="2">
        <f t="shared" si="20"/>
        <v>500474.62230941653</v>
      </c>
      <c r="X186" s="2">
        <f t="shared" si="6"/>
        <v>49525.377690583467</v>
      </c>
      <c r="Y186" s="2">
        <f t="shared" si="37"/>
        <v>46972280.58679378</v>
      </c>
      <c r="Z186" s="2" t="str">
        <f t="shared" si="8"/>
        <v>HERE</v>
      </c>
      <c r="AA186" s="2">
        <f>IF(Z186="HERE",Y186,AA185+Graph!$G$1*1000)</f>
        <v>46972280.58679378</v>
      </c>
      <c r="AB186" s="2">
        <f t="shared" si="21"/>
        <v>49525.377690583467</v>
      </c>
      <c r="AC186" s="2">
        <f t="shared" si="38"/>
        <v>31278190.74789378</v>
      </c>
      <c r="AD186" s="3">
        <f t="shared" si="10"/>
        <v>46972280.58679378</v>
      </c>
      <c r="AE186" s="2">
        <f>IF(AE184&gt;=52800000,52800000,IF(AB165=Graph!G$1*1000,AE185+Graph!G$1*1000,AC186))</f>
        <v>31278190.74789378</v>
      </c>
      <c r="AF186" s="3">
        <f t="shared" si="11"/>
        <v>31278190.74789378</v>
      </c>
      <c r="AG186" s="3">
        <f t="shared" si="29"/>
        <v>41915614.115257509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113</v>
      </c>
      <c r="C187" s="7"/>
      <c r="D187" s="2" t="e">
        <f t="shared" si="12"/>
        <v>#N/A</v>
      </c>
      <c r="E187" s="2" t="e">
        <f t="shared" si="22"/>
        <v>#N/A</v>
      </c>
      <c r="F187" s="2">
        <v>720388.88824974</v>
      </c>
      <c r="G187" s="2">
        <f t="shared" si="41"/>
        <v>534210.28571428568</v>
      </c>
      <c r="H187" s="2">
        <f t="shared" si="39"/>
        <v>76536660.493958458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750680.32787267864</v>
      </c>
      <c r="Q187" s="2">
        <f t="shared" si="42"/>
        <v>550000</v>
      </c>
      <c r="R187" s="2">
        <f t="shared" si="40"/>
        <v>78800471.334687576</v>
      </c>
      <c r="S187" s="2">
        <f t="shared" si="17"/>
        <v>534210.28571428359</v>
      </c>
      <c r="T187" s="2">
        <f t="shared" si="18"/>
        <v>15789.714285714086</v>
      </c>
      <c r="U187" s="2">
        <f t="shared" si="19"/>
        <v>550000</v>
      </c>
      <c r="V187" s="2">
        <f t="shared" si="34"/>
        <v>31781252.596861318</v>
      </c>
      <c r="W187" s="2">
        <f t="shared" si="20"/>
        <v>503061.84896753728</v>
      </c>
      <c r="X187" s="2">
        <f t="shared" si="6"/>
        <v>46938.151032462716</v>
      </c>
      <c r="Y187" s="2">
        <f t="shared" si="37"/>
        <v>47019218.737826243</v>
      </c>
      <c r="Z187" s="2" t="str">
        <f t="shared" si="8"/>
        <v>HERE</v>
      </c>
      <c r="AA187" s="2">
        <f>IF(Z187="HERE",Y187,AA186+Graph!$G$1*1000)</f>
        <v>47019218.737826243</v>
      </c>
      <c r="AB187" s="2">
        <f t="shared" si="21"/>
        <v>46938.151032462716</v>
      </c>
      <c r="AC187" s="2">
        <f t="shared" si="38"/>
        <v>31781252.596861318</v>
      </c>
      <c r="AD187" s="3">
        <f t="shared" si="10"/>
        <v>47019218.737826243</v>
      </c>
      <c r="AE187" s="2">
        <f>IF(AE185&gt;=52800000,52800000,IF(AB166=Graph!G$1*1000,AE186+Graph!G$1*1000,AC187))</f>
        <v>31781252.596861318</v>
      </c>
      <c r="AF187" s="3">
        <f t="shared" si="11"/>
        <v>31781252.596861318</v>
      </c>
      <c r="AG187" s="3">
        <f t="shared" si="29"/>
        <v>42029193.539482571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114</v>
      </c>
      <c r="C188" s="7"/>
      <c r="D188" s="2" t="e">
        <f t="shared" si="12"/>
        <v>#N/A</v>
      </c>
      <c r="E188" s="2" t="e">
        <f t="shared" si="22"/>
        <v>#N/A</v>
      </c>
      <c r="F188" s="2">
        <v>722976.11490786076</v>
      </c>
      <c r="G188" s="2">
        <f t="shared" si="41"/>
        <v>534210.28571428568</v>
      </c>
      <c r="H188" s="2">
        <f t="shared" si="39"/>
        <v>77070870.779672742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753461.06294842064</v>
      </c>
      <c r="Q188" s="2">
        <f t="shared" si="42"/>
        <v>550000</v>
      </c>
      <c r="R188" s="2">
        <f t="shared" si="40"/>
        <v>79350471.334687576</v>
      </c>
      <c r="S188" s="2">
        <f t="shared" si="17"/>
        <v>534210.28571428359</v>
      </c>
      <c r="T188" s="2">
        <f t="shared" si="18"/>
        <v>15789.714285714086</v>
      </c>
      <c r="U188" s="2">
        <f t="shared" si="19"/>
        <v>550000</v>
      </c>
      <c r="V188" s="2">
        <f t="shared" si="34"/>
        <v>32286901.672486976</v>
      </c>
      <c r="W188" s="2">
        <f t="shared" si="20"/>
        <v>505649.07562565804</v>
      </c>
      <c r="X188" s="2">
        <f t="shared" si="6"/>
        <v>44350.924374341965</v>
      </c>
      <c r="Y188" s="2">
        <f t="shared" si="37"/>
        <v>47063569.662200585</v>
      </c>
      <c r="Z188" s="2" t="str">
        <f t="shared" si="8"/>
        <v>HERE</v>
      </c>
      <c r="AA188" s="2">
        <f>IF(Z188="HERE",Y188,AA187+Graph!$G$1*1000)</f>
        <v>47063569.662200585</v>
      </c>
      <c r="AB188" s="2">
        <f t="shared" si="21"/>
        <v>44350.924374341965</v>
      </c>
      <c r="AC188" s="2">
        <f t="shared" si="38"/>
        <v>32286901.672486976</v>
      </c>
      <c r="AD188" s="3">
        <f t="shared" si="10"/>
        <v>47063569.662200585</v>
      </c>
      <c r="AE188" s="2">
        <f>IF(AE186&gt;=52800000,52800000,IF(AB167=Graph!G$1*1000,AE187+Graph!G$1*1000,AC188))</f>
        <v>32286901.672486976</v>
      </c>
      <c r="AF188" s="3">
        <f t="shared" si="11"/>
        <v>32286901.672486976</v>
      </c>
      <c r="AG188" s="3">
        <f t="shared" si="29"/>
        <v>42140573.82104823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115</v>
      </c>
      <c r="C189" s="7"/>
      <c r="D189" s="2" t="e">
        <f t="shared" si="12"/>
        <v>#N/A</v>
      </c>
      <c r="E189" s="2" t="e">
        <f t="shared" si="22"/>
        <v>#N/A</v>
      </c>
      <c r="F189" s="2">
        <v>725563.34156598151</v>
      </c>
      <c r="G189" s="2">
        <f t="shared" si="41"/>
        <v>534210.28571428568</v>
      </c>
      <c r="H189" s="2">
        <f t="shared" si="39"/>
        <v>77605081.065387025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756241.79802414775</v>
      </c>
      <c r="Q189" s="2">
        <f t="shared" si="42"/>
        <v>550000</v>
      </c>
      <c r="R189" s="2">
        <f t="shared" si="40"/>
        <v>79900471.334687576</v>
      </c>
      <c r="S189" s="2">
        <f t="shared" si="17"/>
        <v>534210.28571428359</v>
      </c>
      <c r="T189" s="2">
        <f t="shared" si="18"/>
        <v>15789.714285714086</v>
      </c>
      <c r="U189" s="2">
        <f t="shared" si="19"/>
        <v>550000</v>
      </c>
      <c r="V189" s="2">
        <f t="shared" si="34"/>
        <v>32795137.974770755</v>
      </c>
      <c r="W189" s="2">
        <f t="shared" si="20"/>
        <v>508236.30228377879</v>
      </c>
      <c r="X189" s="2">
        <f t="shared" si="6"/>
        <v>41763.697716221213</v>
      </c>
      <c r="Y189" s="2">
        <f t="shared" si="37"/>
        <v>47105333.359916806</v>
      </c>
      <c r="Z189" s="2" t="str">
        <f t="shared" si="8"/>
        <v>HERE</v>
      </c>
      <c r="AA189" s="2">
        <f>IF(Z189="HERE",Y189,AA188+Graph!$G$1*1000)</f>
        <v>47105333.359916806</v>
      </c>
      <c r="AB189" s="2">
        <f t="shared" si="21"/>
        <v>41763.697716221213</v>
      </c>
      <c r="AC189" s="2">
        <f t="shared" si="38"/>
        <v>32795137.974770755</v>
      </c>
      <c r="AD189" s="3">
        <f t="shared" si="10"/>
        <v>47105333.359916806</v>
      </c>
      <c r="AE189" s="2">
        <f>IF(AE187&gt;=52800000,52800000,IF(AB168=Graph!G$1*1000,AE188+Graph!G$1*1000,AC189))</f>
        <v>32795137.974770755</v>
      </c>
      <c r="AF189" s="3">
        <f t="shared" si="11"/>
        <v>32795137.974770755</v>
      </c>
      <c r="AG189" s="3">
        <f t="shared" si="29"/>
        <v>42249754.959954485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116</v>
      </c>
      <c r="C190" s="7"/>
      <c r="D190" s="2" t="e">
        <f t="shared" si="12"/>
        <v>#N/A</v>
      </c>
      <c r="E190" s="2" t="e">
        <f t="shared" si="22"/>
        <v>#N/A</v>
      </c>
      <c r="F190" s="2">
        <v>728150.56822410226</v>
      </c>
      <c r="G190" s="2">
        <f t="shared" si="41"/>
        <v>534210.28571428568</v>
      </c>
      <c r="H190" s="2">
        <f t="shared" si="39"/>
        <v>78139291.351101309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759022.53309988976</v>
      </c>
      <c r="Q190" s="2">
        <f t="shared" si="42"/>
        <v>550000</v>
      </c>
      <c r="R190" s="2">
        <f t="shared" si="40"/>
        <v>80450471.334687576</v>
      </c>
      <c r="S190" s="2">
        <f t="shared" si="17"/>
        <v>534210.28571428359</v>
      </c>
      <c r="T190" s="2">
        <f t="shared" si="18"/>
        <v>15789.714285714086</v>
      </c>
      <c r="U190" s="2">
        <f t="shared" si="19"/>
        <v>550000</v>
      </c>
      <c r="V190" s="2">
        <f t="shared" si="34"/>
        <v>33305961.503712654</v>
      </c>
      <c r="W190" s="2">
        <f t="shared" si="20"/>
        <v>510823.52894189954</v>
      </c>
      <c r="X190" s="2">
        <f t="shared" si="6"/>
        <v>39176.471058100462</v>
      </c>
      <c r="Y190" s="2">
        <f t="shared" si="37"/>
        <v>47144509.830974907</v>
      </c>
      <c r="Z190" s="2" t="str">
        <f t="shared" si="8"/>
        <v>HERE</v>
      </c>
      <c r="AA190" s="2">
        <f>IF(Z190="HERE",Y190,AA189+Graph!$G$1*1000)</f>
        <v>47144509.830974907</v>
      </c>
      <c r="AB190" s="2">
        <f t="shared" si="21"/>
        <v>39176.471058100462</v>
      </c>
      <c r="AC190" s="2">
        <f t="shared" si="38"/>
        <v>33305961.503712654</v>
      </c>
      <c r="AD190" s="3">
        <f t="shared" si="10"/>
        <v>47144509.830974907</v>
      </c>
      <c r="AE190" s="2">
        <f>IF(AE188&gt;=52800000,52800000,IF(AB169=Graph!G$1*1000,AE189+Graph!G$1*1000,AC190))</f>
        <v>33305961.503712654</v>
      </c>
      <c r="AF190" s="3">
        <f t="shared" si="11"/>
        <v>33305961.503712654</v>
      </c>
      <c r="AG190" s="3">
        <f t="shared" si="29"/>
        <v>42356736.956201337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117</v>
      </c>
      <c r="C191" s="7"/>
      <c r="D191" s="2" t="e">
        <f t="shared" si="12"/>
        <v>#N/A</v>
      </c>
      <c r="E191" s="2" t="e">
        <f t="shared" si="22"/>
        <v>#N/A</v>
      </c>
      <c r="F191" s="2">
        <v>730737.79488222301</v>
      </c>
      <c r="G191" s="2">
        <f t="shared" si="41"/>
        <v>534210.28571428568</v>
      </c>
      <c r="H191" s="2">
        <f t="shared" si="39"/>
        <v>78673501.636815593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761803.26817563176</v>
      </c>
      <c r="Q191" s="2">
        <f t="shared" si="42"/>
        <v>550000</v>
      </c>
      <c r="R191" s="2">
        <f t="shared" si="40"/>
        <v>81000471.334687576</v>
      </c>
      <c r="S191" s="2">
        <f t="shared" si="17"/>
        <v>534210.28571428359</v>
      </c>
      <c r="T191" s="2">
        <f t="shared" si="18"/>
        <v>15789.714285714086</v>
      </c>
      <c r="U191" s="2">
        <f t="shared" si="19"/>
        <v>550000</v>
      </c>
      <c r="V191" s="2">
        <f t="shared" si="34"/>
        <v>33819372.259312674</v>
      </c>
      <c r="W191" s="2">
        <f t="shared" si="20"/>
        <v>513410.75560002029</v>
      </c>
      <c r="X191" s="2">
        <f t="shared" si="6"/>
        <v>36589.244399979711</v>
      </c>
      <c r="Y191" s="2">
        <f t="shared" si="37"/>
        <v>47181099.075374886</v>
      </c>
      <c r="Z191" s="2" t="str">
        <f t="shared" si="8"/>
        <v>HERE</v>
      </c>
      <c r="AA191" s="2">
        <f>IF(Z191="HERE",Y191,AA190+Graph!$G$1*1000)</f>
        <v>47181099.075374886</v>
      </c>
      <c r="AB191" s="2">
        <f t="shared" si="21"/>
        <v>36589.244399979711</v>
      </c>
      <c r="AC191" s="2">
        <f t="shared" si="38"/>
        <v>33819372.259312674</v>
      </c>
      <c r="AD191" s="3">
        <f t="shared" si="10"/>
        <v>47181099.075374886</v>
      </c>
      <c r="AE191" s="2">
        <f>IF(AE189&gt;=52800000,52800000,IF(AB170=Graph!G$1*1000,AE190+Graph!G$1*1000,AC191))</f>
        <v>33819372.259312674</v>
      </c>
      <c r="AF191" s="3">
        <f t="shared" si="11"/>
        <v>33819372.259312674</v>
      </c>
      <c r="AG191" s="3">
        <f t="shared" si="29"/>
        <v>42461519.809788786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118</v>
      </c>
      <c r="C192" s="7"/>
      <c r="D192" s="2" t="e">
        <f t="shared" si="12"/>
        <v>#N/A</v>
      </c>
      <c r="E192" s="2" t="e">
        <f t="shared" si="22"/>
        <v>#N/A</v>
      </c>
      <c r="F192" s="2">
        <v>733325.02154034376</v>
      </c>
      <c r="G192" s="2">
        <f t="shared" si="41"/>
        <v>534210.28571428568</v>
      </c>
      <c r="H192" s="2">
        <f t="shared" si="39"/>
        <v>79207711.922529876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764584.00325135887</v>
      </c>
      <c r="Q192" s="2">
        <f t="shared" si="42"/>
        <v>550000</v>
      </c>
      <c r="R192" s="2">
        <f t="shared" si="40"/>
        <v>81550471.334687576</v>
      </c>
      <c r="S192" s="2">
        <f t="shared" si="17"/>
        <v>534210.28571428359</v>
      </c>
      <c r="T192" s="2">
        <f t="shared" si="18"/>
        <v>15789.714285714086</v>
      </c>
      <c r="U192" s="2">
        <f t="shared" si="19"/>
        <v>550000</v>
      </c>
      <c r="V192" s="2">
        <f t="shared" si="34"/>
        <v>34335370.241570815</v>
      </c>
      <c r="W192" s="2">
        <f t="shared" si="20"/>
        <v>515997.98225814104</v>
      </c>
      <c r="X192" s="2">
        <f t="shared" si="6"/>
        <v>34002.017741858959</v>
      </c>
      <c r="Y192" s="2">
        <f t="shared" si="37"/>
        <v>47215101.093116745</v>
      </c>
      <c r="Z192" s="2" t="str">
        <f t="shared" si="8"/>
        <v>HERE</v>
      </c>
      <c r="AA192" s="2">
        <f>IF(Z192="HERE",Y192,AA191+Graph!$G$1*1000)</f>
        <v>47215101.093116745</v>
      </c>
      <c r="AB192" s="2">
        <f t="shared" si="21"/>
        <v>34002.017741858959</v>
      </c>
      <c r="AC192" s="2">
        <f t="shared" si="38"/>
        <v>34335370.241570815</v>
      </c>
      <c r="AD192" s="3">
        <f t="shared" si="10"/>
        <v>47215101.093116745</v>
      </c>
      <c r="AE192" s="2">
        <f>IF(AE190&gt;=52800000,52800000,IF(AB171=Graph!G$1*1000,AE191+Graph!G$1*1000,AC192))</f>
        <v>34335370.241570815</v>
      </c>
      <c r="AF192" s="3">
        <f t="shared" si="11"/>
        <v>34335370.241570815</v>
      </c>
      <c r="AG192" s="3">
        <f t="shared" si="29"/>
        <v>42564103.520716839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119</v>
      </c>
      <c r="C193" s="7"/>
      <c r="D193" s="2" t="e">
        <f t="shared" si="12"/>
        <v>#N/A</v>
      </c>
      <c r="E193" s="2" t="e">
        <f t="shared" si="22"/>
        <v>#N/A</v>
      </c>
      <c r="F193" s="2">
        <v>735912.24819846451</v>
      </c>
      <c r="G193" s="2">
        <f t="shared" si="41"/>
        <v>534210.28571428568</v>
      </c>
      <c r="H193" s="2">
        <f t="shared" si="39"/>
        <v>79741922.20824416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767364.73832710087</v>
      </c>
      <c r="Q193" s="2">
        <f t="shared" si="42"/>
        <v>550000</v>
      </c>
      <c r="R193" s="2">
        <f t="shared" si="40"/>
        <v>82100471.334687576</v>
      </c>
      <c r="S193" s="2">
        <f t="shared" si="17"/>
        <v>534210.28571428359</v>
      </c>
      <c r="T193" s="2">
        <f t="shared" si="18"/>
        <v>15789.714285714086</v>
      </c>
      <c r="U193" s="2">
        <f t="shared" si="19"/>
        <v>550000</v>
      </c>
      <c r="V193" s="2">
        <f t="shared" si="34"/>
        <v>34853955.450487077</v>
      </c>
      <c r="W193" s="2">
        <f t="shared" si="20"/>
        <v>518585.20891626179</v>
      </c>
      <c r="X193" s="2">
        <f t="shared" si="6"/>
        <v>31414.791083738208</v>
      </c>
      <c r="Y193" s="2">
        <f t="shared" si="37"/>
        <v>47246515.884200484</v>
      </c>
      <c r="Z193" s="2" t="str">
        <f t="shared" si="8"/>
        <v>HERE</v>
      </c>
      <c r="AA193" s="2">
        <f>IF(Z193="HERE",Y193,AA192+Graph!$G$1*1000)</f>
        <v>47246515.884200484</v>
      </c>
      <c r="AB193" s="2">
        <f t="shared" si="21"/>
        <v>31414.791083738208</v>
      </c>
      <c r="AC193" s="2">
        <f t="shared" si="38"/>
        <v>34853955.450487077</v>
      </c>
      <c r="AD193" s="3">
        <f t="shared" si="10"/>
        <v>47246515.884200484</v>
      </c>
      <c r="AE193" s="2">
        <f>IF(AE191&gt;=52800000,52800000,IF(AB172=Graph!G$1*1000,AE192+Graph!G$1*1000,AC193))</f>
        <v>34853955.450487077</v>
      </c>
      <c r="AF193" s="3">
        <f t="shared" si="11"/>
        <v>34853955.450487077</v>
      </c>
      <c r="AG193" s="3">
        <f t="shared" si="29"/>
        <v>42664488.088985488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120</v>
      </c>
      <c r="C194" s="7"/>
      <c r="D194" s="2" t="e">
        <f t="shared" si="12"/>
        <v>#N/A</v>
      </c>
      <c r="E194" s="2" t="e">
        <f t="shared" si="22"/>
        <v>#N/A</v>
      </c>
      <c r="F194" s="2">
        <v>738499.47485658526</v>
      </c>
      <c r="G194" s="2">
        <f t="shared" si="41"/>
        <v>534210.28571428568</v>
      </c>
      <c r="H194" s="2">
        <f t="shared" si="39"/>
        <v>80276132.493958443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770145.47340282798</v>
      </c>
      <c r="Q194" s="2">
        <f t="shared" si="42"/>
        <v>550000</v>
      </c>
      <c r="R194" s="2">
        <f t="shared" si="40"/>
        <v>82650471.334687576</v>
      </c>
      <c r="S194" s="2">
        <f t="shared" si="17"/>
        <v>534210.28571428359</v>
      </c>
      <c r="T194" s="2">
        <f t="shared" si="18"/>
        <v>15789.714285714086</v>
      </c>
      <c r="U194" s="2">
        <f t="shared" si="19"/>
        <v>550000</v>
      </c>
      <c r="V194" s="2">
        <f t="shared" si="34"/>
        <v>35375127.88606146</v>
      </c>
      <c r="W194" s="2">
        <f t="shared" si="20"/>
        <v>521172.43557438254</v>
      </c>
      <c r="X194" s="2">
        <f t="shared" si="6"/>
        <v>28827.564425617456</v>
      </c>
      <c r="Y194" s="2">
        <f t="shared" si="37"/>
        <v>47275343.448626101</v>
      </c>
      <c r="Z194" s="2" t="str">
        <f t="shared" si="8"/>
        <v>HERE</v>
      </c>
      <c r="AA194" s="2">
        <f>IF(Z194="HERE",Y194,AA193+Graph!$G$1*1000)</f>
        <v>47275343.448626101</v>
      </c>
      <c r="AB194" s="2">
        <f t="shared" si="21"/>
        <v>28827.564425617456</v>
      </c>
      <c r="AC194" s="2">
        <f t="shared" si="38"/>
        <v>35375127.88606146</v>
      </c>
      <c r="AD194" s="3">
        <f t="shared" si="10"/>
        <v>47275343.448626101</v>
      </c>
      <c r="AE194" s="2">
        <f>IF(AE192&gt;=52800000,52800000,IF(AB173=Graph!G$1*1000,AE193+Graph!G$1*1000,AC194))</f>
        <v>35375127.88606146</v>
      </c>
      <c r="AF194" s="3">
        <f t="shared" si="11"/>
        <v>35375127.88606146</v>
      </c>
      <c r="AG194" s="3">
        <f t="shared" si="29"/>
        <v>42762673.514594726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121</v>
      </c>
      <c r="C195" s="7"/>
      <c r="D195" s="2" t="e">
        <f t="shared" si="12"/>
        <v>#N/A</v>
      </c>
      <c r="E195" s="2" t="e">
        <f t="shared" si="22"/>
        <v>#N/A</v>
      </c>
      <c r="F195" s="2">
        <v>741086.70151470602</v>
      </c>
      <c r="G195" s="2">
        <f t="shared" si="41"/>
        <v>534210.28571428568</v>
      </c>
      <c r="H195" s="2">
        <f t="shared" si="39"/>
        <v>80810342.779672727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772926.20847856998</v>
      </c>
      <c r="Q195" s="2">
        <f t="shared" si="42"/>
        <v>550000</v>
      </c>
      <c r="R195" s="2">
        <f t="shared" si="40"/>
        <v>83200471.334687576</v>
      </c>
      <c r="S195" s="2">
        <f t="shared" si="17"/>
        <v>534210.28571428359</v>
      </c>
      <c r="T195" s="2">
        <f t="shared" si="18"/>
        <v>15789.714285714086</v>
      </c>
      <c r="U195" s="2">
        <f t="shared" si="19"/>
        <v>550000</v>
      </c>
      <c r="V195" s="2">
        <f t="shared" si="34"/>
        <v>35898887.548293963</v>
      </c>
      <c r="W195" s="2">
        <f t="shared" si="20"/>
        <v>523759.66223250329</v>
      </c>
      <c r="X195" s="2">
        <f t="shared" si="6"/>
        <v>26240.337767496705</v>
      </c>
      <c r="Y195" s="2">
        <f t="shared" si="37"/>
        <v>47301583.786393598</v>
      </c>
      <c r="Z195" s="2" t="str">
        <f t="shared" si="8"/>
        <v>HERE</v>
      </c>
      <c r="AA195" s="2">
        <f>IF(Z195="HERE",Y195,AA194+Graph!$G$1*1000)</f>
        <v>47301583.786393598</v>
      </c>
      <c r="AB195" s="2">
        <f t="shared" si="21"/>
        <v>26240.337767496705</v>
      </c>
      <c r="AC195" s="2">
        <f t="shared" si="38"/>
        <v>35898887.548293963</v>
      </c>
      <c r="AD195" s="3">
        <f t="shared" si="10"/>
        <v>47301583.786393598</v>
      </c>
      <c r="AE195" s="2">
        <f>IF(AE193&gt;=52800000,52800000,IF(AB174=Graph!G$1*1000,AE194+Graph!G$1*1000,AC195))</f>
        <v>35898887.548293963</v>
      </c>
      <c r="AF195" s="3">
        <f t="shared" si="11"/>
        <v>35898887.548293963</v>
      </c>
      <c r="AG195" s="3">
        <f t="shared" si="29"/>
        <v>42858659.797544569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122</v>
      </c>
      <c r="C196" s="7"/>
      <c r="D196" s="2" t="e">
        <f t="shared" si="12"/>
        <v>#N/A</v>
      </c>
      <c r="E196" s="2" t="e">
        <f t="shared" si="22"/>
        <v>#N/A</v>
      </c>
      <c r="F196" s="2">
        <v>743673.92817282677</v>
      </c>
      <c r="G196" s="2">
        <f t="shared" si="41"/>
        <v>534210.28571428568</v>
      </c>
      <c r="H196" s="2">
        <f t="shared" si="39"/>
        <v>81344553.065387011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775706.94355429709</v>
      </c>
      <c r="Q196" s="2">
        <f t="shared" si="42"/>
        <v>550000</v>
      </c>
      <c r="R196" s="2">
        <f t="shared" si="40"/>
        <v>83750471.334687576</v>
      </c>
      <c r="S196" s="2">
        <f t="shared" si="17"/>
        <v>534210.28571428359</v>
      </c>
      <c r="T196" s="2">
        <f t="shared" si="18"/>
        <v>15789.714285714086</v>
      </c>
      <c r="U196" s="2">
        <f t="shared" si="19"/>
        <v>550000</v>
      </c>
      <c r="V196" s="2">
        <f t="shared" si="34"/>
        <v>36425234.437184587</v>
      </c>
      <c r="W196" s="2">
        <f t="shared" si="20"/>
        <v>526346.88889062405</v>
      </c>
      <c r="X196" s="2">
        <f t="shared" si="6"/>
        <v>23653.111109375954</v>
      </c>
      <c r="Y196" s="2">
        <f t="shared" si="37"/>
        <v>47325236.897502974</v>
      </c>
      <c r="Z196" s="2" t="str">
        <f t="shared" si="8"/>
        <v>HERE</v>
      </c>
      <c r="AA196" s="2">
        <f>IF(Z196="HERE",Y196,AA195+Graph!$G$1*1000)</f>
        <v>47325236.897502974</v>
      </c>
      <c r="AB196" s="2">
        <f t="shared" si="21"/>
        <v>23653.111109375954</v>
      </c>
      <c r="AC196" s="2">
        <f t="shared" si="38"/>
        <v>36425234.437184587</v>
      </c>
      <c r="AD196" s="3">
        <f t="shared" si="10"/>
        <v>47325236.897502974</v>
      </c>
      <c r="AE196" s="2">
        <f>IF(AE194&gt;=52800000,52800000,IF(AB175=Graph!G$1*1000,AE195+Graph!G$1*1000,AC196))</f>
        <v>36425234.437184587</v>
      </c>
      <c r="AF196" s="3">
        <f t="shared" si="11"/>
        <v>36425234.437184587</v>
      </c>
      <c r="AG196" s="3">
        <f t="shared" si="29"/>
        <v>42952446.937834993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123</v>
      </c>
      <c r="C197" s="7"/>
      <c r="D197" s="2" t="e">
        <f t="shared" si="12"/>
        <v>#N/A</v>
      </c>
      <c r="E197" s="2" t="e">
        <f t="shared" si="22"/>
        <v>#N/A</v>
      </c>
      <c r="F197" s="2">
        <v>746261.15483094752</v>
      </c>
      <c r="G197" s="2">
        <f t="shared" si="41"/>
        <v>534210.28571428568</v>
      </c>
      <c r="H197" s="2">
        <f t="shared" si="39"/>
        <v>81878763.351101294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778487.6786300391</v>
      </c>
      <c r="Q197" s="2">
        <f t="shared" si="42"/>
        <v>550000</v>
      </c>
      <c r="R197" s="2">
        <f t="shared" si="40"/>
        <v>84300471.334687576</v>
      </c>
      <c r="S197" s="2">
        <f t="shared" si="17"/>
        <v>534210.28571428359</v>
      </c>
      <c r="T197" s="2">
        <f t="shared" si="18"/>
        <v>15789.714285714086</v>
      </c>
      <c r="U197" s="2">
        <f t="shared" si="19"/>
        <v>550000</v>
      </c>
      <c r="V197" s="2">
        <f t="shared" si="34"/>
        <v>36954168.552733332</v>
      </c>
      <c r="W197" s="2">
        <f t="shared" si="20"/>
        <v>528934.1155487448</v>
      </c>
      <c r="X197" s="2">
        <f t="shared" si="6"/>
        <v>21065.884451255202</v>
      </c>
      <c r="Y197" s="2">
        <f t="shared" si="37"/>
        <v>47346302.781954229</v>
      </c>
      <c r="Z197" s="2" t="str">
        <f t="shared" si="8"/>
        <v>HERE</v>
      </c>
      <c r="AA197" s="2">
        <f>IF(Z197="HERE",Y197,AA196+Graph!$G$1*1000)</f>
        <v>47346302.781954229</v>
      </c>
      <c r="AB197" s="2">
        <f t="shared" si="21"/>
        <v>21065.884451255202</v>
      </c>
      <c r="AC197" s="2">
        <f t="shared" si="38"/>
        <v>36954168.552733332</v>
      </c>
      <c r="AD197" s="3">
        <f t="shared" si="10"/>
        <v>47346302.781954229</v>
      </c>
      <c r="AE197" s="2">
        <f>IF(AE195&gt;=52800000,52800000,IF(AB176=Graph!G$1*1000,AE196+Graph!G$1*1000,AC197))</f>
        <v>36954168.552733332</v>
      </c>
      <c r="AF197" s="3">
        <f t="shared" si="11"/>
        <v>36954168.552733332</v>
      </c>
      <c r="AG197" s="3">
        <f t="shared" si="29"/>
        <v>43044034.935466014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124</v>
      </c>
      <c r="C198" s="7"/>
      <c r="D198" s="2" t="e">
        <f t="shared" si="12"/>
        <v>#N/A</v>
      </c>
      <c r="E198" s="2" t="e">
        <f t="shared" si="22"/>
        <v>#N/A</v>
      </c>
      <c r="F198" s="2">
        <v>748848.38148906827</v>
      </c>
      <c r="G198" s="2">
        <f t="shared" si="41"/>
        <v>534210.28571428568</v>
      </c>
      <c r="H198" s="2">
        <f t="shared" si="39"/>
        <v>82412973.636815578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781268.4137057662</v>
      </c>
      <c r="Q198" s="2">
        <f t="shared" si="42"/>
        <v>550000</v>
      </c>
      <c r="R198" s="2">
        <f t="shared" si="40"/>
        <v>84850471.334687576</v>
      </c>
      <c r="S198" s="2">
        <f t="shared" si="17"/>
        <v>534210.28571428359</v>
      </c>
      <c r="T198" s="2">
        <f t="shared" si="18"/>
        <v>15789.714285714086</v>
      </c>
      <c r="U198" s="2">
        <f t="shared" si="19"/>
        <v>550000</v>
      </c>
      <c r="V198" s="2">
        <f t="shared" si="34"/>
        <v>37485689.894940197</v>
      </c>
      <c r="W198" s="2">
        <f t="shared" si="20"/>
        <v>531521.34220686555</v>
      </c>
      <c r="X198" s="2">
        <f t="shared" si="6"/>
        <v>18478.657793134451</v>
      </c>
      <c r="Y198" s="2">
        <f t="shared" si="37"/>
        <v>47364781.439747363</v>
      </c>
      <c r="Z198" s="2" t="str">
        <f t="shared" si="8"/>
        <v>HERE</v>
      </c>
      <c r="AA198" s="2">
        <f>IF(Z198="HERE",Y198,AA197+Graph!$G$1*1000)</f>
        <v>47364781.439747363</v>
      </c>
      <c r="AB198" s="2">
        <f t="shared" si="21"/>
        <v>18478.657793134451</v>
      </c>
      <c r="AC198" s="2">
        <f t="shared" si="38"/>
        <v>37485689.894940197</v>
      </c>
      <c r="AD198" s="3">
        <f t="shared" si="10"/>
        <v>47364781.439747363</v>
      </c>
      <c r="AE198" s="2">
        <f>IF(AE196&gt;=52800000,52800000,IF(AB177=Graph!G$1*1000,AE197+Graph!G$1*1000,AC198))</f>
        <v>37485689.894940197</v>
      </c>
      <c r="AF198" s="3">
        <f t="shared" si="11"/>
        <v>37485689.894940197</v>
      </c>
      <c r="AG198" s="3">
        <f t="shared" si="29"/>
        <v>43133423.790437639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125</v>
      </c>
      <c r="C199" s="7"/>
      <c r="D199" s="2" t="e">
        <f t="shared" si="12"/>
        <v>#N/A</v>
      </c>
      <c r="E199" s="2" t="e">
        <f t="shared" si="22"/>
        <v>#N/A</v>
      </c>
      <c r="F199" s="2">
        <v>751435.60814718902</v>
      </c>
      <c r="G199" s="2">
        <f t="shared" si="41"/>
        <v>534210.28571428568</v>
      </c>
      <c r="H199" s="2">
        <f t="shared" si="39"/>
        <v>82947183.922529861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784049.14878150821</v>
      </c>
      <c r="Q199" s="2">
        <f t="shared" si="42"/>
        <v>550000</v>
      </c>
      <c r="R199" s="2">
        <f t="shared" si="40"/>
        <v>85400471.334687576</v>
      </c>
      <c r="S199" s="2">
        <f t="shared" si="17"/>
        <v>534210.28571428359</v>
      </c>
      <c r="T199" s="2">
        <f t="shared" si="18"/>
        <v>15789.714285714086</v>
      </c>
      <c r="U199" s="2">
        <f t="shared" si="19"/>
        <v>550000</v>
      </c>
      <c r="V199" s="2">
        <f t="shared" si="34"/>
        <v>38019798.463805199</v>
      </c>
      <c r="W199" s="2">
        <f t="shared" si="20"/>
        <v>534108.5688650012</v>
      </c>
      <c r="X199" s="2">
        <f t="shared" si="6"/>
        <v>15891.431134998798</v>
      </c>
      <c r="Y199" s="2">
        <f t="shared" si="37"/>
        <v>47380672.870882362</v>
      </c>
      <c r="Z199" s="2" t="str">
        <f t="shared" si="8"/>
        <v>HERE</v>
      </c>
      <c r="AA199" s="2">
        <f>IF(Z199="HERE",Y199,AA198+Graph!$G$1*1000)</f>
        <v>47380672.870882362</v>
      </c>
      <c r="AB199" s="2">
        <f t="shared" si="21"/>
        <v>15891.431134998798</v>
      </c>
      <c r="AC199" s="2">
        <f t="shared" si="38"/>
        <v>38019798.463805199</v>
      </c>
      <c r="AD199" s="3">
        <f t="shared" si="10"/>
        <v>47380672.870882362</v>
      </c>
      <c r="AE199" s="2">
        <f>IF(AE197&gt;=52800000,52800000,IF(AB178=Graph!G$1*1000,AE198+Graph!G$1*1000,AC199))</f>
        <v>38019798.463805199</v>
      </c>
      <c r="AF199" s="3">
        <f t="shared" si="11"/>
        <v>38019798.463805199</v>
      </c>
      <c r="AG199" s="3">
        <f t="shared" si="29"/>
        <v>43220613.502749853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126</v>
      </c>
      <c r="C200" s="7"/>
      <c r="D200" s="2" t="e">
        <f t="shared" si="12"/>
        <v>#N/A</v>
      </c>
      <c r="E200" s="2" t="e">
        <f t="shared" si="22"/>
        <v>#N/A</v>
      </c>
      <c r="F200" s="2">
        <v>754022.83480530977</v>
      </c>
      <c r="G200" s="2">
        <f t="shared" si="41"/>
        <v>534210.28571428568</v>
      </c>
      <c r="H200" s="2">
        <f t="shared" si="39"/>
        <v>83481394.208244145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786829.88385723531</v>
      </c>
      <c r="Q200" s="2">
        <f t="shared" si="42"/>
        <v>550000</v>
      </c>
      <c r="R200" s="2">
        <f t="shared" si="40"/>
        <v>85950471.334687576</v>
      </c>
      <c r="S200" s="2">
        <f t="shared" si="17"/>
        <v>534210.28571428359</v>
      </c>
      <c r="T200" s="2">
        <f t="shared" si="18"/>
        <v>15789.714285714086</v>
      </c>
      <c r="U200" s="2">
        <f t="shared" si="19"/>
        <v>550000</v>
      </c>
      <c r="V200" s="2">
        <f t="shared" si="34"/>
        <v>38556494.259328321</v>
      </c>
      <c r="W200" s="2">
        <f t="shared" si="20"/>
        <v>536695.79552312195</v>
      </c>
      <c r="X200" s="2">
        <f t="shared" si="6"/>
        <v>13304.204476878047</v>
      </c>
      <c r="Y200" s="2">
        <f t="shared" si="37"/>
        <v>47393977.07535924</v>
      </c>
      <c r="Z200" s="2" t="str">
        <f t="shared" si="8"/>
        <v>HERE</v>
      </c>
      <c r="AA200" s="2">
        <f>IF(Z200="HERE",Y200,AA199+Graph!$G$1*1000)</f>
        <v>47393977.07535924</v>
      </c>
      <c r="AB200" s="2">
        <f t="shared" si="21"/>
        <v>13304.204476878047</v>
      </c>
      <c r="AC200" s="2">
        <f t="shared" si="38"/>
        <v>38556494.259328321</v>
      </c>
      <c r="AD200" s="3">
        <f t="shared" si="10"/>
        <v>47393977.07535924</v>
      </c>
      <c r="AE200" s="2">
        <f>IF(AE198&gt;=52800000,52800000,IF(AB179=Graph!G$1*1000,AE199+Graph!G$1*1000,AC200))</f>
        <v>38556494.259328321</v>
      </c>
      <c r="AF200" s="3">
        <f t="shared" si="11"/>
        <v>38556494.259328321</v>
      </c>
      <c r="AG200" s="3">
        <f t="shared" si="29"/>
        <v>43305604.072402664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127</v>
      </c>
      <c r="C201" s="7"/>
      <c r="D201" s="2" t="e">
        <f t="shared" si="12"/>
        <v>#N/A</v>
      </c>
      <c r="E201" s="2" t="e">
        <f t="shared" si="22"/>
        <v>#N/A</v>
      </c>
      <c r="F201" s="2">
        <v>756610.06146343052</v>
      </c>
      <c r="G201" s="2">
        <f t="shared" si="41"/>
        <v>534210.28571428568</v>
      </c>
      <c r="H201" s="2">
        <f t="shared" si="39"/>
        <v>84015604.493958429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789610.61893297732</v>
      </c>
      <c r="Q201" s="2">
        <f t="shared" si="42"/>
        <v>550000</v>
      </c>
      <c r="R201" s="2">
        <f t="shared" si="40"/>
        <v>86500471.334687576</v>
      </c>
      <c r="S201" s="2">
        <f t="shared" si="17"/>
        <v>534210.28571428359</v>
      </c>
      <c r="T201" s="2">
        <f t="shared" si="18"/>
        <v>15789.714285714086</v>
      </c>
      <c r="U201" s="2">
        <f t="shared" si="19"/>
        <v>550000</v>
      </c>
      <c r="V201" s="2">
        <f t="shared" si="34"/>
        <v>39095777.281509563</v>
      </c>
      <c r="W201" s="2">
        <f t="shared" si="20"/>
        <v>539283.0221812427</v>
      </c>
      <c r="X201" s="2">
        <f t="shared" si="6"/>
        <v>10716.977818757296</v>
      </c>
      <c r="Y201" s="2">
        <f t="shared" si="37"/>
        <v>47404694.053177997</v>
      </c>
      <c r="Z201" s="2" t="str">
        <f t="shared" si="8"/>
        <v>HERE</v>
      </c>
      <c r="AA201" s="2">
        <f>IF(Z201="HERE",Y201,AA200+Graph!$G$1*1000)</f>
        <v>47404694.053177997</v>
      </c>
      <c r="AB201" s="2">
        <f t="shared" si="21"/>
        <v>10716.977818757296</v>
      </c>
      <c r="AC201" s="2">
        <f t="shared" si="38"/>
        <v>39095777.281509563</v>
      </c>
      <c r="AD201" s="3">
        <f t="shared" si="10"/>
        <v>47404694.053177997</v>
      </c>
      <c r="AE201" s="2">
        <f>IF(AE199&gt;=52800000,52800000,IF(AB180=Graph!G$1*1000,AE200+Graph!G$1*1000,AC201))</f>
        <v>39095777.281509563</v>
      </c>
      <c r="AF201" s="3">
        <f t="shared" si="11"/>
        <v>39095777.281509563</v>
      </c>
      <c r="AG201" s="3">
        <f t="shared" si="29"/>
        <v>43388395.499396078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128</v>
      </c>
      <c r="C202" s="7"/>
      <c r="D202" s="2" t="e">
        <f t="shared" si="12"/>
        <v>#N/A</v>
      </c>
      <c r="E202" s="2" t="e">
        <f t="shared" si="22"/>
        <v>#N/A</v>
      </c>
      <c r="F202" s="2">
        <v>759197.28812155128</v>
      </c>
      <c r="G202" s="2">
        <f t="shared" si="41"/>
        <v>534210.28571428568</v>
      </c>
      <c r="H202" s="2">
        <f t="shared" si="39"/>
        <v>84549814.779672712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792391.35400870442</v>
      </c>
      <c r="Q202" s="2">
        <f t="shared" si="42"/>
        <v>550000</v>
      </c>
      <c r="R202" s="2">
        <f t="shared" si="40"/>
        <v>87050471.334687576</v>
      </c>
      <c r="S202" s="2">
        <f t="shared" si="17"/>
        <v>534210.28571428359</v>
      </c>
      <c r="T202" s="2">
        <f t="shared" si="18"/>
        <v>15789.714285714086</v>
      </c>
      <c r="U202" s="2">
        <f t="shared" si="19"/>
        <v>550000</v>
      </c>
      <c r="V202" s="2">
        <f t="shared" si="34"/>
        <v>39637647.530348927</v>
      </c>
      <c r="W202" s="2">
        <f t="shared" si="20"/>
        <v>541870.24883936346</v>
      </c>
      <c r="X202" s="2">
        <f t="shared" si="6"/>
        <v>8129.7511606365442</v>
      </c>
      <c r="Y202" s="2">
        <f t="shared" si="37"/>
        <v>47412823.804338634</v>
      </c>
      <c r="Z202" s="2" t="str">
        <f t="shared" si="8"/>
        <v>HERE</v>
      </c>
      <c r="AA202" s="2">
        <f>IF(Z202="HERE",Y202,AA201+Graph!$G$1*1000)</f>
        <v>47412823.804338634</v>
      </c>
      <c r="AB202" s="2">
        <f t="shared" si="21"/>
        <v>8129.7511606365442</v>
      </c>
      <c r="AC202" s="2">
        <f t="shared" si="38"/>
        <v>39637647.530348927</v>
      </c>
      <c r="AD202" s="3">
        <f t="shared" si="10"/>
        <v>47412823.804338634</v>
      </c>
      <c r="AE202" s="2">
        <f>IF(AE200&gt;=52800000,52800000,IF(AB181=Graph!G$1*1000,AE201+Graph!G$1*1000,AC202))</f>
        <v>39637647.530348927</v>
      </c>
      <c r="AF202" s="3">
        <f t="shared" si="11"/>
        <v>39637647.530348927</v>
      </c>
      <c r="AG202" s="3">
        <f t="shared" si="29"/>
        <v>43468987.783730082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129</v>
      </c>
      <c r="C203" s="7"/>
      <c r="D203" s="2" t="e">
        <f t="shared" si="12"/>
        <v>#N/A</v>
      </c>
      <c r="E203" s="2" t="e">
        <f t="shared" si="22"/>
        <v>#N/A</v>
      </c>
      <c r="F203" s="2">
        <v>761784.51477967203</v>
      </c>
      <c r="G203" s="2">
        <f t="shared" si="41"/>
        <v>534210.28571428568</v>
      </c>
      <c r="H203" s="2">
        <f t="shared" si="39"/>
        <v>85084025.065386996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795172.08908444643</v>
      </c>
      <c r="Q203" s="2">
        <f t="shared" si="42"/>
        <v>550000</v>
      </c>
      <c r="R203" s="2">
        <f t="shared" si="40"/>
        <v>87600471.334687576</v>
      </c>
      <c r="S203" s="2">
        <f t="shared" si="17"/>
        <v>534210.28571428359</v>
      </c>
      <c r="T203" s="2">
        <f t="shared" si="18"/>
        <v>15789.714285714086</v>
      </c>
      <c r="U203" s="2">
        <f t="shared" si="19"/>
        <v>550000</v>
      </c>
      <c r="V203" s="2">
        <f t="shared" si="34"/>
        <v>40182105.005846411</v>
      </c>
      <c r="W203" s="2">
        <f t="shared" si="20"/>
        <v>544457.47549748421</v>
      </c>
      <c r="X203" s="2">
        <f t="shared" si="6"/>
        <v>5542.5245025157928</v>
      </c>
      <c r="Y203" s="2">
        <f t="shared" si="37"/>
        <v>47418366.32884115</v>
      </c>
      <c r="Z203" s="2" t="str">
        <f t="shared" si="8"/>
        <v>HERE</v>
      </c>
      <c r="AA203" s="2">
        <f>IF(Z203="HERE",Y203,AA202+Graph!$G$1*1000)</f>
        <v>47418366.32884115</v>
      </c>
      <c r="AB203" s="2">
        <f t="shared" si="21"/>
        <v>5542.5245025157928</v>
      </c>
      <c r="AC203" s="2">
        <f t="shared" si="38"/>
        <v>40182105.005846411</v>
      </c>
      <c r="AD203" s="3">
        <f t="shared" si="10"/>
        <v>47418366.32884115</v>
      </c>
      <c r="AE203" s="2">
        <f>IF(AE201&gt;=52800000,52800000,IF(AB182=Graph!G$1*1000,AE202+Graph!G$1*1000,AC203))</f>
        <v>40182105.005846411</v>
      </c>
      <c r="AF203" s="3">
        <f t="shared" si="11"/>
        <v>40182105.005846411</v>
      </c>
      <c r="AG203" s="3">
        <f t="shared" si="29"/>
        <v>43547380.925404698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130</v>
      </c>
      <c r="C204" s="7"/>
      <c r="D204" s="2" t="e">
        <f t="shared" si="12"/>
        <v>#N/A</v>
      </c>
      <c r="E204" s="2" t="e">
        <f t="shared" si="22"/>
        <v>#N/A</v>
      </c>
      <c r="F204" s="2">
        <v>764371.74143779278</v>
      </c>
      <c r="G204" s="2">
        <f t="shared" si="41"/>
        <v>534210.28571428568</v>
      </c>
      <c r="H204" s="2">
        <f t="shared" si="39"/>
        <v>85618235.351101279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797952.82416017354</v>
      </c>
      <c r="Q204" s="2">
        <f t="shared" si="42"/>
        <v>550000</v>
      </c>
      <c r="R204" s="2">
        <f t="shared" si="40"/>
        <v>88150471.334687576</v>
      </c>
      <c r="S204" s="2">
        <f t="shared" si="17"/>
        <v>534210.28571428359</v>
      </c>
      <c r="T204" s="2">
        <f t="shared" si="18"/>
        <v>15789.714285714086</v>
      </c>
      <c r="U204" s="2">
        <f t="shared" si="19"/>
        <v>550000</v>
      </c>
      <c r="V204" s="2">
        <f t="shared" si="34"/>
        <v>40729149.708002016</v>
      </c>
      <c r="W204" s="2">
        <f t="shared" si="20"/>
        <v>547044.70215560496</v>
      </c>
      <c r="X204" s="2">
        <f t="shared" si="6"/>
        <v>2955.2978443950415</v>
      </c>
      <c r="Y204" s="2">
        <f t="shared" si="37"/>
        <v>47421321.626685545</v>
      </c>
      <c r="Z204" s="2" t="str">
        <f t="shared" si="8"/>
        <v>HERE</v>
      </c>
      <c r="AA204" s="2">
        <f>IF(Z204="HERE",Y204,AA203+Graph!$G$1*1000)</f>
        <v>47421321.626685545</v>
      </c>
      <c r="AB204" s="2">
        <f t="shared" si="21"/>
        <v>2955.2978443950415</v>
      </c>
      <c r="AC204" s="2">
        <f t="shared" si="38"/>
        <v>40729149.708002016</v>
      </c>
      <c r="AD204" s="3">
        <f t="shared" si="10"/>
        <v>47421321.626685545</v>
      </c>
      <c r="AE204" s="2">
        <f>IF(AE202&gt;=52800000,52800000,IF(AB183=Graph!G$1*1000,AE203+Graph!G$1*1000,AC204))</f>
        <v>40729149.708002016</v>
      </c>
      <c r="AF204" s="3">
        <f t="shared" si="11"/>
        <v>40729149.708002016</v>
      </c>
      <c r="AG204" s="3">
        <f t="shared" si="29"/>
        <v>43623574.924419895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131</v>
      </c>
      <c r="C205" s="7"/>
      <c r="D205" s="2" t="e">
        <f t="shared" si="12"/>
        <v>#N/A</v>
      </c>
      <c r="E205" s="2" t="e">
        <f t="shared" si="22"/>
        <v>#N/A</v>
      </c>
      <c r="F205" s="2">
        <v>766958.96809591353</v>
      </c>
      <c r="G205" s="2">
        <f t="shared" si="41"/>
        <v>534210.28571428568</v>
      </c>
      <c r="H205" s="2">
        <f t="shared" si="39"/>
        <v>86152445.636815563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800733.55923591554</v>
      </c>
      <c r="Q205" s="2">
        <f t="shared" si="42"/>
        <v>550000</v>
      </c>
      <c r="R205" s="2">
        <f t="shared" si="40"/>
        <v>88700471.334687576</v>
      </c>
      <c r="S205" s="2">
        <f t="shared" si="17"/>
        <v>534210.28571428359</v>
      </c>
      <c r="T205" s="2">
        <f t="shared" si="18"/>
        <v>15789.714285714086</v>
      </c>
      <c r="U205" s="2">
        <f t="shared" si="19"/>
        <v>550000</v>
      </c>
      <c r="V205" s="2">
        <f t="shared" si="34"/>
        <v>41278781.636815742</v>
      </c>
      <c r="W205" s="2">
        <f t="shared" si="20"/>
        <v>549631.92881372571</v>
      </c>
      <c r="X205" s="2">
        <f t="shared" si="6"/>
        <v>368.07118627429008</v>
      </c>
      <c r="Y205" s="2">
        <f t="shared" si="37"/>
        <v>47421689.697871819</v>
      </c>
      <c r="Z205" s="2" t="str">
        <f t="shared" si="8"/>
        <v>HERE</v>
      </c>
      <c r="AA205" s="2">
        <f>IF(Z205="HERE",Y205,AA204+Graph!$G$1*1000)</f>
        <v>47421689.697871819</v>
      </c>
      <c r="AB205" s="2">
        <f t="shared" si="21"/>
        <v>368.07118627429008</v>
      </c>
      <c r="AC205" s="2">
        <f t="shared" si="38"/>
        <v>41278781.636815742</v>
      </c>
      <c r="AD205" s="3">
        <f t="shared" si="10"/>
        <v>47421689.697871819</v>
      </c>
      <c r="AE205" s="2">
        <f>IF(AE203&gt;=52800000,52800000,IF(AB184=Graph!G$1*1000,AE204+Graph!G$1*1000,AC205))</f>
        <v>41278781.636815742</v>
      </c>
      <c r="AF205" s="3">
        <f t="shared" si="11"/>
        <v>41278781.636815742</v>
      </c>
      <c r="AG205" s="3">
        <f t="shared" si="29"/>
        <v>43697569.780775696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132</v>
      </c>
      <c r="C206" s="7"/>
      <c r="D206" s="2" t="e">
        <f t="shared" si="12"/>
        <v>#N/A</v>
      </c>
      <c r="E206" s="2" t="e">
        <f t="shared" si="22"/>
        <v>#N/A</v>
      </c>
      <c r="F206" s="2">
        <v>769546.19475403428</v>
      </c>
      <c r="G206" s="2">
        <f t="shared" si="41"/>
        <v>534210.28571428568</v>
      </c>
      <c r="H206" s="2">
        <f t="shared" si="39"/>
        <v>86686655.922529846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803514.29431165755</v>
      </c>
      <c r="Q206" s="2">
        <f t="shared" si="42"/>
        <v>550000</v>
      </c>
      <c r="R206" s="2">
        <f t="shared" si="40"/>
        <v>89250471.334687576</v>
      </c>
      <c r="S206" s="2">
        <f t="shared" si="17"/>
        <v>534210.28571428359</v>
      </c>
      <c r="T206" s="2">
        <f t="shared" si="18"/>
        <v>15789.714285714086</v>
      </c>
      <c r="U206" s="2">
        <f t="shared" si="19"/>
        <v>550000</v>
      </c>
      <c r="V206" s="2">
        <f t="shared" si="34"/>
        <v>41812991.922530025</v>
      </c>
      <c r="W206" s="2">
        <f t="shared" si="20"/>
        <v>534210.28571428359</v>
      </c>
      <c r="X206" s="2">
        <f t="shared" si="6"/>
        <v>15789.714285716414</v>
      </c>
      <c r="Y206" s="2">
        <f t="shared" si="37"/>
        <v>47437479.412157536</v>
      </c>
      <c r="Z206" s="2" t="str">
        <f t="shared" si="8"/>
        <v>HERE</v>
      </c>
      <c r="AA206" s="2">
        <f>IF(Z206="HERE",Y206,AA205+Graph!$G$1*1000)</f>
        <v>47437479.412157536</v>
      </c>
      <c r="AB206" s="2">
        <f t="shared" si="21"/>
        <v>15789.714285716414</v>
      </c>
      <c r="AC206" s="2">
        <f t="shared" si="38"/>
        <v>41812991.922530025</v>
      </c>
      <c r="AD206" s="3">
        <f t="shared" si="10"/>
        <v>47437479.412157536</v>
      </c>
      <c r="AE206" s="2">
        <f>IF(AE204&gt;=52800000,52800000,IF(AB185=Graph!G$1*1000,AE205+Graph!G$1*1000,AC206))</f>
        <v>41812991.922530025</v>
      </c>
      <c r="AF206" s="3">
        <f t="shared" si="11"/>
        <v>41812991.922530025</v>
      </c>
      <c r="AG206" s="3">
        <f t="shared" si="29"/>
        <v>43769365.494472101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133</v>
      </c>
      <c r="C207" s="7"/>
      <c r="D207" s="2" t="e">
        <f t="shared" si="12"/>
        <v>#N/A</v>
      </c>
      <c r="E207" s="2" t="e">
        <f t="shared" si="22"/>
        <v>#N/A</v>
      </c>
      <c r="F207" s="2">
        <v>772133.42141216993</v>
      </c>
      <c r="G207" s="2">
        <f t="shared" si="41"/>
        <v>534210.28571428568</v>
      </c>
      <c r="H207" s="2">
        <f t="shared" si="39"/>
        <v>87220866.20824413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806295.02938738465</v>
      </c>
      <c r="Q207" s="2">
        <f t="shared" si="42"/>
        <v>550000</v>
      </c>
      <c r="R207" s="2">
        <f t="shared" si="40"/>
        <v>89800471.334687576</v>
      </c>
      <c r="S207" s="2">
        <f t="shared" si="17"/>
        <v>534210.28571428359</v>
      </c>
      <c r="T207" s="2">
        <f t="shared" si="18"/>
        <v>15789.714285714086</v>
      </c>
      <c r="U207" s="2">
        <f t="shared" si="19"/>
        <v>550000</v>
      </c>
      <c r="V207" s="2">
        <f t="shared" si="34"/>
        <v>42347202.208244309</v>
      </c>
      <c r="W207" s="2">
        <f t="shared" si="20"/>
        <v>534210.28571428359</v>
      </c>
      <c r="X207" s="2">
        <f t="shared" si="6"/>
        <v>15789.714285716414</v>
      </c>
      <c r="Y207" s="2">
        <f t="shared" si="37"/>
        <v>47453269.126443252</v>
      </c>
      <c r="Z207" s="2" t="str">
        <f t="shared" si="8"/>
        <v>HERE</v>
      </c>
      <c r="AA207" s="2">
        <f>IF(Z207="HERE",Y207,AA206+Graph!$G$1*1000)</f>
        <v>47453269.126443252</v>
      </c>
      <c r="AB207" s="2">
        <f t="shared" si="21"/>
        <v>15789.714285716414</v>
      </c>
      <c r="AC207" s="2">
        <f t="shared" si="38"/>
        <v>42347202.208244309</v>
      </c>
      <c r="AD207" s="3">
        <f t="shared" si="10"/>
        <v>47453269.126443252</v>
      </c>
      <c r="AE207" s="2">
        <f>IF(AE205&gt;=52800000,52800000,IF(AB186=Graph!G$1*1000,AE206+Graph!G$1*1000,AC207))</f>
        <v>42347202.208244309</v>
      </c>
      <c r="AF207" s="3">
        <f t="shared" si="11"/>
        <v>42347202.208244309</v>
      </c>
      <c r="AG207" s="3">
        <f t="shared" si="29"/>
        <v>43838962.065509088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134</v>
      </c>
      <c r="C208" s="7"/>
      <c r="D208" s="2" t="e">
        <f t="shared" si="12"/>
        <v>#N/A</v>
      </c>
      <c r="E208" s="2" t="e">
        <f t="shared" si="22"/>
        <v>#N/A</v>
      </c>
      <c r="F208" s="2">
        <v>774720.64807029068</v>
      </c>
      <c r="G208" s="2">
        <f t="shared" si="41"/>
        <v>534210.28571428568</v>
      </c>
      <c r="H208" s="2">
        <f t="shared" si="39"/>
        <v>87755076.493958414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809075.76446312666</v>
      </c>
      <c r="Q208" s="2">
        <f t="shared" si="42"/>
        <v>550000</v>
      </c>
      <c r="R208" s="2">
        <f t="shared" si="40"/>
        <v>90350471.334687576</v>
      </c>
      <c r="S208" s="2">
        <f t="shared" si="17"/>
        <v>534210.28571428359</v>
      </c>
      <c r="T208" s="2">
        <f t="shared" si="18"/>
        <v>15789.714285714086</v>
      </c>
      <c r="U208" s="2">
        <f t="shared" si="19"/>
        <v>550000</v>
      </c>
      <c r="V208" s="2">
        <f t="shared" si="34"/>
        <v>42881412.493958592</v>
      </c>
      <c r="W208" s="2">
        <f t="shared" si="20"/>
        <v>534210.28571428359</v>
      </c>
      <c r="X208" s="2">
        <f t="shared" si="6"/>
        <v>15789.714285716414</v>
      </c>
      <c r="Y208" s="2">
        <f t="shared" si="37"/>
        <v>47469058.840728968</v>
      </c>
      <c r="Z208" s="2" t="str">
        <f t="shared" si="8"/>
        <v>HERE</v>
      </c>
      <c r="AA208" s="2">
        <f>IF(Z208="HERE",Y208,AA207+Graph!$G$1*1000)</f>
        <v>47469058.840728968</v>
      </c>
      <c r="AB208" s="2">
        <f t="shared" si="21"/>
        <v>15789.714285716414</v>
      </c>
      <c r="AC208" s="2">
        <f t="shared" si="38"/>
        <v>42881412.493958592</v>
      </c>
      <c r="AD208" s="3">
        <f t="shared" si="10"/>
        <v>47469058.840728968</v>
      </c>
      <c r="AE208" s="2">
        <f>IF(AE206&gt;=52800000,52800000,IF(AB187=Graph!G$1*1000,AE207+Graph!G$1*1000,AC208))</f>
        <v>42881412.493958592</v>
      </c>
      <c r="AF208" s="3">
        <f t="shared" si="11"/>
        <v>42881412.493958592</v>
      </c>
      <c r="AG208" s="3">
        <f t="shared" si="29"/>
        <v>43906359.493886687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135</v>
      </c>
      <c r="C209" s="7"/>
      <c r="D209" s="2" t="e">
        <f t="shared" si="12"/>
        <v>#N/A</v>
      </c>
      <c r="E209" s="2" t="e">
        <f t="shared" si="22"/>
        <v>#N/A</v>
      </c>
      <c r="F209" s="2">
        <v>777307.87472841144</v>
      </c>
      <c r="G209" s="2">
        <f t="shared" si="41"/>
        <v>534210.28571428568</v>
      </c>
      <c r="H209" s="2">
        <f t="shared" si="39"/>
        <v>88289286.779672697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811856.49953885376</v>
      </c>
      <c r="Q209" s="2">
        <f t="shared" si="42"/>
        <v>550000</v>
      </c>
      <c r="R209" s="2">
        <f t="shared" si="40"/>
        <v>90900471.334687576</v>
      </c>
      <c r="S209" s="2">
        <f t="shared" si="17"/>
        <v>534210.28571428359</v>
      </c>
      <c r="T209" s="2">
        <f t="shared" si="18"/>
        <v>15789.714285714086</v>
      </c>
      <c r="U209" s="2">
        <f t="shared" si="19"/>
        <v>550000</v>
      </c>
      <c r="V209" s="2">
        <f t="shared" si="34"/>
        <v>43415622.779672876</v>
      </c>
      <c r="W209" s="2">
        <f t="shared" si="20"/>
        <v>534210.28571428359</v>
      </c>
      <c r="X209" s="2">
        <f t="shared" si="6"/>
        <v>15789.714285716414</v>
      </c>
      <c r="Y209" s="2">
        <f t="shared" si="37"/>
        <v>47484848.555014685</v>
      </c>
      <c r="Z209" s="2" t="str">
        <f t="shared" si="8"/>
        <v>HERE</v>
      </c>
      <c r="AA209" s="2">
        <f>IF(Z209="HERE",Y209,AA208+Graph!$G$1*1000)</f>
        <v>47484848.555014685</v>
      </c>
      <c r="AB209" s="2">
        <f t="shared" si="21"/>
        <v>15789.714285716414</v>
      </c>
      <c r="AC209" s="2">
        <f t="shared" si="38"/>
        <v>43415622.779672876</v>
      </c>
      <c r="AD209" s="3">
        <f t="shared" si="10"/>
        <v>47484848.555014685</v>
      </c>
      <c r="AE209" s="2">
        <f>IF(AE207&gt;=52800000,52800000,IF(AB188=Graph!G$1*1000,AE208+Graph!G$1*1000,AC209))</f>
        <v>43415622.779672876</v>
      </c>
      <c r="AF209" s="3">
        <f t="shared" si="11"/>
        <v>43415622.779672876</v>
      </c>
      <c r="AG209" s="3">
        <f t="shared" si="29"/>
        <v>43971557.779604875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136</v>
      </c>
      <c r="C210" s="7"/>
      <c r="D210" s="2" t="e">
        <f t="shared" si="12"/>
        <v>#N/A</v>
      </c>
      <c r="E210" s="2" t="e">
        <f t="shared" si="22"/>
        <v>#N/A</v>
      </c>
      <c r="F210" s="2">
        <v>779895.10138653219</v>
      </c>
      <c r="G210" s="2">
        <f t="shared" si="41"/>
        <v>534210.28571428568</v>
      </c>
      <c r="H210" s="2">
        <f t="shared" si="39"/>
        <v>88823497.065386981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814637.23461459577</v>
      </c>
      <c r="Q210" s="2">
        <f t="shared" si="42"/>
        <v>550000</v>
      </c>
      <c r="R210" s="2">
        <f t="shared" si="40"/>
        <v>91450471.334687576</v>
      </c>
      <c r="S210" s="2">
        <f t="shared" si="17"/>
        <v>534210.28571428359</v>
      </c>
      <c r="T210" s="2">
        <f t="shared" si="18"/>
        <v>15789.714285714086</v>
      </c>
      <c r="U210" s="2">
        <f t="shared" si="19"/>
        <v>550000</v>
      </c>
      <c r="V210" s="2">
        <f t="shared" si="34"/>
        <v>43949833.06538716</v>
      </c>
      <c r="W210" s="2">
        <f t="shared" si="20"/>
        <v>534210.28571428359</v>
      </c>
      <c r="X210" s="2">
        <f t="shared" si="6"/>
        <v>15789.714285716414</v>
      </c>
      <c r="Y210" s="2">
        <f t="shared" si="37"/>
        <v>47500638.269300401</v>
      </c>
      <c r="Z210" s="2" t="str">
        <f t="shared" si="8"/>
        <v>HERE</v>
      </c>
      <c r="AA210" s="2">
        <f>IF(Z210="HERE",Y210,AA209+Graph!$G$1*1000)</f>
        <v>47500638.269300401</v>
      </c>
      <c r="AB210" s="2">
        <f t="shared" si="21"/>
        <v>15789.714285716414</v>
      </c>
      <c r="AC210" s="2">
        <f t="shared" si="38"/>
        <v>43949833.06538716</v>
      </c>
      <c r="AD210" s="3">
        <f t="shared" si="10"/>
        <v>47500638.269300401</v>
      </c>
      <c r="AE210" s="2">
        <f>IF(AE208&gt;=52800000,52800000,IF(AB189=Graph!G$1*1000,AE209+Graph!G$1*1000,AC210))</f>
        <v>43949833.06538716</v>
      </c>
      <c r="AF210" s="3">
        <f t="shared" si="11"/>
        <v>43949833.06538716</v>
      </c>
      <c r="AG210" s="3">
        <f t="shared" si="29"/>
        <v>44034556.922663666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137</v>
      </c>
      <c r="C211" s="7"/>
      <c r="D211" s="2" t="e">
        <f t="shared" si="12"/>
        <v>#N/A</v>
      </c>
      <c r="E211" s="2" t="e">
        <f t="shared" si="22"/>
        <v>#N/A</v>
      </c>
      <c r="F211" s="2">
        <v>782482.32804465294</v>
      </c>
      <c r="G211" s="2">
        <f t="shared" si="41"/>
        <v>534210.28571428568</v>
      </c>
      <c r="H211" s="2">
        <f t="shared" si="39"/>
        <v>89357707.351101264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817417.96969032288</v>
      </c>
      <c r="Q211" s="2">
        <f t="shared" si="42"/>
        <v>550000</v>
      </c>
      <c r="R211" s="2">
        <f t="shared" si="40"/>
        <v>92000471.334687576</v>
      </c>
      <c r="S211" s="2">
        <f t="shared" si="17"/>
        <v>534210.28571428359</v>
      </c>
      <c r="T211" s="2">
        <f t="shared" si="18"/>
        <v>15789.714285714086</v>
      </c>
      <c r="U211" s="2">
        <f t="shared" si="19"/>
        <v>550000</v>
      </c>
      <c r="V211" s="2">
        <f t="shared" si="34"/>
        <v>44484043.351101443</v>
      </c>
      <c r="W211" s="2">
        <f t="shared" si="20"/>
        <v>534210.28571428359</v>
      </c>
      <c r="X211" s="2">
        <f t="shared" si="6"/>
        <v>15789.714285716414</v>
      </c>
      <c r="Y211" s="2">
        <f t="shared" si="37"/>
        <v>47516427.983586118</v>
      </c>
      <c r="Z211" s="2" t="str">
        <f t="shared" si="8"/>
        <v>HERE</v>
      </c>
      <c r="AA211" s="2">
        <f>IF(Z211="HERE",Y211,AA210+Graph!$G$1*1000)</f>
        <v>47516427.983586118</v>
      </c>
      <c r="AB211" s="2">
        <f t="shared" si="21"/>
        <v>15789.714285716414</v>
      </c>
      <c r="AC211" s="2">
        <f t="shared" si="38"/>
        <v>44484043.351101443</v>
      </c>
      <c r="AD211" s="3">
        <f t="shared" si="10"/>
        <v>47516427.983586118</v>
      </c>
      <c r="AE211" s="2">
        <f>IF(AE209&gt;=52800000,52800000,IF(AB190=Graph!G$1*1000,AE210+Graph!G$1*1000,AC211))</f>
        <v>44484043.351101443</v>
      </c>
      <c r="AF211" s="3">
        <f t="shared" si="11"/>
        <v>44484043.351101443</v>
      </c>
      <c r="AG211" s="3">
        <f t="shared" si="29"/>
        <v>44095356.923063055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138</v>
      </c>
      <c r="C212" s="7"/>
      <c r="D212" s="2" t="e">
        <f t="shared" si="12"/>
        <v>#N/A</v>
      </c>
      <c r="E212" s="2" t="e">
        <f t="shared" si="22"/>
        <v>#N/A</v>
      </c>
      <c r="F212" s="2">
        <v>785069.55470277369</v>
      </c>
      <c r="G212" s="2">
        <f t="shared" si="41"/>
        <v>534210.28571428568</v>
      </c>
      <c r="H212" s="2">
        <f t="shared" si="39"/>
        <v>89891917.636815548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820198.70476606488</v>
      </c>
      <c r="Q212" s="2">
        <f t="shared" si="42"/>
        <v>550000</v>
      </c>
      <c r="R212" s="2">
        <f t="shared" si="40"/>
        <v>92550471.334687576</v>
      </c>
      <c r="S212" s="2">
        <f t="shared" si="17"/>
        <v>534210.28571428359</v>
      </c>
      <c r="T212" s="2">
        <f t="shared" si="18"/>
        <v>15789.714285714086</v>
      </c>
      <c r="U212" s="2">
        <f t="shared" si="19"/>
        <v>550000</v>
      </c>
      <c r="V212" s="2">
        <f t="shared" si="34"/>
        <v>45018253.636815727</v>
      </c>
      <c r="W212" s="2">
        <f t="shared" si="20"/>
        <v>534210.28571428359</v>
      </c>
      <c r="X212" s="2">
        <f t="shared" si="6"/>
        <v>15789.714285716414</v>
      </c>
      <c r="Y212" s="2">
        <f t="shared" si="37"/>
        <v>47532217.697871834</v>
      </c>
      <c r="Z212" s="2" t="str">
        <f t="shared" si="8"/>
        <v>HERE</v>
      </c>
      <c r="AA212" s="2">
        <f>IF(Z212="HERE",Y212,AA211+Graph!$G$1*1000)</f>
        <v>47532217.697871834</v>
      </c>
      <c r="AB212" s="2">
        <f t="shared" si="21"/>
        <v>15789.714285716414</v>
      </c>
      <c r="AC212" s="2">
        <f t="shared" si="38"/>
        <v>45018253.636815727</v>
      </c>
      <c r="AD212" s="3">
        <f t="shared" si="10"/>
        <v>47532217.697871834</v>
      </c>
      <c r="AE212" s="2">
        <f>IF(AE210&gt;=52800000,52800000,IF(AB191=Graph!G$1*1000,AE211+Graph!G$1*1000,AC212))</f>
        <v>45018253.636815727</v>
      </c>
      <c r="AF212" s="3">
        <f t="shared" si="11"/>
        <v>45018253.636815727</v>
      </c>
      <c r="AG212" s="3">
        <f t="shared" si="29"/>
        <v>44153957.780803032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139</v>
      </c>
      <c r="C213" s="7"/>
      <c r="D213" s="2" t="e">
        <f t="shared" si="12"/>
        <v>#N/A</v>
      </c>
      <c r="E213" s="2" t="e">
        <f t="shared" si="22"/>
        <v>#N/A</v>
      </c>
      <c r="F213" s="2">
        <v>787656.78136089444</v>
      </c>
      <c r="G213" s="2">
        <f t="shared" si="41"/>
        <v>534210.28571428568</v>
      </c>
      <c r="H213" s="2">
        <f t="shared" si="39"/>
        <v>90426127.922529832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822979.43984179199</v>
      </c>
      <c r="Q213" s="2">
        <f t="shared" si="42"/>
        <v>550000</v>
      </c>
      <c r="R213" s="2">
        <f t="shared" si="40"/>
        <v>93100471.334687576</v>
      </c>
      <c r="S213" s="2">
        <f t="shared" si="17"/>
        <v>534210.28571428359</v>
      </c>
      <c r="T213" s="2">
        <f t="shared" si="18"/>
        <v>15789.714285714086</v>
      </c>
      <c r="U213" s="2">
        <f t="shared" si="19"/>
        <v>550000</v>
      </c>
      <c r="V213" s="2">
        <f t="shared" si="34"/>
        <v>45552463.92253001</v>
      </c>
      <c r="W213" s="2">
        <f t="shared" si="20"/>
        <v>534210.28571428359</v>
      </c>
      <c r="X213" s="2">
        <f t="shared" si="6"/>
        <v>15789.714285716414</v>
      </c>
      <c r="Y213" s="2">
        <f t="shared" si="37"/>
        <v>47548007.41215755</v>
      </c>
      <c r="Z213" s="2" t="str">
        <f t="shared" si="8"/>
        <v>HERE</v>
      </c>
      <c r="AA213" s="2">
        <f>IF(Z213="HERE",Y213,AA212+Graph!$G$1*1000)</f>
        <v>47548007.41215755</v>
      </c>
      <c r="AB213" s="2">
        <f t="shared" si="21"/>
        <v>15789.714285716414</v>
      </c>
      <c r="AC213" s="2">
        <f t="shared" si="38"/>
        <v>45552463.92253001</v>
      </c>
      <c r="AD213" s="3">
        <f t="shared" si="10"/>
        <v>47548007.41215755</v>
      </c>
      <c r="AE213" s="2">
        <f>IF(AE211&gt;=52800000,52800000,IF(AB192=Graph!G$1*1000,AE212+Graph!G$1*1000,AC213))</f>
        <v>45552463.92253001</v>
      </c>
      <c r="AF213" s="3">
        <f t="shared" si="11"/>
        <v>45552463.92253001</v>
      </c>
      <c r="AG213" s="3">
        <f t="shared" si="29"/>
        <v>44210359.495883614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140</v>
      </c>
      <c r="C214" s="7"/>
      <c r="D214" s="2" t="e">
        <f t="shared" si="12"/>
        <v>#N/A</v>
      </c>
      <c r="E214" s="2" t="e">
        <f t="shared" si="22"/>
        <v>#N/A</v>
      </c>
      <c r="F214" s="2">
        <v>790244.00801901519</v>
      </c>
      <c r="G214" s="2">
        <f t="shared" si="41"/>
        <v>534210.28571428568</v>
      </c>
      <c r="H214" s="2">
        <f t="shared" si="39"/>
        <v>90960338.208244115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825760.17491753399</v>
      </c>
      <c r="Q214" s="2">
        <f t="shared" si="42"/>
        <v>550000</v>
      </c>
      <c r="R214" s="2">
        <f t="shared" si="40"/>
        <v>93650471.334687576</v>
      </c>
      <c r="S214" s="2">
        <f t="shared" si="17"/>
        <v>534210.28571428359</v>
      </c>
      <c r="T214" s="2">
        <f t="shared" si="18"/>
        <v>15789.714285714086</v>
      </c>
      <c r="U214" s="2">
        <f t="shared" si="19"/>
        <v>550000</v>
      </c>
      <c r="V214" s="2">
        <f t="shared" si="34"/>
        <v>46086674.208244294</v>
      </c>
      <c r="W214" s="2">
        <f t="shared" si="20"/>
        <v>534210.28571428359</v>
      </c>
      <c r="X214" s="2">
        <f t="shared" si="6"/>
        <v>15789.714285716414</v>
      </c>
      <c r="Y214" s="2">
        <f t="shared" si="37"/>
        <v>47563797.126443267</v>
      </c>
      <c r="Z214" s="2" t="str">
        <f t="shared" si="8"/>
        <v>HERE</v>
      </c>
      <c r="AA214" s="2">
        <f>IF(Z214="HERE",Y214,AA213+Graph!$G$1*1000)</f>
        <v>47563797.126443267</v>
      </c>
      <c r="AB214" s="2">
        <f t="shared" si="21"/>
        <v>15789.714285716414</v>
      </c>
      <c r="AC214" s="2">
        <f t="shared" si="38"/>
        <v>46086674.208244294</v>
      </c>
      <c r="AD214" s="3">
        <f t="shared" si="10"/>
        <v>47563797.126443267</v>
      </c>
      <c r="AE214" s="2">
        <f>IF(AE212&gt;=52800000,52800000,IF(AB193=Graph!G$1*1000,AE213+Graph!G$1*1000,AC214))</f>
        <v>46086674.208244294</v>
      </c>
      <c r="AF214" s="3">
        <f t="shared" si="11"/>
        <v>46086674.208244294</v>
      </c>
      <c r="AG214" s="3">
        <f t="shared" si="29"/>
        <v>44264562.068304792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141</v>
      </c>
      <c r="C215" s="7"/>
      <c r="D215" s="2" t="e">
        <f t="shared" si="12"/>
        <v>#N/A</v>
      </c>
      <c r="E215" s="2" t="e">
        <f t="shared" si="22"/>
        <v>#N/A</v>
      </c>
      <c r="F215" s="2">
        <v>792831.23467713594</v>
      </c>
      <c r="G215" s="2">
        <f t="shared" si="41"/>
        <v>534210.28571428568</v>
      </c>
      <c r="H215" s="2">
        <f t="shared" si="39"/>
        <v>91494548.493958399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828540.9099932611</v>
      </c>
      <c r="Q215" s="2">
        <f t="shared" si="42"/>
        <v>550000</v>
      </c>
      <c r="R215" s="2">
        <f t="shared" si="40"/>
        <v>94200471.334687576</v>
      </c>
      <c r="S215" s="2">
        <f t="shared" si="17"/>
        <v>534210.28571428359</v>
      </c>
      <c r="T215" s="2">
        <f t="shared" si="18"/>
        <v>15789.714285714086</v>
      </c>
      <c r="U215" s="2">
        <f t="shared" si="19"/>
        <v>550000</v>
      </c>
      <c r="V215" s="2">
        <f t="shared" si="34"/>
        <v>46620884.493958578</v>
      </c>
      <c r="W215" s="2">
        <f t="shared" si="20"/>
        <v>534210.28571428359</v>
      </c>
      <c r="X215" s="2">
        <f t="shared" si="6"/>
        <v>15789.714285716414</v>
      </c>
      <c r="Y215" s="2">
        <f t="shared" si="37"/>
        <v>47579586.840728983</v>
      </c>
      <c r="Z215" s="2" t="str">
        <f t="shared" si="8"/>
        <v>HERE</v>
      </c>
      <c r="AA215" s="2">
        <f>IF(Z215="HERE",Y215,AA214+Graph!$G$1*1000)</f>
        <v>47579586.840728983</v>
      </c>
      <c r="AB215" s="2">
        <f t="shared" si="21"/>
        <v>15789.714285716414</v>
      </c>
      <c r="AC215" s="2">
        <f t="shared" si="38"/>
        <v>46620884.493958578</v>
      </c>
      <c r="AD215" s="3">
        <f t="shared" si="10"/>
        <v>47579586.840728983</v>
      </c>
      <c r="AE215" s="2">
        <f>IF(AE213&gt;=52800000,52800000,IF(AB194=Graph!G$1*1000,AE214+Graph!G$1*1000,AC215))</f>
        <v>46620884.493958578</v>
      </c>
      <c r="AF215" s="3">
        <f t="shared" si="11"/>
        <v>46620884.493958578</v>
      </c>
      <c r="AG215" s="3">
        <f t="shared" si="29"/>
        <v>44316565.498066567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142</v>
      </c>
      <c r="C216" s="7"/>
      <c r="D216" s="2" t="e">
        <f t="shared" si="12"/>
        <v>#N/A</v>
      </c>
      <c r="E216" s="2" t="e">
        <f t="shared" si="22"/>
        <v>#N/A</v>
      </c>
      <c r="F216" s="2">
        <v>795418.4613352567</v>
      </c>
      <c r="G216" s="2">
        <f t="shared" si="41"/>
        <v>534210.28571428568</v>
      </c>
      <c r="H216" s="2">
        <f t="shared" si="39"/>
        <v>92028758.779672682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831321.64506900311</v>
      </c>
      <c r="Q216" s="2">
        <f t="shared" si="42"/>
        <v>550000</v>
      </c>
      <c r="R216" s="2">
        <f t="shared" si="40"/>
        <v>94750471.334687576</v>
      </c>
      <c r="S216" s="2">
        <f t="shared" si="17"/>
        <v>534210.28571428359</v>
      </c>
      <c r="T216" s="2">
        <f t="shared" si="18"/>
        <v>15789.714285714086</v>
      </c>
      <c r="U216" s="2">
        <f t="shared" si="19"/>
        <v>550000</v>
      </c>
      <c r="V216" s="2">
        <f t="shared" si="34"/>
        <v>47155094.779672861</v>
      </c>
      <c r="W216" s="2">
        <f t="shared" si="20"/>
        <v>534210.28571428359</v>
      </c>
      <c r="X216" s="2">
        <f t="shared" si="6"/>
        <v>15789.714285716414</v>
      </c>
      <c r="Y216" s="2">
        <f t="shared" si="37"/>
        <v>47595376.5550147</v>
      </c>
      <c r="Z216" s="2" t="str">
        <f t="shared" si="8"/>
        <v>HERE</v>
      </c>
      <c r="AA216" s="2">
        <f>IF(Z216="HERE",Y216,AA215+Graph!$G$1*1000)</f>
        <v>47595376.5550147</v>
      </c>
      <c r="AB216" s="2">
        <f t="shared" si="21"/>
        <v>15789.714285716414</v>
      </c>
      <c r="AC216" s="2">
        <f t="shared" si="38"/>
        <v>46620884.493958578</v>
      </c>
      <c r="AD216" s="3">
        <f t="shared" si="10"/>
        <v>47595376.5550147</v>
      </c>
      <c r="AE216" s="2">
        <f>IF(AE214&gt;=52800000,52800000,IF(AB195=Graph!G$1*1000,AE215+Graph!G$1*1000,AC216))</f>
        <v>46620884.493958578</v>
      </c>
      <c r="AF216" s="3">
        <f t="shared" si="11"/>
        <v>46620884.493958578</v>
      </c>
      <c r="AG216" s="3">
        <f t="shared" si="29"/>
        <v>44366369.785168938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143</v>
      </c>
      <c r="C217" s="7"/>
      <c r="D217" s="2" t="e">
        <f t="shared" si="12"/>
        <v>#N/A</v>
      </c>
      <c r="E217" s="2" t="e">
        <f t="shared" si="22"/>
        <v>#N/A</v>
      </c>
      <c r="F217" s="2">
        <v>798005.68799337745</v>
      </c>
      <c r="G217" s="2">
        <f t="shared" si="41"/>
        <v>534210.28571428568</v>
      </c>
      <c r="H217" s="2">
        <f t="shared" si="39"/>
        <v>92562969.065386966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834102.38014473021</v>
      </c>
      <c r="Q217" s="2">
        <f t="shared" si="42"/>
        <v>550000</v>
      </c>
      <c r="R217" s="2">
        <f t="shared" si="40"/>
        <v>95300471.334687576</v>
      </c>
      <c r="S217" s="2">
        <f t="shared" si="17"/>
        <v>534210.28571428359</v>
      </c>
      <c r="T217" s="2">
        <f t="shared" si="18"/>
        <v>15789.714285714086</v>
      </c>
      <c r="U217" s="2">
        <f t="shared" si="19"/>
        <v>550000</v>
      </c>
      <c r="V217" s="2">
        <f t="shared" si="34"/>
        <v>47689305.065387145</v>
      </c>
      <c r="W217" s="2">
        <f t="shared" si="20"/>
        <v>534210.28571428359</v>
      </c>
      <c r="X217" s="2">
        <f t="shared" si="6"/>
        <v>15789.714285716414</v>
      </c>
      <c r="Y217" s="2">
        <f t="shared" si="37"/>
        <v>47611166.269300416</v>
      </c>
      <c r="Z217" s="2" t="str">
        <f t="shared" si="8"/>
        <v>MEEP</v>
      </c>
      <c r="AA217" s="2">
        <f>IF(Z217="HERE",Y217,AA216+Graph!$G$1*1000)</f>
        <v>48015376.5550147</v>
      </c>
      <c r="AB217" s="2">
        <f t="shared" si="21"/>
        <v>420000</v>
      </c>
      <c r="AC217" s="2">
        <f t="shared" si="38"/>
        <v>46620884.493958578</v>
      </c>
      <c r="AD217" s="3">
        <f t="shared" si="10"/>
        <v>48015376.5550147</v>
      </c>
      <c r="AE217" s="2">
        <f>IF(AE215&gt;=52800000,52800000,IF(AB196=Graph!G$1*1000,AE216+Graph!G$1*1000,AC217))</f>
        <v>46620884.493958578</v>
      </c>
      <c r="AF217" s="3">
        <f t="shared" si="11"/>
        <v>46620884.493958578</v>
      </c>
      <c r="AG217" s="3">
        <f t="shared" si="29"/>
        <v>44413974.929611906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144</v>
      </c>
      <c r="C218" s="7"/>
      <c r="D218" s="2" t="e">
        <f t="shared" si="12"/>
        <v>#N/A</v>
      </c>
      <c r="E218" s="2" t="e">
        <f t="shared" si="22"/>
        <v>#N/A</v>
      </c>
      <c r="F218" s="2">
        <v>800592.9146514982</v>
      </c>
      <c r="G218" s="2">
        <f t="shared" si="41"/>
        <v>534210.28571428568</v>
      </c>
      <c r="H218" s="2">
        <f t="shared" si="39"/>
        <v>93097179.351101249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836883.11522047222</v>
      </c>
      <c r="Q218" s="2">
        <f t="shared" si="42"/>
        <v>550000</v>
      </c>
      <c r="R218" s="2">
        <f t="shared" si="40"/>
        <v>95850471.334687576</v>
      </c>
      <c r="S218" s="2">
        <f t="shared" si="17"/>
        <v>534210.28571428359</v>
      </c>
      <c r="T218" s="2">
        <f t="shared" si="18"/>
        <v>15789.714285714086</v>
      </c>
      <c r="U218" s="2">
        <f t="shared" si="19"/>
        <v>550000</v>
      </c>
      <c r="V218" s="2">
        <f t="shared" si="34"/>
        <v>48223515.351101428</v>
      </c>
      <c r="W218" s="2">
        <f t="shared" si="20"/>
        <v>534210.28571428359</v>
      </c>
      <c r="X218" s="2">
        <f t="shared" si="6"/>
        <v>15789.714285716414</v>
      </c>
      <c r="Y218" s="2">
        <f t="shared" si="37"/>
        <v>47626955.983586133</v>
      </c>
      <c r="Z218" s="2" t="str">
        <f t="shared" si="8"/>
        <v>MEEP</v>
      </c>
      <c r="AA218" s="2">
        <f>IF(Z218="HERE",Y218,AA217+Graph!$G$1*1000)</f>
        <v>48435376.5550147</v>
      </c>
      <c r="AB218" s="2">
        <f t="shared" si="21"/>
        <v>420000</v>
      </c>
      <c r="AC218" s="2">
        <f t="shared" si="38"/>
        <v>46620884.493958578</v>
      </c>
      <c r="AD218" s="3">
        <f t="shared" si="10"/>
        <v>48435376.5550147</v>
      </c>
      <c r="AE218" s="2">
        <f>IF(AE216&gt;=52800000,52800000,IF(AB197=Graph!G$1*1000,AE217+Graph!G$1*1000,AC218))</f>
        <v>46620884.493958578</v>
      </c>
      <c r="AF218" s="3">
        <f t="shared" si="11"/>
        <v>46620884.493958578</v>
      </c>
      <c r="AG218" s="3">
        <f t="shared" si="29"/>
        <v>44459380.931395479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145</v>
      </c>
      <c r="C219" s="7"/>
      <c r="D219" s="2" t="e">
        <f t="shared" si="12"/>
        <v>#N/A</v>
      </c>
      <c r="E219" s="2" t="e">
        <f t="shared" si="22"/>
        <v>#N/A</v>
      </c>
      <c r="F219" s="2">
        <v>803180.14130961895</v>
      </c>
      <c r="G219" s="2">
        <f t="shared" si="41"/>
        <v>534210.28571428568</v>
      </c>
      <c r="H219" s="2">
        <f t="shared" si="39"/>
        <v>93631389.636815533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839663.85029619932</v>
      </c>
      <c r="Q219" s="2">
        <f t="shared" si="42"/>
        <v>550000</v>
      </c>
      <c r="R219" s="2">
        <f t="shared" si="40"/>
        <v>96400471.334687576</v>
      </c>
      <c r="S219" s="2">
        <f t="shared" si="17"/>
        <v>534210.28571428359</v>
      </c>
      <c r="T219" s="2">
        <f t="shared" si="18"/>
        <v>15789.714285714086</v>
      </c>
      <c r="U219" s="2">
        <f t="shared" si="19"/>
        <v>550000</v>
      </c>
      <c r="V219" s="2">
        <f t="shared" si="34"/>
        <v>48757725.636815712</v>
      </c>
      <c r="W219" s="2">
        <f t="shared" si="20"/>
        <v>534210.28571428359</v>
      </c>
      <c r="X219" s="2">
        <f t="shared" si="6"/>
        <v>15789.714285716414</v>
      </c>
      <c r="Y219" s="2">
        <f t="shared" si="37"/>
        <v>47642745.697871849</v>
      </c>
      <c r="Z219" s="2" t="str">
        <f t="shared" si="8"/>
        <v>MEEP</v>
      </c>
      <c r="AA219" s="2">
        <f>IF(Z219="HERE",Y219,AA218+Graph!$G$1*1000)</f>
        <v>48855376.5550147</v>
      </c>
      <c r="AB219" s="2">
        <f t="shared" si="21"/>
        <v>420000</v>
      </c>
      <c r="AC219" s="2">
        <f t="shared" si="38"/>
        <v>46620884.493958578</v>
      </c>
      <c r="AD219" s="3">
        <f t="shared" si="10"/>
        <v>48855376.5550147</v>
      </c>
      <c r="AE219" s="2">
        <f>IF(AE217&gt;=52800000,52800000,IF(AB198=Graph!G$1*1000,AE218+Graph!G$1*1000,AC219))</f>
        <v>46620884.493958578</v>
      </c>
      <c r="AF219" s="3">
        <f t="shared" si="11"/>
        <v>46620884.493958578</v>
      </c>
      <c r="AG219" s="3">
        <f t="shared" si="29"/>
        <v>44502587.79051964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146</v>
      </c>
      <c r="C220" s="7"/>
      <c r="D220" s="2" t="e">
        <f t="shared" si="12"/>
        <v>#N/A</v>
      </c>
      <c r="E220" s="2" t="e">
        <f t="shared" si="22"/>
        <v>#N/A</v>
      </c>
      <c r="F220" s="2">
        <v>805767.3679677397</v>
      </c>
      <c r="G220" s="2">
        <f t="shared" si="41"/>
        <v>534210.28571428568</v>
      </c>
      <c r="H220" s="2">
        <f t="shared" si="39"/>
        <v>94165599.922529817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842444.58537194133</v>
      </c>
      <c r="Q220" s="2">
        <f t="shared" si="42"/>
        <v>550000</v>
      </c>
      <c r="R220" s="2">
        <f t="shared" si="40"/>
        <v>96950471.334687576</v>
      </c>
      <c r="S220" s="2">
        <f t="shared" si="17"/>
        <v>534210.28571428359</v>
      </c>
      <c r="T220" s="2">
        <f t="shared" si="18"/>
        <v>15789.714285714086</v>
      </c>
      <c r="U220" s="2">
        <f t="shared" si="19"/>
        <v>550000</v>
      </c>
      <c r="V220" s="2">
        <f t="shared" si="34"/>
        <v>49291935.922529995</v>
      </c>
      <c r="W220" s="2">
        <f t="shared" si="20"/>
        <v>534210.28571428359</v>
      </c>
      <c r="X220" s="2">
        <f t="shared" si="6"/>
        <v>15789.714285716414</v>
      </c>
      <c r="Y220" s="2">
        <f t="shared" si="37"/>
        <v>47658535.412157565</v>
      </c>
      <c r="Z220" s="2" t="str">
        <f t="shared" si="8"/>
        <v>MEEP</v>
      </c>
      <c r="AA220" s="2">
        <f>IF(Z220="HERE",Y220,AA219+Graph!$G$1*1000)</f>
        <v>49275376.5550147</v>
      </c>
      <c r="AB220" s="2">
        <f t="shared" si="21"/>
        <v>420000</v>
      </c>
      <c r="AC220" s="2">
        <f t="shared" si="38"/>
        <v>46620884.493958578</v>
      </c>
      <c r="AD220" s="3">
        <f t="shared" si="10"/>
        <v>49275376.5550147</v>
      </c>
      <c r="AE220" s="2">
        <f>IF(AE218&gt;=52800000,52800000,IF(AB199=Graph!G$1*1000,AE219+Graph!G$1*1000,AC220))</f>
        <v>46620884.493958578</v>
      </c>
      <c r="AF220" s="3">
        <f t="shared" si="11"/>
        <v>46620884.493958578</v>
      </c>
      <c r="AG220" s="3">
        <f t="shared" si="29"/>
        <v>44543595.506984383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147</v>
      </c>
      <c r="C221" s="7"/>
      <c r="D221" s="2" t="e">
        <f t="shared" si="12"/>
        <v>#N/A</v>
      </c>
      <c r="E221" s="2" t="e">
        <f t="shared" si="22"/>
        <v>#N/A</v>
      </c>
      <c r="F221" s="2">
        <v>808354.59462586045</v>
      </c>
      <c r="G221" s="2">
        <f t="shared" si="41"/>
        <v>534210.28571428568</v>
      </c>
      <c r="H221" s="2">
        <f t="shared" si="39"/>
        <v>94699810.2082441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845225.32044768333</v>
      </c>
      <c r="Q221" s="2">
        <f t="shared" si="42"/>
        <v>550000</v>
      </c>
      <c r="R221" s="2">
        <f t="shared" si="40"/>
        <v>97500471.334687576</v>
      </c>
      <c r="S221" s="2">
        <f t="shared" si="17"/>
        <v>534210.28571428359</v>
      </c>
      <c r="T221" s="2">
        <f t="shared" si="18"/>
        <v>15789.714285714086</v>
      </c>
      <c r="U221" s="2">
        <f t="shared" si="19"/>
        <v>550000</v>
      </c>
      <c r="V221" s="2">
        <f t="shared" si="34"/>
        <v>49826146.208244279</v>
      </c>
      <c r="W221" s="2">
        <f t="shared" si="20"/>
        <v>534210.28571428359</v>
      </c>
      <c r="X221" s="2">
        <f t="shared" si="6"/>
        <v>15789.714285716414</v>
      </c>
      <c r="Y221" s="2">
        <f t="shared" si="37"/>
        <v>47674325.126443282</v>
      </c>
      <c r="Z221" s="2" t="str">
        <f t="shared" si="8"/>
        <v>MEEP</v>
      </c>
      <c r="AA221" s="2">
        <f>IF(Z221="HERE",Y221,AA220+Graph!$G$1*1000)</f>
        <v>49695376.5550147</v>
      </c>
      <c r="AB221" s="2">
        <f t="shared" si="21"/>
        <v>420000</v>
      </c>
      <c r="AC221" s="2">
        <f t="shared" si="38"/>
        <v>46620884.493958578</v>
      </c>
      <c r="AD221" s="3">
        <f t="shared" si="10"/>
        <v>49695376.5550147</v>
      </c>
      <c r="AE221" s="2">
        <f>IF(AE219&gt;=52800000,52800000,IF(AB200=Graph!G$1*1000,AE220+Graph!G$1*1000,AC221))</f>
        <v>46620884.493958578</v>
      </c>
      <c r="AF221" s="3">
        <f t="shared" si="11"/>
        <v>46620884.493958578</v>
      </c>
      <c r="AG221" s="3">
        <f t="shared" si="29"/>
        <v>44582404.08078973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148</v>
      </c>
      <c r="C222" s="7"/>
      <c r="D222" s="2" t="e">
        <f t="shared" si="12"/>
        <v>#N/A</v>
      </c>
      <c r="E222" s="2" t="e">
        <f t="shared" si="22"/>
        <v>#N/A</v>
      </c>
      <c r="F222" s="2">
        <v>810941.8212839812</v>
      </c>
      <c r="G222" s="2">
        <f t="shared" si="41"/>
        <v>534210.28571428568</v>
      </c>
      <c r="H222" s="2">
        <f t="shared" si="39"/>
        <v>95234020.493958384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848006.05552341044</v>
      </c>
      <c r="Q222" s="2">
        <f t="shared" si="42"/>
        <v>550000</v>
      </c>
      <c r="R222" s="2">
        <f t="shared" si="40"/>
        <v>98050471.334687576</v>
      </c>
      <c r="S222" s="2">
        <f t="shared" si="17"/>
        <v>534210.28571428359</v>
      </c>
      <c r="T222" s="2">
        <f t="shared" si="18"/>
        <v>15789.714285714086</v>
      </c>
      <c r="U222" s="2">
        <f t="shared" si="19"/>
        <v>550000</v>
      </c>
      <c r="V222" s="2">
        <f t="shared" si="34"/>
        <v>50360356.493958563</v>
      </c>
      <c r="W222" s="2">
        <f t="shared" si="20"/>
        <v>534210.28571428359</v>
      </c>
      <c r="X222" s="2">
        <f t="shared" si="6"/>
        <v>15789.714285716414</v>
      </c>
      <c r="Y222" s="2">
        <f t="shared" si="37"/>
        <v>47690114.840728998</v>
      </c>
      <c r="Z222" s="2" t="str">
        <f t="shared" si="8"/>
        <v>MEEP</v>
      </c>
      <c r="AA222" s="2">
        <f>IF(Z222="HERE",Y222,AA221+Graph!$G$1*1000)</f>
        <v>50115376.5550147</v>
      </c>
      <c r="AB222" s="2">
        <f t="shared" si="21"/>
        <v>420000</v>
      </c>
      <c r="AC222" s="2">
        <f t="shared" si="38"/>
        <v>46620884.493958578</v>
      </c>
      <c r="AD222" s="3">
        <f t="shared" si="10"/>
        <v>50115376.5550147</v>
      </c>
      <c r="AE222" s="2">
        <f>IF(AE220&gt;=52800000,52800000,IF(AB201=Graph!G$1*1000,AE221+Graph!G$1*1000,AC222))</f>
        <v>46620884.493958578</v>
      </c>
      <c r="AF222" s="3">
        <f t="shared" si="11"/>
        <v>46620884.493958578</v>
      </c>
      <c r="AG222" s="3">
        <f t="shared" si="29"/>
        <v>44619013.511935681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149</v>
      </c>
      <c r="C223" s="7"/>
      <c r="D223" s="2" t="e">
        <f t="shared" si="12"/>
        <v>#N/A</v>
      </c>
      <c r="E223" s="2" t="e">
        <f t="shared" si="22"/>
        <v>#N/A</v>
      </c>
      <c r="F223" s="2">
        <v>813529.04794210196</v>
      </c>
      <c r="G223" s="2">
        <f t="shared" si="41"/>
        <v>534210.28571428568</v>
      </c>
      <c r="H223" s="2">
        <f t="shared" si="39"/>
        <v>95768230.779672667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850786.79059915245</v>
      </c>
      <c r="Q223" s="2">
        <f t="shared" si="42"/>
        <v>550000</v>
      </c>
      <c r="R223" s="2">
        <f t="shared" si="40"/>
        <v>98600471.334687576</v>
      </c>
      <c r="S223" s="2">
        <f t="shared" si="17"/>
        <v>534210.28571428359</v>
      </c>
      <c r="T223" s="2">
        <f t="shared" si="18"/>
        <v>15789.714285714086</v>
      </c>
      <c r="U223" s="2">
        <f t="shared" si="19"/>
        <v>550000</v>
      </c>
      <c r="V223" s="2">
        <f t="shared" si="34"/>
        <v>50894566.779672846</v>
      </c>
      <c r="W223" s="2">
        <f t="shared" si="20"/>
        <v>534210.28571428359</v>
      </c>
      <c r="X223" s="2">
        <f t="shared" si="6"/>
        <v>15789.714285716414</v>
      </c>
      <c r="Y223" s="2">
        <f t="shared" ref="Y223:Y286" si="43">IF(COUNT($C224)=0,IF(COUNT($C223)=1,C223,SUM(Y222+X223)),C223)</f>
        <v>47705904.555014715</v>
      </c>
      <c r="Z223" s="2" t="str">
        <f t="shared" si="8"/>
        <v>MEEP</v>
      </c>
      <c r="AA223" s="2">
        <f>IF(Z223="HERE",Y223,AA222+Graph!$G$1*1000)</f>
        <v>50535376.5550147</v>
      </c>
      <c r="AB223" s="2">
        <f t="shared" si="21"/>
        <v>420000</v>
      </c>
      <c r="AC223" s="2">
        <f t="shared" ref="AC223:AC286" si="44">IF(Z224="HERE",V223,AC222)</f>
        <v>46620884.493958578</v>
      </c>
      <c r="AD223" s="3">
        <f t="shared" si="10"/>
        <v>50535376.5550147</v>
      </c>
      <c r="AE223" s="2">
        <f>IF(AE221&gt;=52800000,52800000,IF(AB202=Graph!G$1*1000,AE222+Graph!G$1*1000,AC223))</f>
        <v>46620884.493958578</v>
      </c>
      <c r="AF223" s="3">
        <f t="shared" si="11"/>
        <v>46620884.493958578</v>
      </c>
      <c r="AG223" s="3">
        <f t="shared" si="29"/>
        <v>44653423.800422214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150</v>
      </c>
      <c r="C224" s="7"/>
      <c r="D224" s="2" t="e">
        <f t="shared" si="12"/>
        <v>#N/A</v>
      </c>
      <c r="E224" s="2" t="e">
        <f t="shared" si="22"/>
        <v>#N/A</v>
      </c>
      <c r="F224" s="2">
        <v>816116.27460022271</v>
      </c>
      <c r="G224" s="2">
        <f t="shared" si="41"/>
        <v>534210.28571428568</v>
      </c>
      <c r="H224" s="2">
        <f t="shared" ref="H224:H287" si="45">IF(COUNT($C225)=0,IF(COUNT($C224)=1,C224,SUM(H223+G224)),C224)</f>
        <v>96302441.065386951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853567.52567487955</v>
      </c>
      <c r="Q224" s="2">
        <f t="shared" si="42"/>
        <v>550000</v>
      </c>
      <c r="R224" s="2">
        <f t="shared" ref="R224:R287" si="46">IF(COUNT($C225)=0,IF(COUNT($C224)=1,M224,SUM(R223+Q224)),M224)</f>
        <v>99150471.334687576</v>
      </c>
      <c r="S224" s="2">
        <f t="shared" si="17"/>
        <v>534210.28571428359</v>
      </c>
      <c r="T224" s="2">
        <f t="shared" si="18"/>
        <v>15789.714285714086</v>
      </c>
      <c r="U224" s="2">
        <f t="shared" si="19"/>
        <v>550000</v>
      </c>
      <c r="V224" s="2">
        <f t="shared" si="34"/>
        <v>51428777.06538713</v>
      </c>
      <c r="W224" s="2">
        <f t="shared" si="20"/>
        <v>534210.28571428359</v>
      </c>
      <c r="X224" s="2">
        <f t="shared" si="6"/>
        <v>15789.714285716414</v>
      </c>
      <c r="Y224" s="2">
        <f t="shared" si="43"/>
        <v>47721694.269300431</v>
      </c>
      <c r="Z224" s="2" t="str">
        <f t="shared" si="8"/>
        <v>MEEP</v>
      </c>
      <c r="AA224" s="2">
        <f>IF(Z224="HERE",Y224,AA223+Graph!$G$1*1000)</f>
        <v>50955376.5550147</v>
      </c>
      <c r="AB224" s="2">
        <f t="shared" si="21"/>
        <v>420000</v>
      </c>
      <c r="AC224" s="2">
        <f t="shared" si="44"/>
        <v>46620884.493958578</v>
      </c>
      <c r="AD224" s="3">
        <f t="shared" si="10"/>
        <v>50955376.5550147</v>
      </c>
      <c r="AE224" s="2">
        <f>IF(AE222&gt;=52800000,52800000,IF(AB203=Graph!G$1*1000,AE223+Graph!G$1*1000,AC224))</f>
        <v>46620884.493958578</v>
      </c>
      <c r="AF224" s="3">
        <f t="shared" si="11"/>
        <v>46620884.493958578</v>
      </c>
      <c r="AG224" s="3">
        <f t="shared" si="29"/>
        <v>44685634.946249358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151</v>
      </c>
      <c r="C225" s="7"/>
      <c r="D225" s="2" t="e">
        <f t="shared" si="12"/>
        <v>#N/A</v>
      </c>
      <c r="E225" s="2" t="e">
        <f t="shared" si="22"/>
        <v>#N/A</v>
      </c>
      <c r="F225" s="2">
        <v>818703.50125834346</v>
      </c>
      <c r="G225" s="2">
        <f t="shared" si="41"/>
        <v>534210.28571428568</v>
      </c>
      <c r="H225" s="2">
        <f t="shared" si="45"/>
        <v>96836651.351101235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856348.26075062156</v>
      </c>
      <c r="Q225" s="2">
        <f t="shared" si="42"/>
        <v>550000</v>
      </c>
      <c r="R225" s="2">
        <f t="shared" si="46"/>
        <v>99700471.334687576</v>
      </c>
      <c r="S225" s="2">
        <f t="shared" si="17"/>
        <v>534210.28571428359</v>
      </c>
      <c r="T225" s="2">
        <f t="shared" si="18"/>
        <v>15789.714285714086</v>
      </c>
      <c r="U225" s="2">
        <f t="shared" si="19"/>
        <v>550000</v>
      </c>
      <c r="V225" s="2">
        <f t="shared" si="34"/>
        <v>51962987.351101413</v>
      </c>
      <c r="W225" s="2">
        <f t="shared" si="20"/>
        <v>534210.28571428359</v>
      </c>
      <c r="X225" s="2">
        <f t="shared" si="6"/>
        <v>15789.714285716414</v>
      </c>
      <c r="Y225" s="2">
        <f t="shared" si="43"/>
        <v>47737483.983586147</v>
      </c>
      <c r="Z225" s="2" t="str">
        <f t="shared" si="8"/>
        <v>MEEP</v>
      </c>
      <c r="AA225" s="2">
        <f>IF(Z225="HERE",Y225,AA224+Graph!$G$1*1000)</f>
        <v>51375376.5550147</v>
      </c>
      <c r="AB225" s="2">
        <f t="shared" si="21"/>
        <v>420000</v>
      </c>
      <c r="AC225" s="2">
        <f t="shared" si="44"/>
        <v>46620884.493958578</v>
      </c>
      <c r="AD225" s="3">
        <f t="shared" si="10"/>
        <v>51375376.5550147</v>
      </c>
      <c r="AE225" s="2">
        <f>IF(AE223&gt;=52800000,52800000,IF(AB204=Graph!G$1*1000,AE224+Graph!G$1*1000,AC225))</f>
        <v>46620884.493958578</v>
      </c>
      <c r="AF225" s="3">
        <f t="shared" si="11"/>
        <v>46620884.493958578</v>
      </c>
      <c r="AG225" s="3">
        <f t="shared" si="29"/>
        <v>44715646.949417092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152</v>
      </c>
      <c r="C226" s="7"/>
      <c r="D226" s="2" t="e">
        <f t="shared" si="12"/>
        <v>#N/A</v>
      </c>
      <c r="E226" s="2" t="e">
        <f t="shared" si="22"/>
        <v>#N/A</v>
      </c>
      <c r="F226" s="2">
        <v>821290.72791646421</v>
      </c>
      <c r="G226" s="2">
        <f t="shared" si="41"/>
        <v>534210.28571428568</v>
      </c>
      <c r="H226" s="2">
        <f t="shared" si="45"/>
        <v>97370861.636815518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859128.99582634866</v>
      </c>
      <c r="Q226" s="2">
        <f t="shared" si="42"/>
        <v>550000</v>
      </c>
      <c r="R226" s="2">
        <f t="shared" si="46"/>
        <v>100250471.33468758</v>
      </c>
      <c r="S226" s="2">
        <f t="shared" si="17"/>
        <v>534210.28571428359</v>
      </c>
      <c r="T226" s="2">
        <f t="shared" si="18"/>
        <v>15789.714285714086</v>
      </c>
      <c r="U226" s="2">
        <f t="shared" si="19"/>
        <v>550000</v>
      </c>
      <c r="V226" s="2">
        <f t="shared" si="34"/>
        <v>52497197.636815697</v>
      </c>
      <c r="W226" s="2">
        <f t="shared" si="20"/>
        <v>534210.28571428359</v>
      </c>
      <c r="X226" s="2">
        <f t="shared" si="6"/>
        <v>15789.714285716414</v>
      </c>
      <c r="Y226" s="2">
        <f t="shared" si="43"/>
        <v>47753273.697871864</v>
      </c>
      <c r="Z226" s="2" t="str">
        <f t="shared" si="8"/>
        <v>MEEP</v>
      </c>
      <c r="AA226" s="2">
        <f>IF(Z226="HERE",Y226,AA225+Graph!$G$1*1000)</f>
        <v>51795376.5550147</v>
      </c>
      <c r="AB226" s="2">
        <f t="shared" si="21"/>
        <v>420000</v>
      </c>
      <c r="AC226" s="2">
        <f t="shared" si="44"/>
        <v>46620884.493958578</v>
      </c>
      <c r="AD226" s="3">
        <f t="shared" si="10"/>
        <v>51795376.5550147</v>
      </c>
      <c r="AE226" s="2">
        <f>IF(AE224&gt;=52800000,52800000,IF(AB205=Graph!G$1*1000,AE225+Graph!G$1*1000,AC226))</f>
        <v>46620884.493958578</v>
      </c>
      <c r="AF226" s="3">
        <f t="shared" si="11"/>
        <v>46620884.493958578</v>
      </c>
      <c r="AG226" s="3">
        <f t="shared" si="29"/>
        <v>44743459.809925422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153</v>
      </c>
      <c r="C227" s="7"/>
      <c r="D227" s="2" t="e">
        <f t="shared" si="12"/>
        <v>#N/A</v>
      </c>
      <c r="E227" s="2" t="e">
        <f t="shared" si="22"/>
        <v>#N/A</v>
      </c>
      <c r="F227" s="2">
        <v>823877.95457458496</v>
      </c>
      <c r="G227" s="2">
        <f t="shared" si="41"/>
        <v>534210.28571428568</v>
      </c>
      <c r="H227" s="2">
        <f t="shared" si="45"/>
        <v>97905071.922529802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861909.73090209067</v>
      </c>
      <c r="Q227" s="2">
        <f t="shared" si="42"/>
        <v>550000</v>
      </c>
      <c r="R227" s="2">
        <f t="shared" si="46"/>
        <v>100800471.33468758</v>
      </c>
      <c r="S227" s="2">
        <f t="shared" si="17"/>
        <v>534210.28571428359</v>
      </c>
      <c r="T227" s="2">
        <f t="shared" si="18"/>
        <v>15789.714285714086</v>
      </c>
      <c r="U227" s="2">
        <f t="shared" si="19"/>
        <v>550000</v>
      </c>
      <c r="V227" s="2">
        <f t="shared" si="34"/>
        <v>53031407.922529981</v>
      </c>
      <c r="W227" s="2">
        <f t="shared" si="20"/>
        <v>534210.28571428359</v>
      </c>
      <c r="X227" s="2">
        <f t="shared" si="6"/>
        <v>15789.714285716414</v>
      </c>
      <c r="Y227" s="2">
        <f t="shared" si="43"/>
        <v>47769063.41215758</v>
      </c>
      <c r="Z227" s="2" t="str">
        <f t="shared" si="8"/>
        <v>MEEP</v>
      </c>
      <c r="AA227" s="2">
        <f>IF(Z227="HERE",Y227,AA226+Graph!$G$1*1000)</f>
        <v>52215376.5550147</v>
      </c>
      <c r="AB227" s="2">
        <f t="shared" si="21"/>
        <v>420000</v>
      </c>
      <c r="AC227" s="2">
        <f t="shared" si="44"/>
        <v>46620884.493958578</v>
      </c>
      <c r="AD227" s="3">
        <f t="shared" si="10"/>
        <v>52215376.5550147</v>
      </c>
      <c r="AE227" s="2">
        <f>IF(AE225&gt;=52800000,52800000,IF(AB206=Graph!G$1*1000,AE226+Graph!G$1*1000,AC227))</f>
        <v>46620884.493958578</v>
      </c>
      <c r="AF227" s="3">
        <f t="shared" si="11"/>
        <v>46620884.493958578</v>
      </c>
      <c r="AG227" s="3">
        <f t="shared" si="29"/>
        <v>44784381.067068286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154</v>
      </c>
      <c r="C228" s="7"/>
      <c r="D228" s="2" t="e">
        <f t="shared" si="12"/>
        <v>#N/A</v>
      </c>
      <c r="E228" s="2" t="e">
        <f t="shared" si="22"/>
        <v>#N/A</v>
      </c>
      <c r="F228" s="2">
        <v>826465.18123270571</v>
      </c>
      <c r="G228" s="2">
        <f t="shared" si="41"/>
        <v>534210.28571428568</v>
      </c>
      <c r="H228" s="2">
        <f t="shared" si="45"/>
        <v>98439282.208244085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864690.46597781777</v>
      </c>
      <c r="Q228" s="2">
        <f t="shared" si="42"/>
        <v>550000</v>
      </c>
      <c r="R228" s="2">
        <f t="shared" si="46"/>
        <v>101350471.33468758</v>
      </c>
      <c r="S228" s="2">
        <f t="shared" si="17"/>
        <v>534210.28571428359</v>
      </c>
      <c r="T228" s="2">
        <f t="shared" si="18"/>
        <v>15789.714285714086</v>
      </c>
      <c r="U228" s="2">
        <f t="shared" si="19"/>
        <v>550000</v>
      </c>
      <c r="V228" s="2">
        <f t="shared" si="34"/>
        <v>53565618.208244264</v>
      </c>
      <c r="W228" s="2">
        <f t="shared" si="20"/>
        <v>534210.28571428359</v>
      </c>
      <c r="X228" s="2">
        <f t="shared" si="6"/>
        <v>15789.714285716414</v>
      </c>
      <c r="Y228" s="2">
        <f t="shared" si="43"/>
        <v>47784853.126443297</v>
      </c>
      <c r="Z228" s="2" t="str">
        <f t="shared" si="8"/>
        <v>MEEP</v>
      </c>
      <c r="AA228" s="2">
        <f>IF(Z228="HERE",Y228,AA227+Graph!$G$1*1000)</f>
        <v>52635376.5550147</v>
      </c>
      <c r="AB228" s="2">
        <f t="shared" si="21"/>
        <v>420000</v>
      </c>
      <c r="AC228" s="2">
        <f t="shared" si="44"/>
        <v>46620884.493958578</v>
      </c>
      <c r="AD228" s="3">
        <f t="shared" si="10"/>
        <v>52635376.5550147</v>
      </c>
      <c r="AE228" s="2">
        <f>IF(AE226&gt;=52800000,52800000,IF(AB207=Graph!G$1*1000,AE227+Graph!G$1*1000,AC228))</f>
        <v>46620884.493958578</v>
      </c>
      <c r="AF228" s="3">
        <f t="shared" si="11"/>
        <v>46620884.493958578</v>
      </c>
      <c r="AG228" s="3">
        <f t="shared" si="29"/>
        <v>44825302.324211143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155</v>
      </c>
      <c r="C229" s="7"/>
      <c r="D229" s="2" t="e">
        <f t="shared" si="12"/>
        <v>#N/A</v>
      </c>
      <c r="E229" s="2" t="e">
        <f t="shared" si="22"/>
        <v>#N/A</v>
      </c>
      <c r="F229" s="2">
        <v>829052.40789082646</v>
      </c>
      <c r="G229" s="2">
        <f t="shared" si="41"/>
        <v>534210.28571428568</v>
      </c>
      <c r="H229" s="2">
        <f t="shared" si="45"/>
        <v>98973492.493958369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867471.20105355978</v>
      </c>
      <c r="Q229" s="2">
        <f t="shared" si="42"/>
        <v>550000</v>
      </c>
      <c r="R229" s="2">
        <f t="shared" si="46"/>
        <v>101900471.33468758</v>
      </c>
      <c r="S229" s="2">
        <f t="shared" si="17"/>
        <v>534210.28571428359</v>
      </c>
      <c r="T229" s="2">
        <f t="shared" si="18"/>
        <v>15789.714285714086</v>
      </c>
      <c r="U229" s="2">
        <f t="shared" si="19"/>
        <v>550000</v>
      </c>
      <c r="V229" s="2">
        <f t="shared" si="34"/>
        <v>54099828.493958548</v>
      </c>
      <c r="W229" s="2">
        <f t="shared" si="20"/>
        <v>534210.28571428359</v>
      </c>
      <c r="X229" s="2">
        <f t="shared" si="6"/>
        <v>15789.714285716414</v>
      </c>
      <c r="Y229" s="2">
        <f t="shared" si="43"/>
        <v>47800642.840729013</v>
      </c>
      <c r="Z229" s="2" t="str">
        <f t="shared" si="8"/>
        <v>MEEP</v>
      </c>
      <c r="AA229" s="2">
        <f>IF(Z229="HERE",Y229,AA228+Graph!$G$1*1000)</f>
        <v>53055376.5550147</v>
      </c>
      <c r="AB229" s="2">
        <f t="shared" si="21"/>
        <v>420000</v>
      </c>
      <c r="AC229" s="2">
        <f t="shared" si="44"/>
        <v>46620884.493958578</v>
      </c>
      <c r="AD229" s="3">
        <f t="shared" si="10"/>
        <v>52800000</v>
      </c>
      <c r="AE229" s="2">
        <f>IF(AE227&gt;=52800000,52800000,IF(AB208=Graph!G$1*1000,AE228+Graph!G$1*1000,AC229))</f>
        <v>46620884.493958578</v>
      </c>
      <c r="AF229" s="3">
        <f t="shared" si="11"/>
        <v>46620884.493958578</v>
      </c>
      <c r="AG229" s="3">
        <f t="shared" si="29"/>
        <v>44866223.581354007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156</v>
      </c>
      <c r="C230" s="7"/>
      <c r="D230" s="2" t="e">
        <f t="shared" si="12"/>
        <v>#N/A</v>
      </c>
      <c r="E230" s="2" t="e">
        <f t="shared" si="22"/>
        <v>#N/A</v>
      </c>
      <c r="F230" s="2">
        <v>831639.63454894722</v>
      </c>
      <c r="G230" s="2">
        <f t="shared" ref="G230:G293" si="47">IF(F230&gt;550000,$AK$31*1000,F230)</f>
        <v>534210.28571428568</v>
      </c>
      <c r="H230" s="2">
        <f t="shared" si="45"/>
        <v>99507702.779672652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870251.93612928689</v>
      </c>
      <c r="Q230" s="2">
        <f t="shared" ref="Q230:Q293" si="48">IF(P230&gt;550000,550000,P230)</f>
        <v>550000</v>
      </c>
      <c r="R230" s="2">
        <f t="shared" si="46"/>
        <v>102450471.33468758</v>
      </c>
      <c r="S230" s="2">
        <f t="shared" si="17"/>
        <v>534210.28571428359</v>
      </c>
      <c r="T230" s="2">
        <f t="shared" si="18"/>
        <v>15789.714285714086</v>
      </c>
      <c r="U230" s="2">
        <f t="shared" si="19"/>
        <v>550000</v>
      </c>
      <c r="V230" s="2">
        <f t="shared" si="34"/>
        <v>54634038.779672831</v>
      </c>
      <c r="W230" s="2">
        <f t="shared" si="20"/>
        <v>534210.28571428359</v>
      </c>
      <c r="X230" s="2">
        <f t="shared" si="6"/>
        <v>15789.714285716414</v>
      </c>
      <c r="Y230" s="2">
        <f t="shared" si="43"/>
        <v>47816432.555014729</v>
      </c>
      <c r="Z230" s="2" t="str">
        <f t="shared" si="8"/>
        <v>MEEP</v>
      </c>
      <c r="AA230" s="2">
        <f>IF(Z230="HERE",Y230,AA229+Graph!$G$1*1000)</f>
        <v>53475376.5550147</v>
      </c>
      <c r="AB230" s="2">
        <f t="shared" si="21"/>
        <v>420000</v>
      </c>
      <c r="AC230" s="2">
        <f t="shared" si="44"/>
        <v>46620884.493958578</v>
      </c>
      <c r="AD230" s="3">
        <f t="shared" si="10"/>
        <v>52800000</v>
      </c>
      <c r="AE230" s="2">
        <f>IF(AE228&gt;=52800000,52800000,IF(AB209=Graph!G$1*1000,AE229+Graph!G$1*1000,AC230))</f>
        <v>46620884.493958578</v>
      </c>
      <c r="AF230" s="3">
        <f t="shared" si="11"/>
        <v>46620884.493958578</v>
      </c>
      <c r="AG230" s="3">
        <f t="shared" si="29"/>
        <v>44907144.838496864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157</v>
      </c>
      <c r="C231" s="7"/>
      <c r="D231" s="2" t="e">
        <f t="shared" si="12"/>
        <v>#N/A</v>
      </c>
      <c r="E231" s="2" t="e">
        <f t="shared" si="22"/>
        <v>#N/A</v>
      </c>
      <c r="F231" s="2">
        <v>834226.86120708287</v>
      </c>
      <c r="G231" s="2">
        <f t="shared" si="47"/>
        <v>534210.28571428568</v>
      </c>
      <c r="H231" s="2">
        <f t="shared" si="45"/>
        <v>100041913.06538694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873032.67120502889</v>
      </c>
      <c r="Q231" s="2">
        <f t="shared" si="48"/>
        <v>550000</v>
      </c>
      <c r="R231" s="2">
        <f t="shared" si="46"/>
        <v>103000471.33468758</v>
      </c>
      <c r="S231" s="2">
        <f t="shared" si="17"/>
        <v>534210.28571428359</v>
      </c>
      <c r="T231" s="2">
        <f t="shared" si="18"/>
        <v>15789.714285714086</v>
      </c>
      <c r="U231" s="2">
        <f t="shared" si="19"/>
        <v>550000</v>
      </c>
      <c r="V231" s="2">
        <f t="shared" si="34"/>
        <v>55168249.065387115</v>
      </c>
      <c r="W231" s="2">
        <f t="shared" si="20"/>
        <v>534210.28571428359</v>
      </c>
      <c r="X231" s="2">
        <f t="shared" si="6"/>
        <v>15789.714285716414</v>
      </c>
      <c r="Y231" s="2">
        <f t="shared" si="43"/>
        <v>47832222.269300446</v>
      </c>
      <c r="Z231" s="2" t="str">
        <f t="shared" si="8"/>
        <v>MEEP</v>
      </c>
      <c r="AA231" s="2">
        <f>IF(Z231="HERE",Y231,AA230+Graph!$G$1*1000)</f>
        <v>53895376.5550147</v>
      </c>
      <c r="AB231" s="2">
        <f t="shared" si="21"/>
        <v>420000</v>
      </c>
      <c r="AC231" s="2">
        <f t="shared" si="44"/>
        <v>46620884.493958578</v>
      </c>
      <c r="AD231" s="3">
        <f t="shared" si="10"/>
        <v>52800000</v>
      </c>
      <c r="AE231" s="2">
        <f>IF(AE229&gt;=52800000,52800000,IF(AB210=Graph!G$1*1000,AE230+Graph!G$1*1000,AC231))</f>
        <v>46620884.493958578</v>
      </c>
      <c r="AF231" s="3">
        <f t="shared" si="11"/>
        <v>46620884.493958578</v>
      </c>
      <c r="AG231" s="3">
        <f t="shared" si="29"/>
        <v>44948066.095639721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158</v>
      </c>
      <c r="C232" s="7"/>
      <c r="D232" s="2" t="e">
        <f t="shared" si="12"/>
        <v>#N/A</v>
      </c>
      <c r="E232" s="2" t="e">
        <f t="shared" si="22"/>
        <v>#N/A</v>
      </c>
      <c r="F232" s="2">
        <v>836814.08786520362</v>
      </c>
      <c r="G232" s="2">
        <f t="shared" si="47"/>
        <v>534210.28571428568</v>
      </c>
      <c r="H232" s="2">
        <f t="shared" si="45"/>
        <v>100576123.35110122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875813.406280756</v>
      </c>
      <c r="Q232" s="2">
        <f t="shared" si="48"/>
        <v>550000</v>
      </c>
      <c r="R232" s="2">
        <f t="shared" si="46"/>
        <v>103550471.33468758</v>
      </c>
      <c r="S232" s="2">
        <f t="shared" si="17"/>
        <v>534210.28571428359</v>
      </c>
      <c r="T232" s="2">
        <f t="shared" si="18"/>
        <v>15789.714285714086</v>
      </c>
      <c r="U232" s="2">
        <f t="shared" si="19"/>
        <v>550000</v>
      </c>
      <c r="V232" s="2">
        <f t="shared" si="34"/>
        <v>55702459.351101398</v>
      </c>
      <c r="W232" s="2">
        <f t="shared" si="20"/>
        <v>534210.28571428359</v>
      </c>
      <c r="X232" s="2">
        <f t="shared" si="6"/>
        <v>15789.714285716414</v>
      </c>
      <c r="Y232" s="2">
        <f t="shared" si="43"/>
        <v>47848011.983586162</v>
      </c>
      <c r="Z232" s="2" t="str">
        <f t="shared" si="8"/>
        <v>MEEP</v>
      </c>
      <c r="AA232" s="2">
        <f>IF(Z232="HERE",Y232,AA231+Graph!$G$1*1000)</f>
        <v>54315376.5550147</v>
      </c>
      <c r="AB232" s="2">
        <f t="shared" si="21"/>
        <v>420000</v>
      </c>
      <c r="AC232" s="2">
        <f t="shared" si="44"/>
        <v>46620884.493958578</v>
      </c>
      <c r="AD232" s="3">
        <f t="shared" si="10"/>
        <v>52800000</v>
      </c>
      <c r="AE232" s="2">
        <f>IF(AE230&gt;=52800000,52800000,IF(AB211=Graph!G$1*1000,AE231+Graph!G$1*1000,AC232))</f>
        <v>46620884.493958578</v>
      </c>
      <c r="AF232" s="3">
        <f t="shared" si="11"/>
        <v>46620884.493958578</v>
      </c>
      <c r="AG232" s="3">
        <f t="shared" si="29"/>
        <v>44988987.352782577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159</v>
      </c>
      <c r="C233" s="7"/>
      <c r="D233" s="2" t="e">
        <f t="shared" si="12"/>
        <v>#N/A</v>
      </c>
      <c r="E233" s="2" t="e">
        <f t="shared" si="22"/>
        <v>#N/A</v>
      </c>
      <c r="F233" s="2">
        <v>839401.31452332437</v>
      </c>
      <c r="G233" s="2">
        <f t="shared" si="47"/>
        <v>534210.28571428568</v>
      </c>
      <c r="H233" s="2">
        <f t="shared" si="45"/>
        <v>101110333.6368155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878594.141356498</v>
      </c>
      <c r="Q233" s="2">
        <f t="shared" si="48"/>
        <v>550000</v>
      </c>
      <c r="R233" s="2">
        <f t="shared" si="46"/>
        <v>104100471.33468758</v>
      </c>
      <c r="S233" s="2">
        <f t="shared" si="17"/>
        <v>534210.28571428359</v>
      </c>
      <c r="T233" s="2">
        <f t="shared" si="18"/>
        <v>15789.714285714086</v>
      </c>
      <c r="U233" s="2">
        <f t="shared" si="19"/>
        <v>550000</v>
      </c>
      <c r="V233" s="2">
        <f t="shared" si="34"/>
        <v>56236669.636815682</v>
      </c>
      <c r="W233" s="2">
        <f t="shared" si="20"/>
        <v>534210.28571428359</v>
      </c>
      <c r="X233" s="2">
        <f t="shared" si="6"/>
        <v>15789.714285716414</v>
      </c>
      <c r="Y233" s="2">
        <f t="shared" si="43"/>
        <v>47863801.697871879</v>
      </c>
      <c r="Z233" s="2" t="str">
        <f t="shared" si="8"/>
        <v>MEEP</v>
      </c>
      <c r="AA233" s="2">
        <f>IF(Z233="HERE",Y233,AA232+Graph!$G$1*1000)</f>
        <v>54735376.5550147</v>
      </c>
      <c r="AB233" s="2">
        <f t="shared" si="21"/>
        <v>420000</v>
      </c>
      <c r="AC233" s="2">
        <f t="shared" si="44"/>
        <v>46620884.493958578</v>
      </c>
      <c r="AD233" s="3">
        <f t="shared" si="10"/>
        <v>52800000</v>
      </c>
      <c r="AE233" s="2">
        <f>IF(AE231&gt;=52800000,52800000,IF(AB212=Graph!G$1*1000,AE232+Graph!G$1*1000,AC233))</f>
        <v>46620884.493958578</v>
      </c>
      <c r="AF233" s="3">
        <f t="shared" si="11"/>
        <v>46620884.493958578</v>
      </c>
      <c r="AG233" s="3">
        <f t="shared" si="29"/>
        <v>45029908.609925434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160</v>
      </c>
      <c r="C234" s="7"/>
      <c r="D234" s="2" t="e">
        <f t="shared" si="12"/>
        <v>#N/A</v>
      </c>
      <c r="E234" s="2" t="e">
        <f t="shared" si="22"/>
        <v>#N/A</v>
      </c>
      <c r="F234" s="2">
        <v>841988.54118144512</v>
      </c>
      <c r="G234" s="2">
        <f t="shared" si="47"/>
        <v>534210.28571428568</v>
      </c>
      <c r="H234" s="2">
        <f t="shared" si="45"/>
        <v>101644543.92252979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881374.87643224001</v>
      </c>
      <c r="Q234" s="2">
        <f t="shared" si="48"/>
        <v>550000</v>
      </c>
      <c r="R234" s="2">
        <f t="shared" si="46"/>
        <v>104650471.33468758</v>
      </c>
      <c r="S234" s="2">
        <f t="shared" si="17"/>
        <v>534210.28571428359</v>
      </c>
      <c r="T234" s="2">
        <f t="shared" si="18"/>
        <v>15789.714285714086</v>
      </c>
      <c r="U234" s="2">
        <f t="shared" si="19"/>
        <v>550000</v>
      </c>
      <c r="V234" s="2">
        <f t="shared" si="34"/>
        <v>56770879.922529966</v>
      </c>
      <c r="W234" s="2">
        <f t="shared" si="20"/>
        <v>534210.28571428359</v>
      </c>
      <c r="X234" s="2">
        <f t="shared" si="6"/>
        <v>15789.714285716414</v>
      </c>
      <c r="Y234" s="2">
        <f t="shared" si="43"/>
        <v>47879591.412157595</v>
      </c>
      <c r="Z234" s="2" t="str">
        <f t="shared" si="8"/>
        <v>MEEP</v>
      </c>
      <c r="AA234" s="2">
        <f>IF(Z234="HERE",Y234,AA233+Graph!$G$1*1000)</f>
        <v>55155376.5550147</v>
      </c>
      <c r="AB234" s="2">
        <f t="shared" si="21"/>
        <v>420000</v>
      </c>
      <c r="AC234" s="2">
        <f t="shared" si="44"/>
        <v>46620884.493958578</v>
      </c>
      <c r="AD234" s="3">
        <f t="shared" si="10"/>
        <v>52800000</v>
      </c>
      <c r="AE234" s="2">
        <f>IF(AE232&gt;=52800000,52800000,IF(AB213=Graph!G$1*1000,AE233+Graph!G$1*1000,AC234))</f>
        <v>46620884.493958578</v>
      </c>
      <c r="AF234" s="3">
        <f t="shared" si="11"/>
        <v>46620884.493958578</v>
      </c>
      <c r="AG234" s="3">
        <f t="shared" si="29"/>
        <v>45070829.867068298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161</v>
      </c>
      <c r="C235" s="7"/>
      <c r="D235" s="2" t="e">
        <f t="shared" si="12"/>
        <v>#N/A</v>
      </c>
      <c r="E235" s="2" t="e">
        <f t="shared" si="22"/>
        <v>#N/A</v>
      </c>
      <c r="F235" s="2">
        <v>844575.76783956587</v>
      </c>
      <c r="G235" s="2">
        <f t="shared" si="47"/>
        <v>534210.28571428568</v>
      </c>
      <c r="H235" s="2">
        <f t="shared" si="45"/>
        <v>102178754.20824407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884155.61150796711</v>
      </c>
      <c r="Q235" s="2">
        <f t="shared" si="48"/>
        <v>550000</v>
      </c>
      <c r="R235" s="2">
        <f t="shared" si="46"/>
        <v>105200471.33468758</v>
      </c>
      <c r="S235" s="2">
        <f t="shared" si="17"/>
        <v>534210.28571428359</v>
      </c>
      <c r="T235" s="2">
        <f t="shared" si="18"/>
        <v>15789.714285714086</v>
      </c>
      <c r="U235" s="2">
        <f t="shared" si="19"/>
        <v>550000</v>
      </c>
      <c r="V235" s="2">
        <f t="shared" si="34"/>
        <v>57305090.208244249</v>
      </c>
      <c r="W235" s="2">
        <f t="shared" si="20"/>
        <v>534210.28571428359</v>
      </c>
      <c r="X235" s="2">
        <f t="shared" si="6"/>
        <v>15789.714285716414</v>
      </c>
      <c r="Y235" s="2">
        <f t="shared" si="43"/>
        <v>47895381.126443312</v>
      </c>
      <c r="Z235" s="2" t="str">
        <f t="shared" si="8"/>
        <v>MEEP</v>
      </c>
      <c r="AA235" s="2">
        <f>IF(Z235="HERE",Y235,AA234+Graph!$G$1*1000)</f>
        <v>55575376.5550147</v>
      </c>
      <c r="AB235" s="2">
        <f t="shared" si="21"/>
        <v>420000</v>
      </c>
      <c r="AC235" s="2">
        <f t="shared" si="44"/>
        <v>46620884.493958578</v>
      </c>
      <c r="AD235" s="3">
        <f t="shared" si="10"/>
        <v>52800000</v>
      </c>
      <c r="AE235" s="2">
        <f>IF(AE233&gt;=52800000,52800000,IF(AB214=Graph!G$1*1000,AE234+Graph!G$1*1000,AC235))</f>
        <v>46620884.493958578</v>
      </c>
      <c r="AF235" s="3">
        <f t="shared" si="11"/>
        <v>46620884.493958578</v>
      </c>
      <c r="AG235" s="3">
        <f t="shared" si="29"/>
        <v>45111751.124211155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162</v>
      </c>
      <c r="C236" s="7"/>
      <c r="D236" s="2" t="e">
        <f t="shared" si="12"/>
        <v>#N/A</v>
      </c>
      <c r="E236" s="2" t="e">
        <f t="shared" si="22"/>
        <v>#N/A</v>
      </c>
      <c r="F236" s="2">
        <v>847162.99449768662</v>
      </c>
      <c r="G236" s="2">
        <f t="shared" si="47"/>
        <v>534210.28571428568</v>
      </c>
      <c r="H236" s="2">
        <f t="shared" si="45"/>
        <v>102712964.49395835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886936.34658370912</v>
      </c>
      <c r="Q236" s="2">
        <f t="shared" si="48"/>
        <v>550000</v>
      </c>
      <c r="R236" s="2">
        <f t="shared" si="46"/>
        <v>105750471.33468758</v>
      </c>
      <c r="S236" s="2">
        <f t="shared" si="17"/>
        <v>534210.28571428359</v>
      </c>
      <c r="T236" s="2">
        <f t="shared" si="18"/>
        <v>15789.714285714086</v>
      </c>
      <c r="U236" s="2">
        <f t="shared" si="19"/>
        <v>550000</v>
      </c>
      <c r="V236" s="2">
        <f t="shared" si="34"/>
        <v>57839300.493958533</v>
      </c>
      <c r="W236" s="2">
        <f t="shared" si="20"/>
        <v>534210.28571428359</v>
      </c>
      <c r="X236" s="2">
        <f t="shared" si="6"/>
        <v>15789.714285716414</v>
      </c>
      <c r="Y236" s="2">
        <f t="shared" si="43"/>
        <v>47911170.840729028</v>
      </c>
      <c r="Z236" s="2" t="str">
        <f t="shared" si="8"/>
        <v>MEEP</v>
      </c>
      <c r="AA236" s="2">
        <f>IF(Z236="HERE",Y236,AA235+Graph!$G$1*1000)</f>
        <v>55995376.5550147</v>
      </c>
      <c r="AB236" s="2">
        <f t="shared" si="21"/>
        <v>420000</v>
      </c>
      <c r="AC236" s="2">
        <f t="shared" si="44"/>
        <v>46620884.493958578</v>
      </c>
      <c r="AD236" s="3">
        <f t="shared" si="10"/>
        <v>52800000</v>
      </c>
      <c r="AE236" s="2">
        <f>IF(AE234&gt;=52800000,52800000,IF(AB215=Graph!G$1*1000,AE235+Graph!G$1*1000,AC236))</f>
        <v>46620884.493958578</v>
      </c>
      <c r="AF236" s="3">
        <f t="shared" si="11"/>
        <v>46620884.493958578</v>
      </c>
      <c r="AG236" s="3">
        <f t="shared" si="29"/>
        <v>45152672.381354019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163</v>
      </c>
      <c r="C237" s="7"/>
      <c r="D237" s="2" t="e">
        <f t="shared" si="12"/>
        <v>#N/A</v>
      </c>
      <c r="E237" s="2" t="e">
        <f t="shared" si="22"/>
        <v>#N/A</v>
      </c>
      <c r="F237" s="2">
        <v>849750.22115580738</v>
      </c>
      <c r="G237" s="2">
        <f t="shared" si="47"/>
        <v>534210.28571428568</v>
      </c>
      <c r="H237" s="2">
        <f t="shared" si="45"/>
        <v>103247174.77967264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889717.08165943623</v>
      </c>
      <c r="Q237" s="2">
        <f t="shared" si="48"/>
        <v>550000</v>
      </c>
      <c r="R237" s="2">
        <f t="shared" si="46"/>
        <v>106300471.33468758</v>
      </c>
      <c r="S237" s="2">
        <f t="shared" si="17"/>
        <v>534210.28571428359</v>
      </c>
      <c r="T237" s="2">
        <f t="shared" si="18"/>
        <v>15789.714285714086</v>
      </c>
      <c r="U237" s="2">
        <f t="shared" si="19"/>
        <v>550000</v>
      </c>
      <c r="V237" s="2">
        <f t="shared" si="34"/>
        <v>58373510.779672816</v>
      </c>
      <c r="W237" s="2">
        <f t="shared" si="20"/>
        <v>534210.28571428359</v>
      </c>
      <c r="X237" s="2">
        <f t="shared" si="6"/>
        <v>15789.714285716414</v>
      </c>
      <c r="Y237" s="2">
        <f t="shared" si="43"/>
        <v>47926960.555014744</v>
      </c>
      <c r="Z237" s="2" t="str">
        <f t="shared" si="8"/>
        <v>MEEP</v>
      </c>
      <c r="AA237" s="2">
        <f>IF(Z237="HERE",Y237,AA236+Graph!$G$1*1000)</f>
        <v>56415376.5550147</v>
      </c>
      <c r="AB237" s="2">
        <f t="shared" si="21"/>
        <v>420000</v>
      </c>
      <c r="AC237" s="2">
        <f t="shared" si="44"/>
        <v>46620884.493958578</v>
      </c>
      <c r="AD237" s="3">
        <f t="shared" si="10"/>
        <v>52800000</v>
      </c>
      <c r="AE237" s="2">
        <f>IF(AE235&gt;=52800000,52800000,IF(AB216=Graph!G$1*1000,AE236+Graph!G$1*1000,AC237))</f>
        <v>46620884.493958578</v>
      </c>
      <c r="AF237" s="3">
        <f t="shared" si="11"/>
        <v>46620884.493958578</v>
      </c>
      <c r="AG237" s="3">
        <f t="shared" si="29"/>
        <v>45166883.124211162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164</v>
      </c>
      <c r="C238" s="7"/>
      <c r="D238" s="2" t="e">
        <f t="shared" si="12"/>
        <v>#N/A</v>
      </c>
      <c r="E238" s="2" t="e">
        <f t="shared" si="22"/>
        <v>#N/A</v>
      </c>
      <c r="F238" s="2">
        <v>852337.44781392813</v>
      </c>
      <c r="G238" s="2">
        <f t="shared" si="47"/>
        <v>534210.28571428568</v>
      </c>
      <c r="H238" s="2">
        <f t="shared" si="45"/>
        <v>103781385.06538692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892497.81673517823</v>
      </c>
      <c r="Q238" s="2">
        <f t="shared" si="48"/>
        <v>550000</v>
      </c>
      <c r="R238" s="2">
        <f t="shared" si="46"/>
        <v>106850471.33468758</v>
      </c>
      <c r="S238" s="2">
        <f t="shared" si="17"/>
        <v>534210.28571428359</v>
      </c>
      <c r="T238" s="2">
        <f t="shared" si="18"/>
        <v>15789.714285714086</v>
      </c>
      <c r="U238" s="2">
        <f t="shared" si="19"/>
        <v>550000</v>
      </c>
      <c r="V238" s="2">
        <f t="shared" si="34"/>
        <v>58907721.0653871</v>
      </c>
      <c r="W238" s="2">
        <f t="shared" si="20"/>
        <v>534210.28571428359</v>
      </c>
      <c r="X238" s="2">
        <f t="shared" si="6"/>
        <v>15789.714285716414</v>
      </c>
      <c r="Y238" s="2">
        <f t="shared" si="43"/>
        <v>47942750.269300461</v>
      </c>
      <c r="Z238" s="2" t="str">
        <f t="shared" si="8"/>
        <v>MEEP</v>
      </c>
      <c r="AA238" s="2">
        <f>IF(Z238="HERE",Y238,AA237+Graph!$G$1*1000)</f>
        <v>56835376.5550147</v>
      </c>
      <c r="AB238" s="2">
        <f t="shared" si="21"/>
        <v>420000</v>
      </c>
      <c r="AC238" s="2">
        <f t="shared" si="44"/>
        <v>46620884.493958578</v>
      </c>
      <c r="AD238" s="3">
        <f t="shared" si="10"/>
        <v>52800000</v>
      </c>
      <c r="AE238" s="2">
        <f>IF(AE236&gt;=52800000,52800000,IF(AB217=Graph!G$1*1000,AE237+Graph!G$1*1000,AC238))</f>
        <v>47040884.493958578</v>
      </c>
      <c r="AF238" s="3">
        <f t="shared" si="11"/>
        <v>47040884.493958578</v>
      </c>
      <c r="AG238" s="3">
        <f t="shared" si="29"/>
        <v>45544883.124211162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165</v>
      </c>
      <c r="C239" s="7"/>
      <c r="D239" s="2" t="e">
        <f t="shared" si="12"/>
        <v>#N/A</v>
      </c>
      <c r="E239" s="2" t="e">
        <f t="shared" si="22"/>
        <v>#N/A</v>
      </c>
      <c r="F239" s="2">
        <v>854924.67447204888</v>
      </c>
      <c r="G239" s="2">
        <f t="shared" si="47"/>
        <v>534210.28571428568</v>
      </c>
      <c r="H239" s="2">
        <f t="shared" si="45"/>
        <v>104315595.3511012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895278.55181090534</v>
      </c>
      <c r="Q239" s="2">
        <f t="shared" si="48"/>
        <v>550000</v>
      </c>
      <c r="R239" s="2">
        <f t="shared" si="46"/>
        <v>107400471.33468758</v>
      </c>
      <c r="S239" s="2">
        <f t="shared" si="17"/>
        <v>534210.28571428359</v>
      </c>
      <c r="T239" s="2">
        <f t="shared" si="18"/>
        <v>15789.714285714086</v>
      </c>
      <c r="U239" s="2">
        <f t="shared" si="19"/>
        <v>550000</v>
      </c>
      <c r="V239" s="2">
        <f t="shared" si="34"/>
        <v>59441931.351101384</v>
      </c>
      <c r="W239" s="2">
        <f t="shared" si="20"/>
        <v>534210.28571428359</v>
      </c>
      <c r="X239" s="2">
        <f t="shared" si="6"/>
        <v>15789.714285716414</v>
      </c>
      <c r="Y239" s="2">
        <f t="shared" si="43"/>
        <v>47958539.983586177</v>
      </c>
      <c r="Z239" s="2" t="str">
        <f t="shared" si="8"/>
        <v>MEEP</v>
      </c>
      <c r="AA239" s="2">
        <f>IF(Z239="HERE",Y239,AA238+Graph!$G$1*1000)</f>
        <v>57255376.5550147</v>
      </c>
      <c r="AB239" s="2">
        <f t="shared" si="21"/>
        <v>420000</v>
      </c>
      <c r="AC239" s="2">
        <f t="shared" si="44"/>
        <v>46620884.493958578</v>
      </c>
      <c r="AD239" s="3">
        <f t="shared" si="10"/>
        <v>52800000</v>
      </c>
      <c r="AE239" s="2">
        <f>IF(AE237&gt;=52800000,52800000,IF(AB218=Graph!G$1*1000,AE238+Graph!G$1*1000,AC239))</f>
        <v>47460884.493958578</v>
      </c>
      <c r="AF239" s="3">
        <f t="shared" si="11"/>
        <v>47460884.493958578</v>
      </c>
      <c r="AG239" s="3">
        <f t="shared" si="29"/>
        <v>45922883.124211162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166</v>
      </c>
      <c r="C240" s="7"/>
      <c r="D240" s="2" t="e">
        <f t="shared" si="12"/>
        <v>#N/A</v>
      </c>
      <c r="E240" s="2" t="e">
        <f t="shared" si="22"/>
        <v>#N/A</v>
      </c>
      <c r="F240" s="2">
        <v>857511.90113016963</v>
      </c>
      <c r="G240" s="2">
        <f t="shared" si="47"/>
        <v>534210.28571428568</v>
      </c>
      <c r="H240" s="2">
        <f t="shared" si="45"/>
        <v>104849805.63681549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898059.28688664734</v>
      </c>
      <c r="Q240" s="2">
        <f t="shared" si="48"/>
        <v>550000</v>
      </c>
      <c r="R240" s="2">
        <f t="shared" si="46"/>
        <v>107950471.33468758</v>
      </c>
      <c r="S240" s="2">
        <f t="shared" si="17"/>
        <v>534210.28571428359</v>
      </c>
      <c r="T240" s="2">
        <f t="shared" si="18"/>
        <v>15789.714285714086</v>
      </c>
      <c r="U240" s="2">
        <f t="shared" si="19"/>
        <v>550000</v>
      </c>
      <c r="V240" s="2">
        <f t="shared" si="34"/>
        <v>59976141.636815667</v>
      </c>
      <c r="W240" s="2">
        <f t="shared" si="20"/>
        <v>534210.28571428359</v>
      </c>
      <c r="X240" s="2">
        <f t="shared" si="6"/>
        <v>15789.714285716414</v>
      </c>
      <c r="Y240" s="2">
        <f t="shared" si="43"/>
        <v>47974329.697871894</v>
      </c>
      <c r="Z240" s="2" t="str">
        <f t="shared" si="8"/>
        <v>MEEP</v>
      </c>
      <c r="AA240" s="2">
        <f>IF(Z240="HERE",Y240,AA239+Graph!$G$1*1000)</f>
        <v>57675376.5550147</v>
      </c>
      <c r="AB240" s="2">
        <f t="shared" si="21"/>
        <v>420000</v>
      </c>
      <c r="AC240" s="2">
        <f t="shared" si="44"/>
        <v>46620884.493958578</v>
      </c>
      <c r="AD240" s="3">
        <f t="shared" si="10"/>
        <v>52800000</v>
      </c>
      <c r="AE240" s="2">
        <f>IF(AE238&gt;=52800000,52800000,IF(AB219=Graph!G$1*1000,AE239+Graph!G$1*1000,AC240))</f>
        <v>47880884.493958578</v>
      </c>
      <c r="AF240" s="3">
        <f t="shared" si="11"/>
        <v>47880884.493958578</v>
      </c>
      <c r="AG240" s="3">
        <f t="shared" si="29"/>
        <v>46300883.124211162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167</v>
      </c>
      <c r="C241" s="7"/>
      <c r="D241" s="2" t="e">
        <f t="shared" si="12"/>
        <v>#N/A</v>
      </c>
      <c r="E241" s="2" t="e">
        <f t="shared" si="22"/>
        <v>#N/A</v>
      </c>
      <c r="F241" s="2">
        <v>860099.12778829038</v>
      </c>
      <c r="G241" s="2">
        <f t="shared" si="47"/>
        <v>534210.28571428568</v>
      </c>
      <c r="H241" s="2">
        <f t="shared" si="45"/>
        <v>105384015.92252977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900840.02196237445</v>
      </c>
      <c r="Q241" s="2">
        <f t="shared" si="48"/>
        <v>550000</v>
      </c>
      <c r="R241" s="2">
        <f t="shared" si="46"/>
        <v>108500471.33468758</v>
      </c>
      <c r="S241" s="2">
        <f t="shared" si="17"/>
        <v>534210.28571428359</v>
      </c>
      <c r="T241" s="2">
        <f t="shared" si="18"/>
        <v>15789.714285714086</v>
      </c>
      <c r="U241" s="2">
        <f t="shared" si="19"/>
        <v>550000</v>
      </c>
      <c r="V241" s="2">
        <f t="shared" si="34"/>
        <v>60510351.922529951</v>
      </c>
      <c r="W241" s="2">
        <f t="shared" si="20"/>
        <v>534210.28571428359</v>
      </c>
      <c r="X241" s="2">
        <f t="shared" si="6"/>
        <v>15789.714285716414</v>
      </c>
      <c r="Y241" s="2">
        <f t="shared" si="43"/>
        <v>47990119.41215761</v>
      </c>
      <c r="Z241" s="2" t="str">
        <f t="shared" si="8"/>
        <v>MEEP</v>
      </c>
      <c r="AA241" s="2">
        <f>IF(Z241="HERE",Y241,AA240+Graph!$G$1*1000)</f>
        <v>58095376.5550147</v>
      </c>
      <c r="AB241" s="2">
        <f t="shared" si="21"/>
        <v>420000</v>
      </c>
      <c r="AC241" s="2">
        <f t="shared" si="44"/>
        <v>46620884.493958578</v>
      </c>
      <c r="AD241" s="3">
        <f t="shared" si="10"/>
        <v>52800000</v>
      </c>
      <c r="AE241" s="2">
        <f>IF(AE239&gt;=52800000,52800000,IF(AB220=Graph!G$1*1000,AE240+Graph!G$1*1000,AC241))</f>
        <v>48300884.493958578</v>
      </c>
      <c r="AF241" s="3">
        <f t="shared" si="11"/>
        <v>48300884.493958578</v>
      </c>
      <c r="AG241" s="3">
        <f t="shared" si="29"/>
        <v>46678883.124211162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168</v>
      </c>
      <c r="C242" s="7"/>
      <c r="D242" s="2" t="e">
        <f t="shared" si="12"/>
        <v>#N/A</v>
      </c>
      <c r="E242" s="2" t="e">
        <f t="shared" si="22"/>
        <v>#N/A</v>
      </c>
      <c r="F242" s="2">
        <v>862686.35444641113</v>
      </c>
      <c r="G242" s="2">
        <f t="shared" si="47"/>
        <v>534210.28571428568</v>
      </c>
      <c r="H242" s="2">
        <f t="shared" si="45"/>
        <v>105918226.20824406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903620.75703811646</v>
      </c>
      <c r="Q242" s="2">
        <f t="shared" si="48"/>
        <v>550000</v>
      </c>
      <c r="R242" s="2">
        <f t="shared" si="46"/>
        <v>109050471.33468758</v>
      </c>
      <c r="S242" s="2">
        <f t="shared" si="17"/>
        <v>534210.28571428359</v>
      </c>
      <c r="T242" s="2">
        <f t="shared" si="18"/>
        <v>15789.714285714086</v>
      </c>
      <c r="U242" s="2">
        <f t="shared" si="19"/>
        <v>550000</v>
      </c>
      <c r="V242" s="2">
        <f t="shared" si="34"/>
        <v>61044562.208244234</v>
      </c>
      <c r="W242" s="2">
        <f t="shared" si="20"/>
        <v>534210.28571428359</v>
      </c>
      <c r="X242" s="2">
        <f t="shared" si="6"/>
        <v>15789.714285716414</v>
      </c>
      <c r="Y242" s="2">
        <f t="shared" si="43"/>
        <v>48005909.126443326</v>
      </c>
      <c r="Z242" s="2" t="str">
        <f t="shared" si="8"/>
        <v>MEEP</v>
      </c>
      <c r="AA242" s="2">
        <f>IF(Z242="HERE",Y242,AA241+Graph!$G$1*1000)</f>
        <v>58515376.5550147</v>
      </c>
      <c r="AB242" s="2">
        <f t="shared" si="21"/>
        <v>420000</v>
      </c>
      <c r="AC242" s="2">
        <f t="shared" si="44"/>
        <v>46620884.493958578</v>
      </c>
      <c r="AD242" s="3">
        <f t="shared" si="10"/>
        <v>52800000</v>
      </c>
      <c r="AE242" s="2">
        <f>IF(AE240&gt;=52800000,52800000,IF(AB221=Graph!G$1*1000,AE241+Graph!G$1*1000,AC242))</f>
        <v>48720884.493958578</v>
      </c>
      <c r="AF242" s="3">
        <f t="shared" si="11"/>
        <v>48720884.493958578</v>
      </c>
      <c r="AG242" s="3">
        <f t="shared" si="29"/>
        <v>47056883.124211162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169</v>
      </c>
      <c r="C243" s="7"/>
      <c r="D243" s="2" t="e">
        <f t="shared" si="12"/>
        <v>#N/A</v>
      </c>
      <c r="E243" s="2" t="e">
        <f t="shared" si="22"/>
        <v>#N/A</v>
      </c>
      <c r="F243" s="2">
        <v>865273.58110453188</v>
      </c>
      <c r="G243" s="2">
        <f t="shared" si="47"/>
        <v>534210.28571428568</v>
      </c>
      <c r="H243" s="2">
        <f t="shared" si="45"/>
        <v>106452436.49395834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906401.49211384356</v>
      </c>
      <c r="Q243" s="2">
        <f t="shared" si="48"/>
        <v>550000</v>
      </c>
      <c r="R243" s="2">
        <f t="shared" si="46"/>
        <v>109600471.33468758</v>
      </c>
      <c r="S243" s="2">
        <f t="shared" si="17"/>
        <v>534210.28571428359</v>
      </c>
      <c r="T243" s="2">
        <f t="shared" si="18"/>
        <v>15789.714285714086</v>
      </c>
      <c r="U243" s="2">
        <f t="shared" si="19"/>
        <v>550000</v>
      </c>
      <c r="V243" s="2">
        <f t="shared" si="34"/>
        <v>61578772.493958518</v>
      </c>
      <c r="W243" s="2">
        <f t="shared" si="20"/>
        <v>534210.28571428359</v>
      </c>
      <c r="X243" s="2">
        <f t="shared" si="6"/>
        <v>15789.714285716414</v>
      </c>
      <c r="Y243" s="2">
        <f t="shared" si="43"/>
        <v>48021698.840729043</v>
      </c>
      <c r="Z243" s="2" t="str">
        <f t="shared" si="8"/>
        <v>MEEP</v>
      </c>
      <c r="AA243" s="2">
        <f>IF(Z243="HERE",Y243,AA242+Graph!$G$1*1000)</f>
        <v>58935376.5550147</v>
      </c>
      <c r="AB243" s="2">
        <f t="shared" si="21"/>
        <v>420000</v>
      </c>
      <c r="AC243" s="2">
        <f t="shared" si="44"/>
        <v>46620884.493958578</v>
      </c>
      <c r="AD243" s="3">
        <f t="shared" si="10"/>
        <v>52800000</v>
      </c>
      <c r="AE243" s="2">
        <f>IF(AE241&gt;=52800000,52800000,IF(AB222=Graph!G$1*1000,AE242+Graph!G$1*1000,AC243))</f>
        <v>49140884.493958578</v>
      </c>
      <c r="AF243" s="3">
        <f t="shared" si="11"/>
        <v>49140884.493958578</v>
      </c>
      <c r="AG243" s="3">
        <f t="shared" si="29"/>
        <v>47434883.124211162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170</v>
      </c>
      <c r="C244" s="7"/>
      <c r="D244" s="2" t="e">
        <f t="shared" si="12"/>
        <v>#N/A</v>
      </c>
      <c r="E244" s="2" t="e">
        <f t="shared" si="22"/>
        <v>#N/A</v>
      </c>
      <c r="F244" s="2">
        <v>867860.80776265264</v>
      </c>
      <c r="G244" s="2">
        <f t="shared" si="47"/>
        <v>534210.28571428568</v>
      </c>
      <c r="H244" s="2">
        <f t="shared" si="45"/>
        <v>106986646.77967262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909182.22718958557</v>
      </c>
      <c r="Q244" s="2">
        <f t="shared" si="48"/>
        <v>550000</v>
      </c>
      <c r="R244" s="2">
        <f t="shared" si="46"/>
        <v>110150471.33468758</v>
      </c>
      <c r="S244" s="2">
        <f t="shared" si="17"/>
        <v>534210.28571428359</v>
      </c>
      <c r="T244" s="2">
        <f t="shared" si="18"/>
        <v>15789.714285714086</v>
      </c>
      <c r="U244" s="2">
        <f t="shared" si="19"/>
        <v>550000</v>
      </c>
      <c r="V244" s="2">
        <f t="shared" si="34"/>
        <v>62112982.779672801</v>
      </c>
      <c r="W244" s="2">
        <f t="shared" si="20"/>
        <v>534210.28571428359</v>
      </c>
      <c r="X244" s="2">
        <f t="shared" si="6"/>
        <v>15789.714285716414</v>
      </c>
      <c r="Y244" s="2">
        <f t="shared" si="43"/>
        <v>48037488.555014759</v>
      </c>
      <c r="Z244" s="2" t="str">
        <f t="shared" si="8"/>
        <v>MEEP</v>
      </c>
      <c r="AA244" s="2">
        <f>IF(Z244="HERE",Y244,AA243+Graph!$G$1*1000)</f>
        <v>59355376.5550147</v>
      </c>
      <c r="AB244" s="2">
        <f t="shared" si="21"/>
        <v>420000</v>
      </c>
      <c r="AC244" s="2">
        <f t="shared" si="44"/>
        <v>46620884.493958578</v>
      </c>
      <c r="AD244" s="3">
        <f t="shared" si="10"/>
        <v>52800000</v>
      </c>
      <c r="AE244" s="2">
        <f>IF(AE242&gt;=52800000,52800000,IF(AB223=Graph!G$1*1000,AE243+Graph!G$1*1000,AC244))</f>
        <v>49560884.493958578</v>
      </c>
      <c r="AF244" s="3">
        <f t="shared" si="11"/>
        <v>49560884.493958578</v>
      </c>
      <c r="AG244" s="3">
        <f t="shared" si="29"/>
        <v>47812883.124211162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171</v>
      </c>
      <c r="C245" s="7"/>
      <c r="D245" s="2" t="e">
        <f t="shared" si="12"/>
        <v>#N/A</v>
      </c>
      <c r="E245" s="2" t="e">
        <f t="shared" si="22"/>
        <v>#N/A</v>
      </c>
      <c r="F245" s="2">
        <v>870448.03442077339</v>
      </c>
      <c r="G245" s="2">
        <f t="shared" si="47"/>
        <v>534210.28571428568</v>
      </c>
      <c r="H245" s="2">
        <f t="shared" si="45"/>
        <v>107520857.06538691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911962.96226531267</v>
      </c>
      <c r="Q245" s="2">
        <f t="shared" si="48"/>
        <v>550000</v>
      </c>
      <c r="R245" s="2">
        <f t="shared" si="46"/>
        <v>110700471.33468758</v>
      </c>
      <c r="S245" s="2">
        <f t="shared" si="17"/>
        <v>534210.28571428359</v>
      </c>
      <c r="T245" s="2">
        <f t="shared" si="18"/>
        <v>15789.714285714086</v>
      </c>
      <c r="U245" s="2">
        <f t="shared" si="19"/>
        <v>550000</v>
      </c>
      <c r="V245" s="2">
        <f t="shared" si="34"/>
        <v>62647193.065387085</v>
      </c>
      <c r="W245" s="2">
        <f t="shared" si="20"/>
        <v>534210.28571428359</v>
      </c>
      <c r="X245" s="2">
        <f t="shared" si="6"/>
        <v>15789.714285716414</v>
      </c>
      <c r="Y245" s="2">
        <f t="shared" si="43"/>
        <v>48053278.269300476</v>
      </c>
      <c r="Z245" s="2" t="str">
        <f t="shared" si="8"/>
        <v>MEEP</v>
      </c>
      <c r="AA245" s="2">
        <f>IF(Z245="HERE",Y245,AA244+Graph!$G$1*1000)</f>
        <v>59775376.5550147</v>
      </c>
      <c r="AB245" s="2">
        <f t="shared" si="21"/>
        <v>420000</v>
      </c>
      <c r="AC245" s="2">
        <f t="shared" si="44"/>
        <v>46620884.493958578</v>
      </c>
      <c r="AD245" s="3">
        <f t="shared" si="10"/>
        <v>52800000</v>
      </c>
      <c r="AE245" s="2">
        <f>IF(AE243&gt;=52800000,52800000,IF(AB224=Graph!G$1*1000,AE244+Graph!G$1*1000,AC245))</f>
        <v>49980884.493958578</v>
      </c>
      <c r="AF245" s="3">
        <f t="shared" si="11"/>
        <v>49980884.493958578</v>
      </c>
      <c r="AG245" s="3">
        <f t="shared" si="29"/>
        <v>48190883.124211162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172</v>
      </c>
      <c r="C246" s="7"/>
      <c r="D246" s="2" t="e">
        <f t="shared" si="12"/>
        <v>#N/A</v>
      </c>
      <c r="E246" s="2" t="e">
        <f t="shared" si="22"/>
        <v>#N/A</v>
      </c>
      <c r="F246" s="2">
        <v>873035.26107889414</v>
      </c>
      <c r="G246" s="2">
        <f t="shared" si="47"/>
        <v>534210.28571428568</v>
      </c>
      <c r="H246" s="2">
        <f t="shared" si="45"/>
        <v>108055067.35110119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914743.69734105468</v>
      </c>
      <c r="Q246" s="2">
        <f t="shared" si="48"/>
        <v>550000</v>
      </c>
      <c r="R246" s="2">
        <f t="shared" si="46"/>
        <v>111250471.33468758</v>
      </c>
      <c r="S246" s="2">
        <f t="shared" si="17"/>
        <v>534210.28571428359</v>
      </c>
      <c r="T246" s="2">
        <f t="shared" si="18"/>
        <v>15789.714285714086</v>
      </c>
      <c r="U246" s="2">
        <f t="shared" si="19"/>
        <v>550000</v>
      </c>
      <c r="V246" s="2">
        <f t="shared" si="34"/>
        <v>63181403.351101369</v>
      </c>
      <c r="W246" s="2">
        <f t="shared" si="20"/>
        <v>534210.28571428359</v>
      </c>
      <c r="X246" s="2">
        <f t="shared" si="6"/>
        <v>15789.714285716414</v>
      </c>
      <c r="Y246" s="2">
        <f t="shared" si="43"/>
        <v>48069067.983586192</v>
      </c>
      <c r="Z246" s="2" t="str">
        <f t="shared" si="8"/>
        <v>MEEP</v>
      </c>
      <c r="AA246" s="2">
        <f>IF(Z246="HERE",Y246,AA245+Graph!$G$1*1000)</f>
        <v>60195376.5550147</v>
      </c>
      <c r="AB246" s="2">
        <f t="shared" si="21"/>
        <v>420000</v>
      </c>
      <c r="AC246" s="2">
        <f t="shared" si="44"/>
        <v>46620884.493958578</v>
      </c>
      <c r="AD246" s="3">
        <f t="shared" si="10"/>
        <v>52800000</v>
      </c>
      <c r="AE246" s="2">
        <f>IF(AE244&gt;=52800000,52800000,IF(AB225=Graph!G$1*1000,AE245+Graph!G$1*1000,AC246))</f>
        <v>50400884.493958578</v>
      </c>
      <c r="AF246" s="3">
        <f t="shared" si="11"/>
        <v>50400884.493958578</v>
      </c>
      <c r="AG246" s="3">
        <f t="shared" si="29"/>
        <v>48568883.124211162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173</v>
      </c>
      <c r="C247" s="7"/>
      <c r="D247" s="2" t="e">
        <f t="shared" si="12"/>
        <v>#N/A</v>
      </c>
      <c r="E247" s="2" t="e">
        <f t="shared" si="22"/>
        <v>#N/A</v>
      </c>
      <c r="F247" s="2">
        <v>875622.48773701489</v>
      </c>
      <c r="G247" s="2">
        <f t="shared" si="47"/>
        <v>534210.28571428568</v>
      </c>
      <c r="H247" s="2">
        <f t="shared" si="45"/>
        <v>108589277.63681547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917524.43241678178</v>
      </c>
      <c r="Q247" s="2">
        <f t="shared" si="48"/>
        <v>550000</v>
      </c>
      <c r="R247" s="2">
        <f t="shared" si="46"/>
        <v>111800471.33468758</v>
      </c>
      <c r="S247" s="2">
        <f t="shared" si="17"/>
        <v>534210.28571428359</v>
      </c>
      <c r="T247" s="2">
        <f t="shared" si="18"/>
        <v>15789.714285714086</v>
      </c>
      <c r="U247" s="2">
        <f t="shared" si="19"/>
        <v>550000</v>
      </c>
      <c r="V247" s="2">
        <f t="shared" si="34"/>
        <v>63715613.636815652</v>
      </c>
      <c r="W247" s="2">
        <f t="shared" si="20"/>
        <v>534210.28571428359</v>
      </c>
      <c r="X247" s="2">
        <f t="shared" si="6"/>
        <v>15789.714285716414</v>
      </c>
      <c r="Y247" s="2">
        <f t="shared" si="43"/>
        <v>48084857.697871909</v>
      </c>
      <c r="Z247" s="2" t="str">
        <f t="shared" si="8"/>
        <v>MEEP</v>
      </c>
      <c r="AA247" s="2">
        <f>IF(Z247="HERE",Y247,AA246+Graph!$G$1*1000)</f>
        <v>60615376.5550147</v>
      </c>
      <c r="AB247" s="2">
        <f t="shared" si="21"/>
        <v>420000</v>
      </c>
      <c r="AC247" s="2">
        <f t="shared" si="44"/>
        <v>46620884.493958578</v>
      </c>
      <c r="AD247" s="3">
        <f t="shared" si="10"/>
        <v>52800000</v>
      </c>
      <c r="AE247" s="2">
        <f>IF(AE245&gt;=52800000,52800000,IF(AB226=Graph!G$1*1000,AE246+Graph!G$1*1000,AC247))</f>
        <v>50820884.493958578</v>
      </c>
      <c r="AF247" s="3">
        <f t="shared" si="11"/>
        <v>50820884.493958578</v>
      </c>
      <c r="AG247" s="3">
        <f t="shared" si="29"/>
        <v>48946883.124211162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174</v>
      </c>
      <c r="C248" s="7"/>
      <c r="D248" s="2" t="e">
        <f t="shared" si="12"/>
        <v>#N/A</v>
      </c>
      <c r="E248" s="2" t="e">
        <f t="shared" si="22"/>
        <v>#N/A</v>
      </c>
      <c r="F248" s="2">
        <v>878209.71439513564</v>
      </c>
      <c r="G248" s="2">
        <f t="shared" si="47"/>
        <v>534210.28571428568</v>
      </c>
      <c r="H248" s="2">
        <f t="shared" si="45"/>
        <v>109123487.92252976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920305.16749252379</v>
      </c>
      <c r="Q248" s="2">
        <f t="shared" si="48"/>
        <v>550000</v>
      </c>
      <c r="R248" s="2">
        <f t="shared" si="46"/>
        <v>112350471.33468758</v>
      </c>
      <c r="S248" s="2">
        <f t="shared" si="17"/>
        <v>534210.28571428359</v>
      </c>
      <c r="T248" s="2">
        <f t="shared" si="18"/>
        <v>15789.714285714086</v>
      </c>
      <c r="U248" s="2">
        <f t="shared" si="19"/>
        <v>550000</v>
      </c>
      <c r="V248" s="2">
        <f t="shared" si="34"/>
        <v>64249823.922529936</v>
      </c>
      <c r="W248" s="2">
        <f t="shared" si="20"/>
        <v>534210.28571428359</v>
      </c>
      <c r="X248" s="2">
        <f t="shared" si="6"/>
        <v>15789.714285716414</v>
      </c>
      <c r="Y248" s="2">
        <f t="shared" si="43"/>
        <v>48100647.412157625</v>
      </c>
      <c r="Z248" s="2" t="str">
        <f t="shared" si="8"/>
        <v>MEEP</v>
      </c>
      <c r="AA248" s="2">
        <f>IF(Z248="HERE",Y248,AA247+Graph!$G$1*1000)</f>
        <v>61035376.5550147</v>
      </c>
      <c r="AB248" s="2">
        <f t="shared" si="21"/>
        <v>420000</v>
      </c>
      <c r="AC248" s="2">
        <f t="shared" si="44"/>
        <v>46620884.493958578</v>
      </c>
      <c r="AD248" s="3">
        <f t="shared" si="10"/>
        <v>52800000</v>
      </c>
      <c r="AE248" s="2">
        <f>IF(AE246&gt;=52800000,52800000,IF(AB227=Graph!G$1*1000,AE247+Graph!G$1*1000,AC248))</f>
        <v>51240884.493958578</v>
      </c>
      <c r="AF248" s="3">
        <f t="shared" si="11"/>
        <v>51240884.493958578</v>
      </c>
      <c r="AG248" s="3">
        <f t="shared" si="29"/>
        <v>49324883.124211162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175</v>
      </c>
      <c r="C249" s="7"/>
      <c r="D249" s="2" t="e">
        <f t="shared" si="12"/>
        <v>#N/A</v>
      </c>
      <c r="E249" s="2" t="e">
        <f t="shared" si="22"/>
        <v>#N/A</v>
      </c>
      <c r="F249" s="2">
        <v>880796.94105325639</v>
      </c>
      <c r="G249" s="2">
        <f t="shared" si="47"/>
        <v>534210.28571428568</v>
      </c>
      <c r="H249" s="2">
        <f t="shared" si="45"/>
        <v>109657698.20824404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923085.9025682658</v>
      </c>
      <c r="Q249" s="2">
        <f t="shared" si="48"/>
        <v>550000</v>
      </c>
      <c r="R249" s="2">
        <f t="shared" si="46"/>
        <v>112900471.33468758</v>
      </c>
      <c r="S249" s="2">
        <f t="shared" si="17"/>
        <v>534210.28571428359</v>
      </c>
      <c r="T249" s="2">
        <f t="shared" si="18"/>
        <v>15789.714285714086</v>
      </c>
      <c r="U249" s="2">
        <f t="shared" si="19"/>
        <v>550000</v>
      </c>
      <c r="V249" s="2">
        <f t="shared" si="34"/>
        <v>64784034.208244219</v>
      </c>
      <c r="W249" s="2">
        <f t="shared" si="20"/>
        <v>534210.28571428359</v>
      </c>
      <c r="X249" s="2">
        <f t="shared" si="6"/>
        <v>15789.714285716414</v>
      </c>
      <c r="Y249" s="2">
        <f t="shared" si="43"/>
        <v>48116437.126443341</v>
      </c>
      <c r="Z249" s="2" t="str">
        <f t="shared" si="8"/>
        <v>MEEP</v>
      </c>
      <c r="AA249" s="2">
        <f>IF(Z249="HERE",Y249,AA248+Graph!$G$1*1000)</f>
        <v>61455376.5550147</v>
      </c>
      <c r="AB249" s="2">
        <f t="shared" si="21"/>
        <v>420000</v>
      </c>
      <c r="AC249" s="2">
        <f t="shared" si="44"/>
        <v>46620884.493958578</v>
      </c>
      <c r="AD249" s="3">
        <f t="shared" si="10"/>
        <v>52800000</v>
      </c>
      <c r="AE249" s="2">
        <f>IF(AE247&gt;=52800000,52800000,IF(AB228=Graph!G$1*1000,AE248+Graph!G$1*1000,AC249))</f>
        <v>51660884.493958578</v>
      </c>
      <c r="AF249" s="3">
        <f t="shared" si="11"/>
        <v>51660884.493958578</v>
      </c>
      <c r="AG249" s="3">
        <f t="shared" si="29"/>
        <v>49702883.124211162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176</v>
      </c>
      <c r="C250" s="7"/>
      <c r="D250" s="2" t="e">
        <f t="shared" si="12"/>
        <v>#N/A</v>
      </c>
      <c r="E250" s="2" t="e">
        <f t="shared" si="22"/>
        <v>#N/A</v>
      </c>
      <c r="F250" s="2">
        <v>883384.16771137714</v>
      </c>
      <c r="G250" s="2">
        <f t="shared" si="47"/>
        <v>534210.28571428568</v>
      </c>
      <c r="H250" s="2">
        <f t="shared" si="45"/>
        <v>110191908.49395832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925866.6376439929</v>
      </c>
      <c r="Q250" s="2">
        <f t="shared" si="48"/>
        <v>550000</v>
      </c>
      <c r="R250" s="2">
        <f t="shared" si="46"/>
        <v>113450471.33468758</v>
      </c>
      <c r="S250" s="2">
        <f t="shared" si="17"/>
        <v>534210.28571428359</v>
      </c>
      <c r="T250" s="2">
        <f t="shared" si="18"/>
        <v>15789.714285714086</v>
      </c>
      <c r="U250" s="2">
        <f t="shared" si="19"/>
        <v>550000</v>
      </c>
      <c r="V250" s="2">
        <f t="shared" si="34"/>
        <v>65318244.493958503</v>
      </c>
      <c r="W250" s="2">
        <f t="shared" si="20"/>
        <v>534210.28571428359</v>
      </c>
      <c r="X250" s="2">
        <f t="shared" si="6"/>
        <v>15789.714285716414</v>
      </c>
      <c r="Y250" s="2">
        <f t="shared" si="43"/>
        <v>48132226.840729058</v>
      </c>
      <c r="Z250" s="2" t="str">
        <f t="shared" si="8"/>
        <v>MEEP</v>
      </c>
      <c r="AA250" s="2">
        <f>IF(Z250="HERE",Y250,AA249+Graph!$G$1*1000)</f>
        <v>61875376.5550147</v>
      </c>
      <c r="AB250" s="2">
        <f t="shared" si="21"/>
        <v>420000</v>
      </c>
      <c r="AC250" s="2">
        <f t="shared" si="44"/>
        <v>46620884.493958578</v>
      </c>
      <c r="AD250" s="3">
        <f t="shared" si="10"/>
        <v>52800000</v>
      </c>
      <c r="AE250" s="2">
        <f>IF(AE248&gt;=52800000,52800000,IF(AB229=Graph!G$1*1000,AE249+Graph!G$1*1000,AC250))</f>
        <v>52080884.493958578</v>
      </c>
      <c r="AF250" s="3">
        <f t="shared" si="11"/>
        <v>52080884.493958578</v>
      </c>
      <c r="AG250" s="3">
        <f t="shared" si="29"/>
        <v>49851044.224697933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177</v>
      </c>
      <c r="C251" s="7"/>
      <c r="D251" s="2" t="e">
        <f t="shared" si="12"/>
        <v>#N/A</v>
      </c>
      <c r="E251" s="2" t="e">
        <f t="shared" si="22"/>
        <v>#N/A</v>
      </c>
      <c r="F251" s="2">
        <v>885971.3943694979</v>
      </c>
      <c r="G251" s="2">
        <f t="shared" si="47"/>
        <v>534210.28571428568</v>
      </c>
      <c r="H251" s="2">
        <f t="shared" si="45"/>
        <v>110726118.77967261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928647.37271973491</v>
      </c>
      <c r="Q251" s="2">
        <f t="shared" si="48"/>
        <v>550000</v>
      </c>
      <c r="R251" s="2">
        <f t="shared" si="46"/>
        <v>114000471.33468758</v>
      </c>
      <c r="S251" s="2">
        <f t="shared" si="17"/>
        <v>534210.28571428359</v>
      </c>
      <c r="T251" s="2">
        <f t="shared" si="18"/>
        <v>15789.714285714086</v>
      </c>
      <c r="U251" s="2">
        <f t="shared" si="19"/>
        <v>550000</v>
      </c>
      <c r="V251" s="2">
        <f t="shared" si="34"/>
        <v>65852454.779672787</v>
      </c>
      <c r="W251" s="2">
        <f t="shared" si="20"/>
        <v>534210.28571428359</v>
      </c>
      <c r="X251" s="2">
        <f t="shared" si="6"/>
        <v>15789.714285716414</v>
      </c>
      <c r="Y251" s="2">
        <f t="shared" si="43"/>
        <v>48148016.555014774</v>
      </c>
      <c r="Z251" s="2" t="str">
        <f t="shared" si="8"/>
        <v>MEEP</v>
      </c>
      <c r="AA251" s="2">
        <f>IF(Z251="HERE",Y251,AA250+Graph!$G$1*1000)</f>
        <v>62295376.5550147</v>
      </c>
      <c r="AB251" s="2">
        <f t="shared" si="21"/>
        <v>420000</v>
      </c>
      <c r="AC251" s="2">
        <f t="shared" si="44"/>
        <v>46620884.493958578</v>
      </c>
      <c r="AD251" s="3">
        <f t="shared" si="10"/>
        <v>52800000</v>
      </c>
      <c r="AE251" s="2">
        <f>IF(AE249&gt;=52800000,52800000,IF(AB230=Graph!G$1*1000,AE250+Graph!G$1*1000,AC251))</f>
        <v>52500884.493958578</v>
      </c>
      <c r="AF251" s="3">
        <f t="shared" si="11"/>
        <v>52500884.493958578</v>
      </c>
      <c r="AG251" s="3">
        <f t="shared" si="29"/>
        <v>49851044.224697933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178</v>
      </c>
      <c r="C252" s="7"/>
      <c r="D252" s="2" t="e">
        <f t="shared" si="12"/>
        <v>#N/A</v>
      </c>
      <c r="E252" s="2" t="e">
        <f t="shared" si="22"/>
        <v>#N/A</v>
      </c>
      <c r="F252" s="2">
        <v>888558.62102761865</v>
      </c>
      <c r="G252" s="2">
        <f t="shared" si="47"/>
        <v>534210.28571428568</v>
      </c>
      <c r="H252" s="2">
        <f t="shared" si="45"/>
        <v>111260329.06538689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931428.10779546201</v>
      </c>
      <c r="Q252" s="2">
        <f t="shared" si="48"/>
        <v>550000</v>
      </c>
      <c r="R252" s="2">
        <f t="shared" si="46"/>
        <v>114550471.33468758</v>
      </c>
      <c r="S252" s="2">
        <f t="shared" si="17"/>
        <v>534210.28571428359</v>
      </c>
      <c r="T252" s="2">
        <f t="shared" si="18"/>
        <v>15789.714285714086</v>
      </c>
      <c r="U252" s="2">
        <f t="shared" si="19"/>
        <v>550000</v>
      </c>
      <c r="V252" s="2">
        <f t="shared" si="34"/>
        <v>66386665.06538707</v>
      </c>
      <c r="W252" s="2">
        <f t="shared" si="20"/>
        <v>534210.28571428359</v>
      </c>
      <c r="X252" s="2">
        <f t="shared" si="6"/>
        <v>15789.714285716414</v>
      </c>
      <c r="Y252" s="2">
        <f t="shared" si="43"/>
        <v>48163806.269300491</v>
      </c>
      <c r="Z252" s="2" t="str">
        <f t="shared" si="8"/>
        <v>MEEP</v>
      </c>
      <c r="AA252" s="2">
        <f>IF(Z252="HERE",Y252,AA251+Graph!$G$1*1000)</f>
        <v>62715376.5550147</v>
      </c>
      <c r="AB252" s="2">
        <f t="shared" si="21"/>
        <v>420000</v>
      </c>
      <c r="AC252" s="2">
        <f t="shared" si="44"/>
        <v>46620884.493958578</v>
      </c>
      <c r="AD252" s="3">
        <f t="shared" si="10"/>
        <v>52800000</v>
      </c>
      <c r="AE252" s="2">
        <f>IF(AE250&gt;=52800000,52800000,IF(AB231=Graph!G$1*1000,AE251+Graph!G$1*1000,AC252))</f>
        <v>52920884.493958578</v>
      </c>
      <c r="AF252" s="3">
        <f t="shared" si="11"/>
        <v>52800000</v>
      </c>
      <c r="AG252" s="3">
        <f t="shared" si="29"/>
        <v>49851044.224697933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179</v>
      </c>
      <c r="C253" s="7"/>
      <c r="D253" s="2" t="e">
        <f t="shared" si="12"/>
        <v>#N/A</v>
      </c>
      <c r="E253" s="2" t="e">
        <f t="shared" si="22"/>
        <v>#N/A</v>
      </c>
      <c r="F253" s="2">
        <v>891145.8476857394</v>
      </c>
      <c r="G253" s="2">
        <f t="shared" si="47"/>
        <v>534210.28571428568</v>
      </c>
      <c r="H253" s="2">
        <f t="shared" si="45"/>
        <v>111794539.35110117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934208.84287120402</v>
      </c>
      <c r="Q253" s="2">
        <f t="shared" si="48"/>
        <v>550000</v>
      </c>
      <c r="R253" s="2">
        <f t="shared" si="46"/>
        <v>115100471.33468758</v>
      </c>
      <c r="S253" s="2">
        <f t="shared" si="17"/>
        <v>534210.28571428359</v>
      </c>
      <c r="T253" s="2">
        <f t="shared" si="18"/>
        <v>15789.714285714086</v>
      </c>
      <c r="U253" s="2">
        <f t="shared" si="19"/>
        <v>550000</v>
      </c>
      <c r="V253" s="2">
        <f t="shared" si="34"/>
        <v>66920875.351101354</v>
      </c>
      <c r="W253" s="2">
        <f t="shared" si="20"/>
        <v>534210.28571428359</v>
      </c>
      <c r="X253" s="2">
        <f t="shared" si="6"/>
        <v>15789.714285716414</v>
      </c>
      <c r="Y253" s="2">
        <f t="shared" si="43"/>
        <v>48179595.983586207</v>
      </c>
      <c r="Z253" s="2" t="str">
        <f t="shared" si="8"/>
        <v>MEEP</v>
      </c>
      <c r="AA253" s="2">
        <f>IF(Z253="HERE",Y253,AA252+Graph!$G$1*1000)</f>
        <v>63135376.5550147</v>
      </c>
      <c r="AB253" s="2">
        <f t="shared" si="21"/>
        <v>420000</v>
      </c>
      <c r="AC253" s="2">
        <f t="shared" si="44"/>
        <v>46620884.493958578</v>
      </c>
      <c r="AD253" s="3">
        <f t="shared" si="10"/>
        <v>52800000</v>
      </c>
      <c r="AE253" s="2">
        <f>IF(AE251&gt;=52800000,52800000,IF(AB232=Graph!G$1*1000,AE252+Graph!G$1*1000,AC253))</f>
        <v>53340884.493958578</v>
      </c>
      <c r="AF253" s="3">
        <f t="shared" si="11"/>
        <v>52800000</v>
      </c>
      <c r="AG253" s="3">
        <f t="shared" si="29"/>
        <v>49851044.224697933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180</v>
      </c>
      <c r="C254" s="7"/>
      <c r="D254" s="2" t="e">
        <f t="shared" si="12"/>
        <v>#N/A</v>
      </c>
      <c r="E254" s="2" t="e">
        <f t="shared" si="22"/>
        <v>#N/A</v>
      </c>
      <c r="F254" s="2">
        <v>893733.07434387505</v>
      </c>
      <c r="G254" s="2">
        <f t="shared" si="47"/>
        <v>534210.28571428568</v>
      </c>
      <c r="H254" s="2">
        <f t="shared" si="45"/>
        <v>112328749.63681546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936989.57794693112</v>
      </c>
      <c r="Q254" s="2">
        <f t="shared" si="48"/>
        <v>550000</v>
      </c>
      <c r="R254" s="2">
        <f t="shared" si="46"/>
        <v>115650471.33468758</v>
      </c>
      <c r="S254" s="2">
        <f t="shared" si="17"/>
        <v>534210.28571428359</v>
      </c>
      <c r="T254" s="2">
        <f t="shared" si="18"/>
        <v>15789.714285714086</v>
      </c>
      <c r="U254" s="2">
        <f t="shared" si="19"/>
        <v>550000</v>
      </c>
      <c r="V254" s="2">
        <f t="shared" si="34"/>
        <v>67455085.636815637</v>
      </c>
      <c r="W254" s="2">
        <f t="shared" si="20"/>
        <v>534210.28571428359</v>
      </c>
      <c r="X254" s="2">
        <f t="shared" si="6"/>
        <v>15789.714285716414</v>
      </c>
      <c r="Y254" s="2">
        <f t="shared" si="43"/>
        <v>48195385.697871923</v>
      </c>
      <c r="Z254" s="2" t="str">
        <f t="shared" si="8"/>
        <v>MEEP</v>
      </c>
      <c r="AA254" s="2">
        <f>IF(Z254="HERE",Y254,AA253+Graph!$G$1*1000)</f>
        <v>63555376.5550147</v>
      </c>
      <c r="AB254" s="2">
        <f t="shared" si="21"/>
        <v>420000</v>
      </c>
      <c r="AC254" s="2">
        <f t="shared" si="44"/>
        <v>46620884.493958578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49851044.224697933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181</v>
      </c>
      <c r="C255" s="7"/>
      <c r="D255" s="2" t="e">
        <f t="shared" si="12"/>
        <v>#N/A</v>
      </c>
      <c r="E255" s="2" t="e">
        <f t="shared" si="22"/>
        <v>#N/A</v>
      </c>
      <c r="F255" s="2">
        <v>896320.3010019958</v>
      </c>
      <c r="G255" s="2">
        <f t="shared" si="47"/>
        <v>534210.28571428568</v>
      </c>
      <c r="H255" s="2">
        <f t="shared" si="45"/>
        <v>112862959.92252974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939770.31302267313</v>
      </c>
      <c r="Q255" s="2">
        <f t="shared" si="48"/>
        <v>550000</v>
      </c>
      <c r="R255" s="2">
        <f t="shared" si="46"/>
        <v>116200471.33468758</v>
      </c>
      <c r="S255" s="2">
        <f t="shared" si="17"/>
        <v>534210.28571428359</v>
      </c>
      <c r="T255" s="2">
        <f t="shared" si="18"/>
        <v>15789.714285714086</v>
      </c>
      <c r="U255" s="2">
        <f t="shared" si="19"/>
        <v>550000</v>
      </c>
      <c r="V255" s="2">
        <f t="shared" si="34"/>
        <v>67989295.922529921</v>
      </c>
      <c r="W255" s="2">
        <f t="shared" si="20"/>
        <v>534210.28571428359</v>
      </c>
      <c r="X255" s="2">
        <f t="shared" si="6"/>
        <v>15789.714285716414</v>
      </c>
      <c r="Y255" s="2">
        <f t="shared" si="43"/>
        <v>48211175.41215764</v>
      </c>
      <c r="Z255" s="2" t="str">
        <f t="shared" si="8"/>
        <v>MEEP</v>
      </c>
      <c r="AA255" s="2">
        <f>IF(Z255="HERE",Y255,AA254+Graph!$G$1*1000)</f>
        <v>63975376.5550147</v>
      </c>
      <c r="AB255" s="2">
        <f t="shared" si="21"/>
        <v>420000</v>
      </c>
      <c r="AC255" s="2">
        <f t="shared" si="44"/>
        <v>46620884.493958578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49851044.224697933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182</v>
      </c>
      <c r="C256" s="7"/>
      <c r="D256" s="2" t="e">
        <f t="shared" si="12"/>
        <v>#N/A</v>
      </c>
      <c r="E256" s="2" t="e">
        <f t="shared" si="22"/>
        <v>#N/A</v>
      </c>
      <c r="F256" s="2">
        <v>898907.52766011655</v>
      </c>
      <c r="G256" s="2">
        <f t="shared" si="47"/>
        <v>534210.28571428568</v>
      </c>
      <c r="H256" s="2">
        <f t="shared" si="45"/>
        <v>113397170.20824403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942551.04809840024</v>
      </c>
      <c r="Q256" s="2">
        <f t="shared" si="48"/>
        <v>550000</v>
      </c>
      <c r="R256" s="2">
        <f t="shared" si="46"/>
        <v>116750471.33468758</v>
      </c>
      <c r="S256" s="2">
        <f t="shared" si="17"/>
        <v>534210.28571428359</v>
      </c>
      <c r="T256" s="2">
        <f t="shared" si="18"/>
        <v>15789.714285714086</v>
      </c>
      <c r="U256" s="2">
        <f t="shared" si="19"/>
        <v>550000</v>
      </c>
      <c r="V256" s="2">
        <f t="shared" si="34"/>
        <v>68523506.208244205</v>
      </c>
      <c r="W256" s="2">
        <f t="shared" si="20"/>
        <v>534210.28571428359</v>
      </c>
      <c r="X256" s="2">
        <f t="shared" si="6"/>
        <v>15789.714285716414</v>
      </c>
      <c r="Y256" s="2">
        <f t="shared" si="43"/>
        <v>48226965.126443356</v>
      </c>
      <c r="Z256" s="2" t="str">
        <f t="shared" si="8"/>
        <v>MEEP</v>
      </c>
      <c r="AA256" s="2">
        <f>IF(Z256="HERE",Y256,AA255+Graph!$G$1*1000)</f>
        <v>64395376.5550147</v>
      </c>
      <c r="AB256" s="2">
        <f t="shared" si="21"/>
        <v>420000</v>
      </c>
      <c r="AC256" s="2">
        <f t="shared" si="44"/>
        <v>46620884.493958578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49851044.224697933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183</v>
      </c>
      <c r="C257" s="7"/>
      <c r="D257" s="2" t="e">
        <f t="shared" si="12"/>
        <v>#N/A</v>
      </c>
      <c r="E257" s="2" t="e">
        <f t="shared" si="22"/>
        <v>#N/A</v>
      </c>
      <c r="F257" s="2">
        <v>901494.7543182373</v>
      </c>
      <c r="G257" s="2">
        <f t="shared" si="47"/>
        <v>534210.28571428568</v>
      </c>
      <c r="H257" s="2">
        <f t="shared" si="45"/>
        <v>113931380.49395831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945331.78317414224</v>
      </c>
      <c r="Q257" s="2">
        <f t="shared" si="48"/>
        <v>550000</v>
      </c>
      <c r="R257" s="2">
        <f t="shared" si="46"/>
        <v>117300471.33468758</v>
      </c>
      <c r="S257" s="2">
        <f t="shared" si="17"/>
        <v>534210.28571428359</v>
      </c>
      <c r="T257" s="2">
        <f t="shared" si="18"/>
        <v>15789.714285714086</v>
      </c>
      <c r="U257" s="2">
        <f t="shared" si="19"/>
        <v>550000</v>
      </c>
      <c r="V257" s="2">
        <f t="shared" si="34"/>
        <v>69057716.493958488</v>
      </c>
      <c r="W257" s="2">
        <f t="shared" si="20"/>
        <v>534210.28571428359</v>
      </c>
      <c r="X257" s="2">
        <f t="shared" si="6"/>
        <v>15789.714285716414</v>
      </c>
      <c r="Y257" s="2">
        <f t="shared" si="43"/>
        <v>48242754.840729073</v>
      </c>
      <c r="Z257" s="2" t="str">
        <f t="shared" si="8"/>
        <v>MEEP</v>
      </c>
      <c r="AA257" s="2">
        <f>IF(Z257="HERE",Y257,AA256+Graph!$G$1*1000)</f>
        <v>64815376.5550147</v>
      </c>
      <c r="AB257" s="2">
        <f t="shared" si="21"/>
        <v>420000</v>
      </c>
      <c r="AC257" s="2">
        <f t="shared" si="44"/>
        <v>46620884.493958578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49851044.224697933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184</v>
      </c>
      <c r="C258" s="7"/>
      <c r="D258" s="2" t="e">
        <f t="shared" si="12"/>
        <v>#N/A</v>
      </c>
      <c r="E258" s="2" t="e">
        <f t="shared" si="22"/>
        <v>#N/A</v>
      </c>
      <c r="F258" s="2">
        <v>904081.98097635806</v>
      </c>
      <c r="G258" s="2">
        <f t="shared" si="47"/>
        <v>534210.28571428568</v>
      </c>
      <c r="H258" s="2">
        <f t="shared" si="45"/>
        <v>114465590.77967259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948112.51824986935</v>
      </c>
      <c r="Q258" s="2">
        <f t="shared" si="48"/>
        <v>550000</v>
      </c>
      <c r="R258" s="2">
        <f t="shared" si="46"/>
        <v>117850471.33468758</v>
      </c>
      <c r="S258" s="2">
        <f t="shared" si="17"/>
        <v>534210.28571428359</v>
      </c>
      <c r="T258" s="2">
        <f t="shared" si="18"/>
        <v>15789.714285714086</v>
      </c>
      <c r="U258" s="2">
        <f t="shared" si="19"/>
        <v>550000</v>
      </c>
      <c r="V258" s="2">
        <f t="shared" si="34"/>
        <v>69591926.779672772</v>
      </c>
      <c r="W258" s="2">
        <f t="shared" si="20"/>
        <v>534210.28571428359</v>
      </c>
      <c r="X258" s="2">
        <f t="shared" si="6"/>
        <v>15789.714285716414</v>
      </c>
      <c r="Y258" s="2">
        <f t="shared" si="43"/>
        <v>48258544.555014789</v>
      </c>
      <c r="Z258" s="2" t="str">
        <f t="shared" si="8"/>
        <v>MEEP</v>
      </c>
      <c r="AA258" s="2">
        <f>IF(Z258="HERE",Y258,AA257+Graph!$G$1*1000)</f>
        <v>65235376.5550147</v>
      </c>
      <c r="AB258" s="2">
        <f t="shared" si="21"/>
        <v>420000</v>
      </c>
      <c r="AC258" s="2">
        <f t="shared" si="44"/>
        <v>46620884.493958578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49851044.224697933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185</v>
      </c>
      <c r="C259" s="7"/>
      <c r="D259" s="2" t="e">
        <f t="shared" si="12"/>
        <v>#N/A</v>
      </c>
      <c r="E259" s="2" t="e">
        <f t="shared" si="22"/>
        <v>#N/A</v>
      </c>
      <c r="F259" s="2">
        <v>906669.20763447881</v>
      </c>
      <c r="G259" s="2">
        <f t="shared" si="47"/>
        <v>534210.28571428568</v>
      </c>
      <c r="H259" s="2">
        <f t="shared" si="45"/>
        <v>114999801.06538688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950893.25332561135</v>
      </c>
      <c r="Q259" s="2">
        <f t="shared" si="48"/>
        <v>550000</v>
      </c>
      <c r="R259" s="2">
        <f t="shared" si="46"/>
        <v>118400471.33468758</v>
      </c>
      <c r="S259" s="2">
        <f t="shared" si="17"/>
        <v>534210.28571428359</v>
      </c>
      <c r="T259" s="2">
        <f t="shared" si="18"/>
        <v>15789.714285714086</v>
      </c>
      <c r="U259" s="2">
        <f t="shared" si="19"/>
        <v>550000</v>
      </c>
      <c r="V259" s="2">
        <f t="shared" si="34"/>
        <v>70126137.065387055</v>
      </c>
      <c r="W259" s="2">
        <f t="shared" si="20"/>
        <v>534210.28571428359</v>
      </c>
      <c r="X259" s="2">
        <f t="shared" si="6"/>
        <v>15789.714285716414</v>
      </c>
      <c r="Y259" s="2">
        <f t="shared" si="43"/>
        <v>48274334.269300506</v>
      </c>
      <c r="Z259" s="2" t="str">
        <f t="shared" si="8"/>
        <v>MEEP</v>
      </c>
      <c r="AA259" s="2">
        <f>IF(Z259="HERE",Y259,AA258+Graph!$G$1*1000)</f>
        <v>65655376.5550147</v>
      </c>
      <c r="AB259" s="2">
        <f t="shared" si="21"/>
        <v>420000</v>
      </c>
      <c r="AC259" s="2">
        <f t="shared" si="44"/>
        <v>46620884.493958578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49872044.224697933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186</v>
      </c>
      <c r="C260" s="7"/>
      <c r="D260" s="2" t="e">
        <f t="shared" si="12"/>
        <v>#N/A</v>
      </c>
      <c r="E260" s="2" t="e">
        <f t="shared" si="22"/>
        <v>#N/A</v>
      </c>
      <c r="F260" s="2">
        <v>909256.43429259956</v>
      </c>
      <c r="G260" s="2">
        <f t="shared" si="47"/>
        <v>534210.28571428568</v>
      </c>
      <c r="H260" s="2">
        <f t="shared" si="45"/>
        <v>115534011.35110116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953673.98840133846</v>
      </c>
      <c r="Q260" s="2">
        <f t="shared" si="48"/>
        <v>550000</v>
      </c>
      <c r="R260" s="2">
        <f t="shared" si="46"/>
        <v>118950471.33468758</v>
      </c>
      <c r="S260" s="2">
        <f t="shared" si="17"/>
        <v>534210.28571428359</v>
      </c>
      <c r="T260" s="2">
        <f t="shared" si="18"/>
        <v>15789.714285714086</v>
      </c>
      <c r="U260" s="2">
        <f t="shared" si="19"/>
        <v>550000</v>
      </c>
      <c r="V260" s="2">
        <f t="shared" si="34"/>
        <v>70660347.351101339</v>
      </c>
      <c r="W260" s="2">
        <f t="shared" si="20"/>
        <v>534210.28571428359</v>
      </c>
      <c r="X260" s="2">
        <f t="shared" si="6"/>
        <v>15789.714285716414</v>
      </c>
      <c r="Y260" s="2">
        <f t="shared" si="43"/>
        <v>48290123.983586222</v>
      </c>
      <c r="Z260" s="2" t="str">
        <f t="shared" si="8"/>
        <v>MEEP</v>
      </c>
      <c r="AA260" s="2">
        <f>IF(Z260="HERE",Y260,AA259+Graph!$G$1*1000)</f>
        <v>66075376.5550147</v>
      </c>
      <c r="AB260" s="2">
        <f t="shared" si="21"/>
        <v>420000</v>
      </c>
      <c r="AC260" s="2">
        <f t="shared" si="44"/>
        <v>46620884.493958578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49893044.224697933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187</v>
      </c>
      <c r="C261" s="7"/>
      <c r="D261" s="2" t="e">
        <f t="shared" si="12"/>
        <v>#N/A</v>
      </c>
      <c r="E261" s="2" t="e">
        <f t="shared" si="22"/>
        <v>#N/A</v>
      </c>
      <c r="F261" s="2">
        <v>911843.66095072031</v>
      </c>
      <c r="G261" s="2">
        <f t="shared" si="47"/>
        <v>534210.28571428568</v>
      </c>
      <c r="H261" s="2">
        <f t="shared" si="45"/>
        <v>116068221.63681544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956454.72347708046</v>
      </c>
      <c r="Q261" s="2">
        <f t="shared" si="48"/>
        <v>550000</v>
      </c>
      <c r="R261" s="2">
        <f t="shared" si="46"/>
        <v>119500471.33468758</v>
      </c>
      <c r="S261" s="2">
        <f t="shared" si="17"/>
        <v>534210.28571428359</v>
      </c>
      <c r="T261" s="2">
        <f t="shared" si="18"/>
        <v>15789.714285714086</v>
      </c>
      <c r="U261" s="2">
        <f t="shared" si="19"/>
        <v>550000</v>
      </c>
      <c r="V261" s="2">
        <f t="shared" si="34"/>
        <v>71194557.636815622</v>
      </c>
      <c r="W261" s="2">
        <f t="shared" si="20"/>
        <v>534210.28571428359</v>
      </c>
      <c r="X261" s="2">
        <f t="shared" si="6"/>
        <v>15789.714285716414</v>
      </c>
      <c r="Y261" s="2">
        <f t="shared" si="43"/>
        <v>48305913.697871938</v>
      </c>
      <c r="Z261" s="2" t="str">
        <f t="shared" si="8"/>
        <v>MEEP</v>
      </c>
      <c r="AA261" s="2">
        <f>IF(Z261="HERE",Y261,AA260+Graph!$G$1*1000)</f>
        <v>66495376.5550147</v>
      </c>
      <c r="AB261" s="2">
        <f t="shared" si="21"/>
        <v>420000</v>
      </c>
      <c r="AC261" s="2">
        <f t="shared" si="44"/>
        <v>46620884.493958578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49914044.224697933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188</v>
      </c>
      <c r="C262" s="7"/>
      <c r="D262" s="2" t="e">
        <f t="shared" si="12"/>
        <v>#N/A</v>
      </c>
      <c r="E262" s="2" t="e">
        <f t="shared" si="22"/>
        <v>#N/A</v>
      </c>
      <c r="F262" s="2">
        <v>914430.88760884106</v>
      </c>
      <c r="G262" s="2">
        <f t="shared" si="47"/>
        <v>534210.28571428568</v>
      </c>
      <c r="H262" s="2">
        <f t="shared" si="45"/>
        <v>116602431.92252973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959235.45855280757</v>
      </c>
      <c r="Q262" s="2">
        <f t="shared" si="48"/>
        <v>550000</v>
      </c>
      <c r="R262" s="2">
        <f t="shared" si="46"/>
        <v>120050471.33468758</v>
      </c>
      <c r="S262" s="2">
        <f t="shared" si="17"/>
        <v>534210.28571428359</v>
      </c>
      <c r="T262" s="2">
        <f t="shared" si="18"/>
        <v>15789.714285714086</v>
      </c>
      <c r="U262" s="2">
        <f t="shared" si="19"/>
        <v>550000</v>
      </c>
      <c r="V262" s="2">
        <f t="shared" si="34"/>
        <v>71728767.922529906</v>
      </c>
      <c r="W262" s="2">
        <f t="shared" si="20"/>
        <v>534210.28571428359</v>
      </c>
      <c r="X262" s="2">
        <f t="shared" si="6"/>
        <v>15789.714285716414</v>
      </c>
      <c r="Y262" s="2">
        <f t="shared" si="43"/>
        <v>48321703.412157655</v>
      </c>
      <c r="Z262" s="2" t="str">
        <f t="shared" si="8"/>
        <v>MEEP</v>
      </c>
      <c r="AA262" s="2">
        <f>IF(Z262="HERE",Y262,AA261+Graph!$G$1*1000)</f>
        <v>66915376.5550147</v>
      </c>
      <c r="AB262" s="2">
        <f t="shared" si="21"/>
        <v>420000</v>
      </c>
      <c r="AC262" s="2">
        <f t="shared" si="44"/>
        <v>46620884.493958578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49935044.224697933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189</v>
      </c>
      <c r="C263" s="7"/>
      <c r="D263" s="2" t="e">
        <f t="shared" si="12"/>
        <v>#N/A</v>
      </c>
      <c r="E263" s="2" t="e">
        <f t="shared" si="22"/>
        <v>#N/A</v>
      </c>
      <c r="F263" s="2">
        <v>917018.11426696181</v>
      </c>
      <c r="G263" s="2">
        <f t="shared" si="47"/>
        <v>534210.28571428568</v>
      </c>
      <c r="H263" s="2">
        <f t="shared" si="45"/>
        <v>117136642.20824401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962016.19362854958</v>
      </c>
      <c r="Q263" s="2">
        <f t="shared" si="48"/>
        <v>550000</v>
      </c>
      <c r="R263" s="2">
        <f t="shared" si="46"/>
        <v>120600471.33468758</v>
      </c>
      <c r="S263" s="2">
        <f t="shared" si="17"/>
        <v>534210.28571428359</v>
      </c>
      <c r="T263" s="2">
        <f t="shared" si="18"/>
        <v>15789.714285714086</v>
      </c>
      <c r="U263" s="2">
        <f t="shared" si="19"/>
        <v>550000</v>
      </c>
      <c r="V263" s="2">
        <f t="shared" si="34"/>
        <v>72262978.20824419</v>
      </c>
      <c r="W263" s="2">
        <f t="shared" si="20"/>
        <v>534210.28571428359</v>
      </c>
      <c r="X263" s="2">
        <f t="shared" si="6"/>
        <v>15789.714285716414</v>
      </c>
      <c r="Y263" s="2">
        <f t="shared" si="43"/>
        <v>48337493.126443371</v>
      </c>
      <c r="Z263" s="2" t="str">
        <f t="shared" si="8"/>
        <v>MEEP</v>
      </c>
      <c r="AA263" s="2">
        <f>IF(Z263="HERE",Y263,AA262+Graph!$G$1*1000)</f>
        <v>67335376.5550147</v>
      </c>
      <c r="AB263" s="2">
        <f t="shared" si="21"/>
        <v>420000</v>
      </c>
      <c r="AC263" s="2">
        <f t="shared" si="44"/>
        <v>46620884.493958578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49956044.224697933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190</v>
      </c>
      <c r="C264" s="7"/>
      <c r="D264" s="2" t="e">
        <f t="shared" si="12"/>
        <v>#N/A</v>
      </c>
      <c r="E264" s="2" t="e">
        <f t="shared" si="22"/>
        <v>#N/A</v>
      </c>
      <c r="F264" s="2">
        <v>919605.34092508256</v>
      </c>
      <c r="G264" s="2">
        <f t="shared" si="47"/>
        <v>534210.28571428568</v>
      </c>
      <c r="H264" s="2">
        <f t="shared" si="45"/>
        <v>117670852.49395829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964796.92870429158</v>
      </c>
      <c r="Q264" s="2">
        <f t="shared" si="48"/>
        <v>550000</v>
      </c>
      <c r="R264" s="2">
        <f t="shared" si="46"/>
        <v>121150471.33468758</v>
      </c>
      <c r="S264" s="2">
        <f t="shared" si="17"/>
        <v>534210.28571428359</v>
      </c>
      <c r="T264" s="2">
        <f t="shared" si="18"/>
        <v>15789.714285714086</v>
      </c>
      <c r="U264" s="2">
        <f t="shared" si="19"/>
        <v>550000</v>
      </c>
      <c r="V264" s="2">
        <f t="shared" si="34"/>
        <v>72797188.493958473</v>
      </c>
      <c r="W264" s="2">
        <f t="shared" si="20"/>
        <v>534210.28571428359</v>
      </c>
      <c r="X264" s="2">
        <f t="shared" si="6"/>
        <v>15789.714285716414</v>
      </c>
      <c r="Y264" s="2">
        <f t="shared" si="43"/>
        <v>48353282.840729088</v>
      </c>
      <c r="Z264" s="2" t="str">
        <f t="shared" si="8"/>
        <v>MEEP</v>
      </c>
      <c r="AA264" s="2">
        <f>IF(Z264="HERE",Y264,AA263+Graph!$G$1*1000)</f>
        <v>67755376.5550147</v>
      </c>
      <c r="AB264" s="2">
        <f t="shared" si="21"/>
        <v>420000</v>
      </c>
      <c r="AC264" s="2">
        <f t="shared" si="44"/>
        <v>46620884.493958578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49977044.224697933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191</v>
      </c>
      <c r="C265" s="7"/>
      <c r="D265" s="2" t="e">
        <f t="shared" si="12"/>
        <v>#N/A</v>
      </c>
      <c r="E265" s="2" t="e">
        <f t="shared" si="22"/>
        <v>#N/A</v>
      </c>
      <c r="F265" s="2">
        <v>922192.56758320332</v>
      </c>
      <c r="G265" s="2">
        <f t="shared" si="47"/>
        <v>534210.28571428568</v>
      </c>
      <c r="H265" s="2">
        <f t="shared" si="45"/>
        <v>118205062.77967258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967577.66378001869</v>
      </c>
      <c r="Q265" s="2">
        <f t="shared" si="48"/>
        <v>550000</v>
      </c>
      <c r="R265" s="2">
        <f t="shared" si="46"/>
        <v>121700471.33468758</v>
      </c>
      <c r="S265" s="2">
        <f t="shared" si="17"/>
        <v>534210.28571428359</v>
      </c>
      <c r="T265" s="2">
        <f t="shared" si="18"/>
        <v>15789.714285714086</v>
      </c>
      <c r="U265" s="2">
        <f t="shared" si="19"/>
        <v>550000</v>
      </c>
      <c r="V265" s="2">
        <f t="shared" si="34"/>
        <v>73331398.779672757</v>
      </c>
      <c r="W265" s="2">
        <f t="shared" si="20"/>
        <v>534210.28571428359</v>
      </c>
      <c r="X265" s="2">
        <f t="shared" si="6"/>
        <v>15789.714285716414</v>
      </c>
      <c r="Y265" s="2">
        <f t="shared" si="43"/>
        <v>48369072.555014804</v>
      </c>
      <c r="Z265" s="2" t="str">
        <f t="shared" si="8"/>
        <v>MEEP</v>
      </c>
      <c r="AA265" s="2">
        <f>IF(Z265="HERE",Y265,AA264+Graph!$G$1*1000)</f>
        <v>68175376.5550147</v>
      </c>
      <c r="AB265" s="2">
        <f t="shared" si="21"/>
        <v>420000</v>
      </c>
      <c r="AC265" s="2">
        <f t="shared" si="44"/>
        <v>46620884.493958578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49998044.224697933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192</v>
      </c>
      <c r="C266" s="7"/>
      <c r="D266" s="2" t="e">
        <f t="shared" si="12"/>
        <v>#N/A</v>
      </c>
      <c r="E266" s="2" t="e">
        <f t="shared" si="22"/>
        <v>#N/A</v>
      </c>
      <c r="F266" s="2">
        <v>924779.79424132407</v>
      </c>
      <c r="G266" s="2">
        <f t="shared" si="47"/>
        <v>534210.28571428568</v>
      </c>
      <c r="H266" s="2">
        <f t="shared" si="45"/>
        <v>118739273.06538686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970358.39885576069</v>
      </c>
      <c r="Q266" s="2">
        <f t="shared" si="48"/>
        <v>550000</v>
      </c>
      <c r="R266" s="2">
        <f t="shared" si="46"/>
        <v>122250471.33468758</v>
      </c>
      <c r="S266" s="2">
        <f t="shared" si="17"/>
        <v>534210.28571428359</v>
      </c>
      <c r="T266" s="2">
        <f t="shared" si="18"/>
        <v>15789.714285714086</v>
      </c>
      <c r="U266" s="2">
        <f t="shared" si="19"/>
        <v>550000</v>
      </c>
      <c r="V266" s="2">
        <f t="shared" si="34"/>
        <v>73865609.06538704</v>
      </c>
      <c r="W266" s="2">
        <f t="shared" si="20"/>
        <v>534210.28571428359</v>
      </c>
      <c r="X266" s="2">
        <f t="shared" si="6"/>
        <v>15789.714285716414</v>
      </c>
      <c r="Y266" s="2">
        <f t="shared" si="43"/>
        <v>48384862.26930052</v>
      </c>
      <c r="Z266" s="2" t="str">
        <f t="shared" si="8"/>
        <v>MEEP</v>
      </c>
      <c r="AA266" s="2">
        <f>IF(Z266="HERE",Y266,AA265+Graph!$G$1*1000)</f>
        <v>68595376.5550147</v>
      </c>
      <c r="AB266" s="2">
        <f t="shared" si="21"/>
        <v>420000</v>
      </c>
      <c r="AC266" s="2">
        <f t="shared" si="44"/>
        <v>46620884.493958578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50019044.224697933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193</v>
      </c>
      <c r="C267" s="7"/>
      <c r="D267" s="2" t="e">
        <f t="shared" si="12"/>
        <v>#N/A</v>
      </c>
      <c r="E267" s="2" t="e">
        <f t="shared" si="22"/>
        <v>#N/A</v>
      </c>
      <c r="F267" s="2">
        <v>927367.02089944482</v>
      </c>
      <c r="G267" s="2">
        <f t="shared" si="47"/>
        <v>534210.28571428568</v>
      </c>
      <c r="H267" s="2">
        <f t="shared" si="45"/>
        <v>119273483.35110115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973139.1339314878</v>
      </c>
      <c r="Q267" s="2">
        <f t="shared" si="48"/>
        <v>550000</v>
      </c>
      <c r="R267" s="2">
        <f t="shared" si="46"/>
        <v>122800471.33468758</v>
      </c>
      <c r="S267" s="2">
        <f t="shared" si="17"/>
        <v>534210.28571428359</v>
      </c>
      <c r="T267" s="2">
        <f t="shared" si="18"/>
        <v>15789.714285714086</v>
      </c>
      <c r="U267" s="2">
        <f t="shared" si="19"/>
        <v>550000</v>
      </c>
      <c r="V267" s="2">
        <f t="shared" si="34"/>
        <v>74399819.351101324</v>
      </c>
      <c r="W267" s="2">
        <f t="shared" si="20"/>
        <v>534210.28571428359</v>
      </c>
      <c r="X267" s="2">
        <f t="shared" si="6"/>
        <v>15789.714285716414</v>
      </c>
      <c r="Y267" s="2">
        <f t="shared" si="43"/>
        <v>48400651.983586237</v>
      </c>
      <c r="Z267" s="2" t="str">
        <f t="shared" si="8"/>
        <v>MEEP</v>
      </c>
      <c r="AA267" s="2">
        <f>IF(Z267="HERE",Y267,AA266+Graph!$G$1*1000)</f>
        <v>69015376.5550147</v>
      </c>
      <c r="AB267" s="2">
        <f t="shared" si="21"/>
        <v>420000</v>
      </c>
      <c r="AC267" s="2">
        <f t="shared" si="44"/>
        <v>46620884.493958578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50040044.224697933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194</v>
      </c>
      <c r="C268" s="7"/>
      <c r="D268" s="2" t="e">
        <f t="shared" si="12"/>
        <v>#N/A</v>
      </c>
      <c r="E268" s="2" t="e">
        <f t="shared" si="22"/>
        <v>#N/A</v>
      </c>
      <c r="F268" s="2">
        <v>929954.24755756557</v>
      </c>
      <c r="G268" s="2">
        <f t="shared" si="47"/>
        <v>534210.28571428568</v>
      </c>
      <c r="H268" s="2">
        <f t="shared" si="45"/>
        <v>119807693.63681543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975919.8690072298</v>
      </c>
      <c r="Q268" s="2">
        <f t="shared" si="48"/>
        <v>550000</v>
      </c>
      <c r="R268" s="2">
        <f t="shared" si="46"/>
        <v>123350471.33468758</v>
      </c>
      <c r="S268" s="2">
        <f t="shared" si="17"/>
        <v>534210.28571428359</v>
      </c>
      <c r="T268" s="2">
        <f t="shared" si="18"/>
        <v>15789.714285714086</v>
      </c>
      <c r="U268" s="2">
        <f t="shared" si="19"/>
        <v>550000</v>
      </c>
      <c r="V268" s="2">
        <f t="shared" si="34"/>
        <v>74934029.636815608</v>
      </c>
      <c r="W268" s="2">
        <f t="shared" si="20"/>
        <v>534210.28571428359</v>
      </c>
      <c r="X268" s="2">
        <f t="shared" si="6"/>
        <v>15789.714285716414</v>
      </c>
      <c r="Y268" s="2">
        <f t="shared" si="43"/>
        <v>48416441.697871953</v>
      </c>
      <c r="Z268" s="2" t="str">
        <f t="shared" si="8"/>
        <v>MEEP</v>
      </c>
      <c r="AA268" s="2">
        <f>IF(Z268="HERE",Y268,AA267+Graph!$G$1*1000)</f>
        <v>69435376.5550147</v>
      </c>
      <c r="AB268" s="2">
        <f t="shared" si="21"/>
        <v>420000</v>
      </c>
      <c r="AC268" s="2">
        <f t="shared" si="44"/>
        <v>46620884.493958578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50061044.224697933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195</v>
      </c>
      <c r="C269" s="7"/>
      <c r="D269" s="2" t="e">
        <f t="shared" si="12"/>
        <v>#N/A</v>
      </c>
      <c r="E269" s="2" t="e">
        <f t="shared" si="22"/>
        <v>#N/A</v>
      </c>
      <c r="F269" s="2">
        <v>932541.47421568632</v>
      </c>
      <c r="G269" s="2">
        <f t="shared" si="47"/>
        <v>534210.28571428568</v>
      </c>
      <c r="H269" s="2">
        <f t="shared" si="45"/>
        <v>120341903.92252971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978700.60408295691</v>
      </c>
      <c r="Q269" s="2">
        <f t="shared" si="48"/>
        <v>550000</v>
      </c>
      <c r="R269" s="2">
        <f t="shared" si="46"/>
        <v>123900471.33468758</v>
      </c>
      <c r="S269" s="2">
        <f t="shared" si="17"/>
        <v>534210.28571428359</v>
      </c>
      <c r="T269" s="2">
        <f t="shared" si="18"/>
        <v>15789.714285714086</v>
      </c>
      <c r="U269" s="2">
        <f t="shared" si="19"/>
        <v>550000</v>
      </c>
      <c r="V269" s="2">
        <f t="shared" si="34"/>
        <v>75468239.922529891</v>
      </c>
      <c r="W269" s="2">
        <f t="shared" si="20"/>
        <v>534210.28571428359</v>
      </c>
      <c r="X269" s="2">
        <f t="shared" si="6"/>
        <v>15789.714285716414</v>
      </c>
      <c r="Y269" s="2">
        <f t="shared" si="43"/>
        <v>48432231.41215767</v>
      </c>
      <c r="Z269" s="2" t="str">
        <f t="shared" si="8"/>
        <v>MEEP</v>
      </c>
      <c r="AA269" s="2">
        <f>IF(Z269="HERE",Y269,AA268+Graph!$G$1*1000)</f>
        <v>69855376.5550147</v>
      </c>
      <c r="AB269" s="2">
        <f t="shared" si="21"/>
        <v>420000</v>
      </c>
      <c r="AC269" s="2">
        <f t="shared" si="44"/>
        <v>46620884.493958578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50082044.224697933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196</v>
      </c>
      <c r="C270" s="7"/>
      <c r="D270" s="2" t="e">
        <f t="shared" si="12"/>
        <v>#N/A</v>
      </c>
      <c r="E270" s="2" t="e">
        <f t="shared" si="22"/>
        <v>#N/A</v>
      </c>
      <c r="F270" s="2">
        <v>935128.70087380707</v>
      </c>
      <c r="G270" s="2">
        <f t="shared" si="47"/>
        <v>534210.28571428568</v>
      </c>
      <c r="H270" s="2">
        <f t="shared" si="45"/>
        <v>120876114.208244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981481.33915869892</v>
      </c>
      <c r="Q270" s="2">
        <f t="shared" si="48"/>
        <v>550000</v>
      </c>
      <c r="R270" s="2">
        <f t="shared" si="46"/>
        <v>124450471.33468758</v>
      </c>
      <c r="S270" s="2">
        <f t="shared" si="17"/>
        <v>534210.28571428359</v>
      </c>
      <c r="T270" s="2">
        <f t="shared" si="18"/>
        <v>15789.714285714086</v>
      </c>
      <c r="U270" s="2">
        <f t="shared" si="19"/>
        <v>550000</v>
      </c>
      <c r="V270" s="2">
        <f t="shared" si="34"/>
        <v>76002450.208244175</v>
      </c>
      <c r="W270" s="2">
        <f t="shared" si="20"/>
        <v>534210.28571428359</v>
      </c>
      <c r="X270" s="2">
        <f t="shared" si="6"/>
        <v>15789.714285716414</v>
      </c>
      <c r="Y270" s="2">
        <f t="shared" si="43"/>
        <v>48448021.126443386</v>
      </c>
      <c r="Z270" s="2" t="str">
        <f t="shared" si="8"/>
        <v>MEEP</v>
      </c>
      <c r="AA270" s="2">
        <f>IF(Z270="HERE",Y270,AA269+Graph!$G$1*1000)</f>
        <v>70275376.5550147</v>
      </c>
      <c r="AB270" s="2">
        <f t="shared" si="21"/>
        <v>420000</v>
      </c>
      <c r="AC270" s="2">
        <f t="shared" si="44"/>
        <v>46620884.493958578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50103044.224697933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197</v>
      </c>
      <c r="C271" s="7"/>
      <c r="D271" s="2" t="e">
        <f t="shared" si="12"/>
        <v>#N/A</v>
      </c>
      <c r="E271" s="2" t="e">
        <f t="shared" si="22"/>
        <v>#N/A</v>
      </c>
      <c r="F271" s="2">
        <v>937715.92753192782</v>
      </c>
      <c r="G271" s="2">
        <f t="shared" si="47"/>
        <v>534210.28571428568</v>
      </c>
      <c r="H271" s="2">
        <f t="shared" si="45"/>
        <v>121410324.49395828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984262.07423442602</v>
      </c>
      <c r="Q271" s="2">
        <f t="shared" si="48"/>
        <v>550000</v>
      </c>
      <c r="R271" s="2">
        <f t="shared" si="46"/>
        <v>125000471.33468758</v>
      </c>
      <c r="S271" s="2">
        <f t="shared" si="17"/>
        <v>534210.28571428359</v>
      </c>
      <c r="T271" s="2">
        <f t="shared" si="18"/>
        <v>15789.714285714086</v>
      </c>
      <c r="U271" s="2">
        <f t="shared" si="19"/>
        <v>550000</v>
      </c>
      <c r="V271" s="2">
        <f t="shared" si="34"/>
        <v>76536660.493958458</v>
      </c>
      <c r="W271" s="2">
        <f t="shared" si="20"/>
        <v>534210.28571428359</v>
      </c>
      <c r="X271" s="2">
        <f t="shared" si="6"/>
        <v>15789.714285716414</v>
      </c>
      <c r="Y271" s="2">
        <f t="shared" si="43"/>
        <v>48463810.840729102</v>
      </c>
      <c r="Z271" s="2" t="str">
        <f t="shared" si="8"/>
        <v>MEEP</v>
      </c>
      <c r="AA271" s="2">
        <f>IF(Z271="HERE",Y271,AA270+Graph!$G$1*1000)</f>
        <v>70695376.5550147</v>
      </c>
      <c r="AB271" s="2">
        <f t="shared" si="21"/>
        <v>420000</v>
      </c>
      <c r="AC271" s="2">
        <f t="shared" si="44"/>
        <v>46620884.493958578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50124044.224697933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198</v>
      </c>
      <c r="C272" s="7"/>
      <c r="D272" s="2" t="e">
        <f t="shared" si="12"/>
        <v>#N/A</v>
      </c>
      <c r="E272" s="2" t="e">
        <f t="shared" si="22"/>
        <v>#N/A</v>
      </c>
      <c r="F272" s="2">
        <v>940303.15419004858</v>
      </c>
      <c r="G272" s="2">
        <f t="shared" si="47"/>
        <v>534210.28571428568</v>
      </c>
      <c r="H272" s="2">
        <f t="shared" si="45"/>
        <v>121944534.77967256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987042.80931016803</v>
      </c>
      <c r="Q272" s="2">
        <f t="shared" si="48"/>
        <v>550000</v>
      </c>
      <c r="R272" s="2">
        <f t="shared" si="46"/>
        <v>125550471.33468758</v>
      </c>
      <c r="S272" s="2">
        <f t="shared" si="17"/>
        <v>534210.28571428359</v>
      </c>
      <c r="T272" s="2">
        <f t="shared" si="18"/>
        <v>15789.714285714086</v>
      </c>
      <c r="U272" s="2">
        <f t="shared" si="19"/>
        <v>550000</v>
      </c>
      <c r="V272" s="2">
        <f t="shared" si="34"/>
        <v>77070870.779672742</v>
      </c>
      <c r="W272" s="2">
        <f t="shared" si="20"/>
        <v>534210.28571428359</v>
      </c>
      <c r="X272" s="2">
        <f t="shared" si="6"/>
        <v>15789.714285716414</v>
      </c>
      <c r="Y272" s="2">
        <f t="shared" si="43"/>
        <v>48479600.555014819</v>
      </c>
      <c r="Z272" s="2" t="str">
        <f t="shared" si="8"/>
        <v>MEEP</v>
      </c>
      <c r="AA272" s="2">
        <f>IF(Z272="HERE",Y272,AA271+Graph!$G$1*1000)</f>
        <v>71115376.5550147</v>
      </c>
      <c r="AB272" s="2">
        <f t="shared" si="21"/>
        <v>420000</v>
      </c>
      <c r="AC272" s="2">
        <f t="shared" si="44"/>
        <v>46620884.493958578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50145044.224697933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199</v>
      </c>
      <c r="C273" s="7"/>
      <c r="D273" s="2" t="e">
        <f t="shared" si="12"/>
        <v>#N/A</v>
      </c>
      <c r="E273" s="2" t="e">
        <f t="shared" si="22"/>
        <v>#N/A</v>
      </c>
      <c r="F273" s="2">
        <v>942890.38084816933</v>
      </c>
      <c r="G273" s="2">
        <f t="shared" si="47"/>
        <v>534210.28571428568</v>
      </c>
      <c r="H273" s="2">
        <f t="shared" si="45"/>
        <v>122478745.06538685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989823.54438589513</v>
      </c>
      <c r="Q273" s="2">
        <f t="shared" si="48"/>
        <v>550000</v>
      </c>
      <c r="R273" s="2">
        <f t="shared" si="46"/>
        <v>126100471.33468758</v>
      </c>
      <c r="S273" s="2">
        <f t="shared" si="17"/>
        <v>534210.28571428359</v>
      </c>
      <c r="T273" s="2">
        <f t="shared" si="18"/>
        <v>15789.714285714086</v>
      </c>
      <c r="U273" s="2">
        <f t="shared" si="19"/>
        <v>550000</v>
      </c>
      <c r="V273" s="2">
        <f t="shared" si="34"/>
        <v>77605081.065387025</v>
      </c>
      <c r="W273" s="2">
        <f t="shared" si="20"/>
        <v>534210.28571428359</v>
      </c>
      <c r="X273" s="2">
        <f t="shared" si="6"/>
        <v>15789.714285716414</v>
      </c>
      <c r="Y273" s="2">
        <f t="shared" si="43"/>
        <v>48495390.269300535</v>
      </c>
      <c r="Z273" s="2" t="str">
        <f t="shared" si="8"/>
        <v>MEEP</v>
      </c>
      <c r="AA273" s="2">
        <f>IF(Z273="HERE",Y273,AA272+Graph!$G$1*1000)</f>
        <v>71535376.5550147</v>
      </c>
      <c r="AB273" s="2">
        <f t="shared" si="21"/>
        <v>420000</v>
      </c>
      <c r="AC273" s="2">
        <f t="shared" si="44"/>
        <v>46620884.493958578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200</v>
      </c>
      <c r="C274" s="7"/>
      <c r="D274" s="2" t="e">
        <f t="shared" si="12"/>
        <v>#N/A</v>
      </c>
      <c r="E274" s="2" t="e">
        <f t="shared" si="22"/>
        <v>#N/A</v>
      </c>
      <c r="F274" s="2">
        <v>945477.60750629008</v>
      </c>
      <c r="G274" s="2">
        <f t="shared" si="47"/>
        <v>534210.28571428568</v>
      </c>
      <c r="H274" s="2">
        <f t="shared" si="45"/>
        <v>123012955.35110113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992604.27946163714</v>
      </c>
      <c r="Q274" s="2">
        <f t="shared" si="48"/>
        <v>550000</v>
      </c>
      <c r="R274" s="2">
        <f t="shared" si="46"/>
        <v>126650471.33468758</v>
      </c>
      <c r="S274" s="2">
        <f t="shared" si="17"/>
        <v>534210.28571428359</v>
      </c>
      <c r="T274" s="2">
        <f t="shared" si="18"/>
        <v>15789.714285714086</v>
      </c>
      <c r="U274" s="2">
        <f t="shared" si="19"/>
        <v>550000</v>
      </c>
      <c r="V274" s="2">
        <f t="shared" si="34"/>
        <v>78139291.351101309</v>
      </c>
      <c r="W274" s="2">
        <f t="shared" si="20"/>
        <v>534210.28571428359</v>
      </c>
      <c r="X274" s="2">
        <f t="shared" si="6"/>
        <v>15789.714285716414</v>
      </c>
      <c r="Y274" s="2">
        <f t="shared" si="43"/>
        <v>48511179.983586252</v>
      </c>
      <c r="Z274" s="2" t="str">
        <f t="shared" si="8"/>
        <v>MEEP</v>
      </c>
      <c r="AA274" s="2">
        <f>IF(Z274="HERE",Y274,AA273+Graph!$G$1*1000)</f>
        <v>71955376.5550147</v>
      </c>
      <c r="AB274" s="2">
        <f t="shared" si="21"/>
        <v>420000</v>
      </c>
      <c r="AC274" s="2">
        <f t="shared" si="44"/>
        <v>46620884.493958578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201</v>
      </c>
      <c r="C275" s="7"/>
      <c r="D275" s="2" t="e">
        <f t="shared" si="12"/>
        <v>#N/A</v>
      </c>
      <c r="E275" s="2" t="e">
        <f t="shared" si="22"/>
        <v>#N/A</v>
      </c>
      <c r="F275" s="2">
        <v>948064.83416441083</v>
      </c>
      <c r="G275" s="2">
        <f t="shared" si="47"/>
        <v>534210.28571428568</v>
      </c>
      <c r="H275" s="2">
        <f t="shared" si="45"/>
        <v>123547165.63681541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995385.01453736424</v>
      </c>
      <c r="Q275" s="2">
        <f t="shared" si="48"/>
        <v>550000</v>
      </c>
      <c r="R275" s="2">
        <f t="shared" si="46"/>
        <v>127200471.33468758</v>
      </c>
      <c r="S275" s="2">
        <f t="shared" si="17"/>
        <v>534210.28571428359</v>
      </c>
      <c r="T275" s="2">
        <f t="shared" si="18"/>
        <v>15789.714285714086</v>
      </c>
      <c r="U275" s="2">
        <f t="shared" si="19"/>
        <v>550000</v>
      </c>
      <c r="V275" s="2">
        <f t="shared" si="34"/>
        <v>78673501.636815593</v>
      </c>
      <c r="W275" s="2">
        <f t="shared" si="20"/>
        <v>534210.28571428359</v>
      </c>
      <c r="X275" s="2">
        <f t="shared" si="6"/>
        <v>15789.714285716414</v>
      </c>
      <c r="Y275" s="2">
        <f t="shared" si="43"/>
        <v>48526969.697871968</v>
      </c>
      <c r="Z275" s="2" t="str">
        <f t="shared" si="8"/>
        <v>MEEP</v>
      </c>
      <c r="AA275" s="2">
        <f>IF(Z275="HERE",Y275,AA274+Graph!$G$1*1000)</f>
        <v>72375376.5550147</v>
      </c>
      <c r="AB275" s="2">
        <f t="shared" si="21"/>
        <v>420000</v>
      </c>
      <c r="AC275" s="2">
        <f t="shared" si="44"/>
        <v>46620884.493958578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202</v>
      </c>
      <c r="C276" s="7"/>
      <c r="D276" s="2" t="e">
        <f t="shared" si="12"/>
        <v>#N/A</v>
      </c>
      <c r="E276" s="2" t="e">
        <f t="shared" si="22"/>
        <v>#N/A</v>
      </c>
      <c r="F276" s="2">
        <v>950652.06082253158</v>
      </c>
      <c r="G276" s="2">
        <f t="shared" si="47"/>
        <v>534210.28571428568</v>
      </c>
      <c r="H276" s="2">
        <f t="shared" si="45"/>
        <v>124081375.9225297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998165.74961310625</v>
      </c>
      <c r="Q276" s="2">
        <f t="shared" si="48"/>
        <v>550000</v>
      </c>
      <c r="R276" s="2">
        <f t="shared" si="46"/>
        <v>127750471.33468758</v>
      </c>
      <c r="S276" s="2">
        <f t="shared" si="17"/>
        <v>534210.28571428359</v>
      </c>
      <c r="T276" s="2">
        <f t="shared" si="18"/>
        <v>15789.714285714086</v>
      </c>
      <c r="U276" s="2">
        <f t="shared" si="19"/>
        <v>550000</v>
      </c>
      <c r="V276" s="2">
        <f t="shared" si="34"/>
        <v>79207711.922529876</v>
      </c>
      <c r="W276" s="2">
        <f t="shared" si="20"/>
        <v>534210.28571428359</v>
      </c>
      <c r="X276" s="2">
        <f t="shared" si="6"/>
        <v>15789.714285716414</v>
      </c>
      <c r="Y276" s="2">
        <f t="shared" si="43"/>
        <v>48542759.412157685</v>
      </c>
      <c r="Z276" s="2" t="str">
        <f t="shared" si="8"/>
        <v>MEEP</v>
      </c>
      <c r="AA276" s="2">
        <f>IF(Z276="HERE",Y276,AA275+Graph!$G$1*1000)</f>
        <v>72795376.5550147</v>
      </c>
      <c r="AB276" s="2">
        <f t="shared" si="21"/>
        <v>420000</v>
      </c>
      <c r="AC276" s="2">
        <f t="shared" si="44"/>
        <v>46620884.493958578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203</v>
      </c>
      <c r="C277" s="7"/>
      <c r="D277" s="2" t="e">
        <f t="shared" si="12"/>
        <v>#N/A</v>
      </c>
      <c r="E277" s="2" t="e">
        <f t="shared" si="22"/>
        <v>#N/A</v>
      </c>
      <c r="F277" s="2">
        <v>953239.28748066723</v>
      </c>
      <c r="G277" s="2">
        <f t="shared" si="47"/>
        <v>534210.28571428568</v>
      </c>
      <c r="H277" s="2">
        <f t="shared" si="45"/>
        <v>124615586.20824398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1000946.4846888483</v>
      </c>
      <c r="Q277" s="2">
        <f t="shared" si="48"/>
        <v>550000</v>
      </c>
      <c r="R277" s="2">
        <f t="shared" si="46"/>
        <v>128300471.33468758</v>
      </c>
      <c r="S277" s="2">
        <f t="shared" si="17"/>
        <v>534210.28571428359</v>
      </c>
      <c r="T277" s="2">
        <f t="shared" si="18"/>
        <v>15789.714285714086</v>
      </c>
      <c r="U277" s="2">
        <f t="shared" si="19"/>
        <v>550000</v>
      </c>
      <c r="V277" s="2">
        <f t="shared" si="34"/>
        <v>79741922.20824416</v>
      </c>
      <c r="W277" s="2">
        <f t="shared" si="20"/>
        <v>534210.28571428359</v>
      </c>
      <c r="X277" s="2">
        <f t="shared" si="6"/>
        <v>15789.714285716414</v>
      </c>
      <c r="Y277" s="2">
        <f t="shared" si="43"/>
        <v>48558549.126443401</v>
      </c>
      <c r="Z277" s="2" t="str">
        <f t="shared" si="8"/>
        <v>MEEP</v>
      </c>
      <c r="AA277" s="2">
        <f>IF(Z277="HERE",Y277,AA276+Graph!$G$1*1000)</f>
        <v>73215376.5550147</v>
      </c>
      <c r="AB277" s="2">
        <f t="shared" si="21"/>
        <v>420000</v>
      </c>
      <c r="AC277" s="2">
        <f t="shared" si="44"/>
        <v>46620884.493958578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204</v>
      </c>
      <c r="C278" s="7"/>
      <c r="D278" s="2" t="e">
        <f t="shared" si="12"/>
        <v>#N/A</v>
      </c>
      <c r="E278" s="2" t="e">
        <f t="shared" si="22"/>
        <v>#N/A</v>
      </c>
      <c r="F278" s="2">
        <v>955826.51413878798</v>
      </c>
      <c r="G278" s="2">
        <f t="shared" si="47"/>
        <v>534210.28571428568</v>
      </c>
      <c r="H278" s="2">
        <f t="shared" si="45"/>
        <v>125149796.49395826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1003727.2197645754</v>
      </c>
      <c r="Q278" s="2">
        <f t="shared" si="48"/>
        <v>550000</v>
      </c>
      <c r="R278" s="2">
        <f t="shared" si="46"/>
        <v>128850471.33468758</v>
      </c>
      <c r="S278" s="2">
        <f t="shared" si="17"/>
        <v>534210.28571428359</v>
      </c>
      <c r="T278" s="2">
        <f t="shared" si="18"/>
        <v>15789.714285714086</v>
      </c>
      <c r="U278" s="2">
        <f t="shared" si="19"/>
        <v>550000</v>
      </c>
      <c r="V278" s="2">
        <f t="shared" si="34"/>
        <v>80276132.493958443</v>
      </c>
      <c r="W278" s="2">
        <f t="shared" si="20"/>
        <v>534210.28571428359</v>
      </c>
      <c r="X278" s="2">
        <f t="shared" si="6"/>
        <v>15789.714285716414</v>
      </c>
      <c r="Y278" s="2">
        <f t="shared" si="43"/>
        <v>48574338.840729117</v>
      </c>
      <c r="Z278" s="2" t="str">
        <f t="shared" si="8"/>
        <v>MEEP</v>
      </c>
      <c r="AA278" s="2">
        <f>IF(Z278="HERE",Y278,AA277+Graph!$G$1*1000)</f>
        <v>73635376.5550147</v>
      </c>
      <c r="AB278" s="2">
        <f t="shared" si="21"/>
        <v>420000</v>
      </c>
      <c r="AC278" s="2">
        <f t="shared" si="44"/>
        <v>46620884.493958578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205</v>
      </c>
      <c r="C279" s="7"/>
      <c r="D279" s="2" t="e">
        <f t="shared" si="12"/>
        <v>#N/A</v>
      </c>
      <c r="E279" s="2" t="e">
        <f t="shared" si="22"/>
        <v>#N/A</v>
      </c>
      <c r="F279" s="2">
        <v>958413.74079690874</v>
      </c>
      <c r="G279" s="2">
        <f t="shared" si="47"/>
        <v>534210.28571428568</v>
      </c>
      <c r="H279" s="2">
        <f t="shared" si="45"/>
        <v>125684006.77967255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1006507.9548403174</v>
      </c>
      <c r="Q279" s="2">
        <f t="shared" si="48"/>
        <v>550000</v>
      </c>
      <c r="R279" s="2">
        <f t="shared" si="46"/>
        <v>129400471.33468758</v>
      </c>
      <c r="S279" s="2">
        <f t="shared" si="17"/>
        <v>534210.28571428359</v>
      </c>
      <c r="T279" s="2">
        <f t="shared" si="18"/>
        <v>15789.714285714086</v>
      </c>
      <c r="U279" s="2">
        <f t="shared" si="19"/>
        <v>550000</v>
      </c>
      <c r="V279" s="2">
        <f t="shared" si="34"/>
        <v>80810342.779672727</v>
      </c>
      <c r="W279" s="2">
        <f t="shared" si="20"/>
        <v>534210.28571428359</v>
      </c>
      <c r="X279" s="2">
        <f t="shared" si="6"/>
        <v>15789.714285716414</v>
      </c>
      <c r="Y279" s="2">
        <f t="shared" si="43"/>
        <v>48590128.555014834</v>
      </c>
      <c r="Z279" s="2" t="str">
        <f t="shared" si="8"/>
        <v>MEEP</v>
      </c>
      <c r="AA279" s="2">
        <f>IF(Z279="HERE",Y279,AA278+Graph!$G$1*1000)</f>
        <v>74055376.5550147</v>
      </c>
      <c r="AB279" s="2">
        <f t="shared" si="21"/>
        <v>420000</v>
      </c>
      <c r="AC279" s="2">
        <f t="shared" si="44"/>
        <v>46620884.493958578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206</v>
      </c>
      <c r="C280" s="7"/>
      <c r="D280" s="2" t="e">
        <f t="shared" si="12"/>
        <v>#N/A</v>
      </c>
      <c r="E280" s="2" t="e">
        <f t="shared" si="22"/>
        <v>#N/A</v>
      </c>
      <c r="F280" s="2">
        <v>961000.96745502949</v>
      </c>
      <c r="G280" s="2">
        <f t="shared" si="47"/>
        <v>534210.28571428568</v>
      </c>
      <c r="H280" s="2">
        <f t="shared" si="45"/>
        <v>126218217.06538683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1009288.6899160445</v>
      </c>
      <c r="Q280" s="2">
        <f t="shared" si="48"/>
        <v>550000</v>
      </c>
      <c r="R280" s="2">
        <f t="shared" si="46"/>
        <v>129950471.33468758</v>
      </c>
      <c r="S280" s="2">
        <f t="shared" si="17"/>
        <v>534210.28571428359</v>
      </c>
      <c r="T280" s="2">
        <f t="shared" si="18"/>
        <v>15789.714285714086</v>
      </c>
      <c r="U280" s="2">
        <f t="shared" si="19"/>
        <v>550000</v>
      </c>
      <c r="V280" s="2">
        <f t="shared" si="34"/>
        <v>81344553.065387011</v>
      </c>
      <c r="W280" s="2">
        <f t="shared" si="20"/>
        <v>534210.28571428359</v>
      </c>
      <c r="X280" s="2">
        <f t="shared" si="6"/>
        <v>15789.714285716414</v>
      </c>
      <c r="Y280" s="2">
        <f t="shared" si="43"/>
        <v>48605918.26930055</v>
      </c>
      <c r="Z280" s="2" t="str">
        <f t="shared" si="8"/>
        <v>MEEP</v>
      </c>
      <c r="AA280" s="2">
        <f>IF(Z280="HERE",Y280,AA279+Graph!$G$1*1000)</f>
        <v>74475376.5550147</v>
      </c>
      <c r="AB280" s="2">
        <f t="shared" si="21"/>
        <v>420000</v>
      </c>
      <c r="AC280" s="2">
        <f t="shared" si="44"/>
        <v>46620884.493958578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207</v>
      </c>
      <c r="C281" s="7"/>
      <c r="D281" s="2" t="e">
        <f t="shared" si="12"/>
        <v>#N/A</v>
      </c>
      <c r="E281" s="2" t="e">
        <f t="shared" si="22"/>
        <v>#N/A</v>
      </c>
      <c r="F281" s="2">
        <v>963588.19411315024</v>
      </c>
      <c r="G281" s="2">
        <f t="shared" si="47"/>
        <v>534210.28571428568</v>
      </c>
      <c r="H281" s="2">
        <f t="shared" si="45"/>
        <v>126752427.35110112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1012069.4249917865</v>
      </c>
      <c r="Q281" s="2">
        <f t="shared" si="48"/>
        <v>550000</v>
      </c>
      <c r="R281" s="2">
        <f t="shared" si="46"/>
        <v>130500471.33468758</v>
      </c>
      <c r="S281" s="2">
        <f t="shared" si="17"/>
        <v>534210.28571428359</v>
      </c>
      <c r="T281" s="2">
        <f t="shared" si="18"/>
        <v>15789.714285714086</v>
      </c>
      <c r="U281" s="2">
        <f t="shared" si="19"/>
        <v>550000</v>
      </c>
      <c r="V281" s="2">
        <f t="shared" si="34"/>
        <v>81878763.351101294</v>
      </c>
      <c r="W281" s="2">
        <f t="shared" si="20"/>
        <v>534210.28571428359</v>
      </c>
      <c r="X281" s="2">
        <f t="shared" si="6"/>
        <v>15789.714285716414</v>
      </c>
      <c r="Y281" s="2">
        <f t="shared" si="43"/>
        <v>48621707.983586267</v>
      </c>
      <c r="Z281" s="2" t="str">
        <f t="shared" si="8"/>
        <v>MEEP</v>
      </c>
      <c r="AA281" s="2">
        <f>IF(Z281="HERE",Y281,AA280+Graph!$G$1*1000)</f>
        <v>74895376.5550147</v>
      </c>
      <c r="AB281" s="2">
        <f t="shared" si="21"/>
        <v>420000</v>
      </c>
      <c r="AC281" s="2">
        <f t="shared" si="44"/>
        <v>46620884.493958578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208</v>
      </c>
      <c r="C282" s="7"/>
      <c r="D282" s="2" t="e">
        <f t="shared" si="12"/>
        <v>#N/A</v>
      </c>
      <c r="E282" s="2" t="e">
        <f t="shared" si="22"/>
        <v>#N/A</v>
      </c>
      <c r="F282" s="2">
        <v>966175.42077127099</v>
      </c>
      <c r="G282" s="2">
        <f t="shared" si="47"/>
        <v>534210.28571428568</v>
      </c>
      <c r="H282" s="2">
        <f t="shared" si="45"/>
        <v>127286637.6368154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1014850.1600675136</v>
      </c>
      <c r="Q282" s="2">
        <f t="shared" si="48"/>
        <v>550000</v>
      </c>
      <c r="R282" s="2">
        <f t="shared" si="46"/>
        <v>131050471.33468758</v>
      </c>
      <c r="S282" s="2">
        <f t="shared" si="17"/>
        <v>534210.28571428359</v>
      </c>
      <c r="T282" s="2">
        <f t="shared" si="18"/>
        <v>15789.714285714086</v>
      </c>
      <c r="U282" s="2">
        <f t="shared" si="19"/>
        <v>550000</v>
      </c>
      <c r="V282" s="2">
        <f t="shared" si="34"/>
        <v>82412973.636815578</v>
      </c>
      <c r="W282" s="2">
        <f t="shared" si="20"/>
        <v>534210.28571428359</v>
      </c>
      <c r="X282" s="2">
        <f t="shared" si="6"/>
        <v>15789.714285716414</v>
      </c>
      <c r="Y282" s="2">
        <f t="shared" si="43"/>
        <v>48637497.697871983</v>
      </c>
      <c r="Z282" s="2" t="str">
        <f t="shared" si="8"/>
        <v>MEEP</v>
      </c>
      <c r="AA282" s="2">
        <f>IF(Z282="HERE",Y282,AA281+Graph!$G$1*1000)</f>
        <v>75315376.5550147</v>
      </c>
      <c r="AB282" s="2">
        <f t="shared" si="21"/>
        <v>420000</v>
      </c>
      <c r="AC282" s="2">
        <f t="shared" si="44"/>
        <v>46620884.493958578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209</v>
      </c>
      <c r="C283" s="7"/>
      <c r="D283" s="2" t="e">
        <f t="shared" si="12"/>
        <v>#N/A</v>
      </c>
      <c r="E283" s="2" t="e">
        <f t="shared" si="22"/>
        <v>#N/A</v>
      </c>
      <c r="F283" s="2">
        <v>968762.64742939174</v>
      </c>
      <c r="G283" s="2">
        <f t="shared" si="47"/>
        <v>534210.28571428568</v>
      </c>
      <c r="H283" s="2">
        <f t="shared" si="45"/>
        <v>127820847.92252968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1017630.8951432556</v>
      </c>
      <c r="Q283" s="2">
        <f t="shared" si="48"/>
        <v>550000</v>
      </c>
      <c r="R283" s="2">
        <f t="shared" si="46"/>
        <v>131600471.33468758</v>
      </c>
      <c r="S283" s="2">
        <f t="shared" si="17"/>
        <v>534210.28571428359</v>
      </c>
      <c r="T283" s="2">
        <f t="shared" si="18"/>
        <v>15789.714285714086</v>
      </c>
      <c r="U283" s="2">
        <f t="shared" si="19"/>
        <v>550000</v>
      </c>
      <c r="V283" s="2">
        <f t="shared" si="34"/>
        <v>82947183.922529861</v>
      </c>
      <c r="W283" s="2">
        <f t="shared" si="20"/>
        <v>534210.28571428359</v>
      </c>
      <c r="X283" s="2">
        <f t="shared" si="6"/>
        <v>15789.714285716414</v>
      </c>
      <c r="Y283" s="2">
        <f t="shared" si="43"/>
        <v>48653287.412157699</v>
      </c>
      <c r="Z283" s="2" t="str">
        <f t="shared" si="8"/>
        <v>MEEP</v>
      </c>
      <c r="AA283" s="2">
        <f>IF(Z283="HERE",Y283,AA282+Graph!$G$1*1000)</f>
        <v>75735376.5550147</v>
      </c>
      <c r="AB283" s="2">
        <f t="shared" si="21"/>
        <v>420000</v>
      </c>
      <c r="AC283" s="2">
        <f t="shared" si="44"/>
        <v>46620884.493958578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210</v>
      </c>
      <c r="C284" s="7"/>
      <c r="D284" s="2" t="e">
        <f t="shared" si="12"/>
        <v>#N/A</v>
      </c>
      <c r="E284" s="2" t="e">
        <f t="shared" si="22"/>
        <v>#N/A</v>
      </c>
      <c r="F284" s="2">
        <v>971349.87408751249</v>
      </c>
      <c r="G284" s="2">
        <f t="shared" si="47"/>
        <v>534210.28571428568</v>
      </c>
      <c r="H284" s="2">
        <f t="shared" si="45"/>
        <v>128355058.20824397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1020411.6302189827</v>
      </c>
      <c r="Q284" s="2">
        <f t="shared" si="48"/>
        <v>550000</v>
      </c>
      <c r="R284" s="2">
        <f t="shared" si="46"/>
        <v>132150471.33468758</v>
      </c>
      <c r="S284" s="2">
        <f t="shared" si="17"/>
        <v>534210.28571428359</v>
      </c>
      <c r="T284" s="2">
        <f t="shared" si="18"/>
        <v>15789.714285714086</v>
      </c>
      <c r="U284" s="2">
        <f t="shared" si="19"/>
        <v>550000</v>
      </c>
      <c r="V284" s="2">
        <f t="shared" si="34"/>
        <v>83481394.208244145</v>
      </c>
      <c r="W284" s="2">
        <f t="shared" si="20"/>
        <v>534210.28571428359</v>
      </c>
      <c r="X284" s="2">
        <f t="shared" si="6"/>
        <v>15789.714285716414</v>
      </c>
      <c r="Y284" s="2">
        <f t="shared" si="43"/>
        <v>48669077.126443416</v>
      </c>
      <c r="Z284" s="2" t="str">
        <f t="shared" si="8"/>
        <v>MEEP</v>
      </c>
      <c r="AA284" s="2">
        <f>IF(Z284="HERE",Y284,AA283+Graph!$G$1*1000)</f>
        <v>76155376.5550147</v>
      </c>
      <c r="AB284" s="2">
        <f t="shared" si="21"/>
        <v>420000</v>
      </c>
      <c r="AC284" s="2">
        <f t="shared" si="44"/>
        <v>46620884.493958578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211</v>
      </c>
      <c r="C285" s="7"/>
      <c r="D285" s="2" t="e">
        <f t="shared" si="12"/>
        <v>#N/A</v>
      </c>
      <c r="E285" s="2" t="e">
        <f t="shared" si="22"/>
        <v>#N/A</v>
      </c>
      <c r="F285" s="2">
        <v>973937.10074563324</v>
      </c>
      <c r="G285" s="2">
        <f t="shared" si="47"/>
        <v>534210.28571428568</v>
      </c>
      <c r="H285" s="2">
        <f t="shared" si="45"/>
        <v>128889268.49395825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1023192.3652947247</v>
      </c>
      <c r="Q285" s="2">
        <f t="shared" si="48"/>
        <v>550000</v>
      </c>
      <c r="R285" s="2">
        <f t="shared" si="46"/>
        <v>132700471.33468758</v>
      </c>
      <c r="S285" s="2">
        <f t="shared" si="17"/>
        <v>534210.28571428359</v>
      </c>
      <c r="T285" s="2">
        <f t="shared" si="18"/>
        <v>15789.714285714086</v>
      </c>
      <c r="U285" s="2">
        <f t="shared" si="19"/>
        <v>550000</v>
      </c>
      <c r="V285" s="2">
        <f t="shared" si="34"/>
        <v>84015604.493958429</v>
      </c>
      <c r="W285" s="2">
        <f t="shared" si="20"/>
        <v>534210.28571428359</v>
      </c>
      <c r="X285" s="2">
        <f t="shared" si="6"/>
        <v>15789.714285716414</v>
      </c>
      <c r="Y285" s="2">
        <f t="shared" si="43"/>
        <v>48684866.840729132</v>
      </c>
      <c r="Z285" s="2" t="str">
        <f t="shared" si="8"/>
        <v>MEEP</v>
      </c>
      <c r="AA285" s="2">
        <f>IF(Z285="HERE",Y285,AA284+Graph!$G$1*1000)</f>
        <v>76575376.5550147</v>
      </c>
      <c r="AB285" s="2">
        <f t="shared" si="21"/>
        <v>420000</v>
      </c>
      <c r="AC285" s="2">
        <f t="shared" si="44"/>
        <v>46620884.493958578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212</v>
      </c>
      <c r="C286" s="7"/>
      <c r="D286" s="2" t="e">
        <f t="shared" si="12"/>
        <v>#N/A</v>
      </c>
      <c r="E286" s="2" t="e">
        <f t="shared" si="22"/>
        <v>#N/A</v>
      </c>
      <c r="F286" s="2">
        <v>976524.327403754</v>
      </c>
      <c r="G286" s="2">
        <f t="shared" si="47"/>
        <v>534210.28571428568</v>
      </c>
      <c r="H286" s="2">
        <f t="shared" si="45"/>
        <v>129423478.77967253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1025973.1003704518</v>
      </c>
      <c r="Q286" s="2">
        <f t="shared" si="48"/>
        <v>550000</v>
      </c>
      <c r="R286" s="2">
        <f t="shared" si="46"/>
        <v>133250471.33468758</v>
      </c>
      <c r="S286" s="2">
        <f t="shared" si="17"/>
        <v>534210.28571428359</v>
      </c>
      <c r="T286" s="2">
        <f t="shared" si="18"/>
        <v>15789.714285714086</v>
      </c>
      <c r="U286" s="2">
        <f t="shared" si="19"/>
        <v>550000</v>
      </c>
      <c r="V286" s="2">
        <f t="shared" si="34"/>
        <v>84549814.779672712</v>
      </c>
      <c r="W286" s="2">
        <f t="shared" si="20"/>
        <v>534210.28571428359</v>
      </c>
      <c r="X286" s="2">
        <f t="shared" ref="X286:X385" si="51">SUM(U286-W286)</f>
        <v>15789.714285716414</v>
      </c>
      <c r="Y286" s="2">
        <f t="shared" si="43"/>
        <v>48700656.555014849</v>
      </c>
      <c r="Z286" s="2" t="str">
        <f t="shared" ref="Z286:Z385" si="52">IF(V286&lt;Y286,"HERE","MEEP")</f>
        <v>MEEP</v>
      </c>
      <c r="AA286" s="2">
        <f>IF(Z286="HERE",Y286,AA285+Graph!$G$1*1000)</f>
        <v>76995376.5550147</v>
      </c>
      <c r="AB286" s="2">
        <f t="shared" si="21"/>
        <v>420000</v>
      </c>
      <c r="AC286" s="2">
        <f t="shared" si="44"/>
        <v>46620884.493958578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213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979111.55406187475</v>
      </c>
      <c r="G287" s="2">
        <f t="shared" si="47"/>
        <v>534210.28571428568</v>
      </c>
      <c r="H287" s="2">
        <f t="shared" si="45"/>
        <v>129957689.06538682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1028753.8354461938</v>
      </c>
      <c r="Q287" s="2">
        <f t="shared" si="48"/>
        <v>550000</v>
      </c>
      <c r="R287" s="2">
        <f t="shared" si="46"/>
        <v>133800471.33468758</v>
      </c>
      <c r="S287" s="2">
        <f t="shared" ref="S287:S385" si="58">SUM(H287-H286)</f>
        <v>534210.28571428359</v>
      </c>
      <c r="T287" s="2">
        <f t="shared" ref="T287:T385" si="59">SUM(L287-L286)</f>
        <v>15789.714285714086</v>
      </c>
      <c r="U287" s="2">
        <f t="shared" ref="U287:U385" si="60">SUM(R287-R286)</f>
        <v>550000</v>
      </c>
      <c r="V287" s="2">
        <f t="shared" si="34"/>
        <v>85084025.065386996</v>
      </c>
      <c r="W287" s="2">
        <f t="shared" ref="W287:W385" si="61">SUM(V287-V286)</f>
        <v>534210.28571428359</v>
      </c>
      <c r="X287" s="2">
        <f t="shared" si="51"/>
        <v>15789.714285716414</v>
      </c>
      <c r="Y287" s="2">
        <f t="shared" ref="Y287:Y350" si="62">IF(COUNT($C288)=0,IF(COUNT($C287)=1,C287,SUM(Y286+X287)),C287)</f>
        <v>48716446.269300565</v>
      </c>
      <c r="Z287" s="2" t="str">
        <f t="shared" si="52"/>
        <v>MEEP</v>
      </c>
      <c r="AA287" s="2">
        <f>IF(Z287="HERE",Y287,AA286+Graph!$G$1*1000)</f>
        <v>77415376.5550147</v>
      </c>
      <c r="AB287" s="2">
        <f t="shared" ref="AB287:AB385" si="63">SUM(AA287-AA286)</f>
        <v>420000</v>
      </c>
      <c r="AC287" s="2">
        <f t="shared" ref="AC287:AC350" si="64">IF(Z288="HERE",V287,AC286)</f>
        <v>46620884.493958578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214</v>
      </c>
      <c r="C288" s="7"/>
      <c r="D288" s="2" t="e">
        <f t="shared" si="55"/>
        <v>#N/A</v>
      </c>
      <c r="E288" s="2" t="e">
        <f t="shared" si="22"/>
        <v>#N/A</v>
      </c>
      <c r="F288" s="2">
        <v>981698.7807199955</v>
      </c>
      <c r="G288" s="2">
        <f t="shared" si="47"/>
        <v>534210.28571428568</v>
      </c>
      <c r="H288" s="2">
        <f t="shared" ref="H288:H351" si="65">IF(COUNT($C289)=0,IF(COUNT($C288)=1,C288,SUM(H287+G288)),C288)</f>
        <v>130491899.3511011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1031534.5705219209</v>
      </c>
      <c r="Q288" s="2">
        <f t="shared" si="48"/>
        <v>550000</v>
      </c>
      <c r="R288" s="2">
        <f t="shared" ref="R288:R351" si="66">IF(COUNT($C289)=0,IF(COUNT($C288)=1,M288,SUM(R287+Q288)),M288)</f>
        <v>134350471.33468759</v>
      </c>
      <c r="S288" s="2">
        <f t="shared" si="58"/>
        <v>534210.28571428359</v>
      </c>
      <c r="T288" s="2">
        <f t="shared" si="59"/>
        <v>15789.714285714086</v>
      </c>
      <c r="U288" s="2">
        <f t="shared" si="60"/>
        <v>550000.0000000149</v>
      </c>
      <c r="V288" s="2">
        <f t="shared" si="34"/>
        <v>85618235.351101279</v>
      </c>
      <c r="W288" s="2">
        <f t="shared" si="61"/>
        <v>534210.28571428359</v>
      </c>
      <c r="X288" s="2">
        <f t="shared" si="51"/>
        <v>15789.714285731316</v>
      </c>
      <c r="Y288" s="2">
        <f t="shared" si="62"/>
        <v>48732235.983586296</v>
      </c>
      <c r="Z288" s="2" t="str">
        <f t="shared" si="52"/>
        <v>MEEP</v>
      </c>
      <c r="AA288" s="2">
        <f>IF(Z288="HERE",Y288,AA287+Graph!$G$1*1000)</f>
        <v>77835376.5550147</v>
      </c>
      <c r="AB288" s="2">
        <f t="shared" si="63"/>
        <v>420000</v>
      </c>
      <c r="AC288" s="2">
        <f t="shared" si="64"/>
        <v>46620884.493958578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215</v>
      </c>
      <c r="C289" s="7"/>
      <c r="D289" s="2" t="e">
        <f t="shared" si="55"/>
        <v>#N/A</v>
      </c>
      <c r="E289" s="2" t="e">
        <f t="shared" si="22"/>
        <v>#N/A</v>
      </c>
      <c r="F289" s="2">
        <v>984286.00737811625</v>
      </c>
      <c r="G289" s="2">
        <f t="shared" si="47"/>
        <v>534210.28571428568</v>
      </c>
      <c r="H289" s="2">
        <f t="shared" si="65"/>
        <v>131026109.63681538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1034315.3055976629</v>
      </c>
      <c r="Q289" s="2">
        <f t="shared" si="48"/>
        <v>550000</v>
      </c>
      <c r="R289" s="2">
        <f t="shared" si="66"/>
        <v>134900471.33468759</v>
      </c>
      <c r="S289" s="2">
        <f t="shared" si="58"/>
        <v>534210.28571428359</v>
      </c>
      <c r="T289" s="2">
        <f t="shared" si="59"/>
        <v>15789.714285714086</v>
      </c>
      <c r="U289" s="2">
        <f t="shared" si="60"/>
        <v>550000</v>
      </c>
      <c r="V289" s="2">
        <f t="shared" si="34"/>
        <v>86152445.636815563</v>
      </c>
      <c r="W289" s="2">
        <f t="shared" si="61"/>
        <v>534210.28571428359</v>
      </c>
      <c r="X289" s="2">
        <f t="shared" si="51"/>
        <v>15789.714285716414</v>
      </c>
      <c r="Y289" s="2">
        <f t="shared" si="62"/>
        <v>48748025.697872013</v>
      </c>
      <c r="Z289" s="2" t="str">
        <f t="shared" si="52"/>
        <v>MEEP</v>
      </c>
      <c r="AA289" s="2">
        <f>IF(Z289="HERE",Y289,AA288+Graph!$G$1*1000)</f>
        <v>78255376.5550147</v>
      </c>
      <c r="AB289" s="2">
        <f t="shared" si="63"/>
        <v>420000</v>
      </c>
      <c r="AC289" s="2">
        <f t="shared" si="64"/>
        <v>46620884.493958578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216</v>
      </c>
      <c r="C290" s="7"/>
      <c r="D290" s="2" t="e">
        <f t="shared" si="55"/>
        <v>#N/A</v>
      </c>
      <c r="E290" s="2" t="e">
        <f t="shared" si="22"/>
        <v>#N/A</v>
      </c>
      <c r="F290" s="2">
        <v>986873.234036237</v>
      </c>
      <c r="G290" s="2">
        <f t="shared" si="47"/>
        <v>534210.28571428568</v>
      </c>
      <c r="H290" s="2">
        <f t="shared" si="65"/>
        <v>131560319.92252967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1037096.04067339</v>
      </c>
      <c r="Q290" s="2">
        <f t="shared" si="48"/>
        <v>550000</v>
      </c>
      <c r="R290" s="2">
        <f t="shared" si="66"/>
        <v>135450471.33468759</v>
      </c>
      <c r="S290" s="2">
        <f t="shared" si="58"/>
        <v>534210.28571428359</v>
      </c>
      <c r="T290" s="2">
        <f t="shared" si="59"/>
        <v>15789.714285714086</v>
      </c>
      <c r="U290" s="2">
        <f t="shared" si="60"/>
        <v>550000</v>
      </c>
      <c r="V290" s="2">
        <f t="shared" si="34"/>
        <v>86686655.922529846</v>
      </c>
      <c r="W290" s="2">
        <f t="shared" si="61"/>
        <v>534210.28571428359</v>
      </c>
      <c r="X290" s="2">
        <f t="shared" si="51"/>
        <v>15789.714285716414</v>
      </c>
      <c r="Y290" s="2">
        <f t="shared" si="62"/>
        <v>48763815.412157729</v>
      </c>
      <c r="Z290" s="2" t="str">
        <f t="shared" si="52"/>
        <v>MEEP</v>
      </c>
      <c r="AA290" s="2">
        <f>IF(Z290="HERE",Y290,AA289+Graph!$G$1*1000)</f>
        <v>78675376.5550147</v>
      </c>
      <c r="AB290" s="2">
        <f t="shared" si="63"/>
        <v>420000</v>
      </c>
      <c r="AC290" s="2">
        <f t="shared" si="64"/>
        <v>46620884.493958578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217</v>
      </c>
      <c r="C291" s="7"/>
      <c r="D291" s="2" t="e">
        <f t="shared" si="55"/>
        <v>#N/A</v>
      </c>
      <c r="E291" s="2" t="e">
        <f t="shared" si="22"/>
        <v>#N/A</v>
      </c>
      <c r="F291" s="2">
        <v>989460.46069435775</v>
      </c>
      <c r="G291" s="2">
        <f t="shared" si="47"/>
        <v>534210.28571428568</v>
      </c>
      <c r="H291" s="2">
        <f t="shared" si="65"/>
        <v>132094530.20824395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1039876.775749132</v>
      </c>
      <c r="Q291" s="2">
        <f t="shared" si="48"/>
        <v>550000</v>
      </c>
      <c r="R291" s="2">
        <f t="shared" si="66"/>
        <v>136000471.33468759</v>
      </c>
      <c r="S291" s="2">
        <f t="shared" si="58"/>
        <v>534210.28571428359</v>
      </c>
      <c r="T291" s="2">
        <f t="shared" si="59"/>
        <v>15789.714285714086</v>
      </c>
      <c r="U291" s="2">
        <f t="shared" si="60"/>
        <v>550000</v>
      </c>
      <c r="V291" s="2">
        <f t="shared" si="34"/>
        <v>87220866.20824413</v>
      </c>
      <c r="W291" s="2">
        <f t="shared" si="61"/>
        <v>534210.28571428359</v>
      </c>
      <c r="X291" s="2">
        <f t="shared" si="51"/>
        <v>15789.714285716414</v>
      </c>
      <c r="Y291" s="2">
        <f t="shared" si="62"/>
        <v>48779605.126443446</v>
      </c>
      <c r="Z291" s="2" t="str">
        <f t="shared" si="52"/>
        <v>MEEP</v>
      </c>
      <c r="AA291" s="2">
        <f>IF(Z291="HERE",Y291,AA290+Graph!$G$1*1000)</f>
        <v>79095376.5550147</v>
      </c>
      <c r="AB291" s="2">
        <f t="shared" si="63"/>
        <v>420000</v>
      </c>
      <c r="AC291" s="2">
        <f t="shared" si="64"/>
        <v>46620884.493958578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218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992047.6873524785</v>
      </c>
      <c r="G292" s="2">
        <f t="shared" si="47"/>
        <v>534210.28571428568</v>
      </c>
      <c r="H292" s="2">
        <f t="shared" si="65"/>
        <v>132628740.49395823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1042657.510824874</v>
      </c>
      <c r="Q292" s="2">
        <f t="shared" si="48"/>
        <v>550000</v>
      </c>
      <c r="R292" s="2">
        <f t="shared" si="66"/>
        <v>136550471.33468759</v>
      </c>
      <c r="S292" s="2">
        <f t="shared" si="58"/>
        <v>534210.28571428359</v>
      </c>
      <c r="T292" s="2">
        <f t="shared" si="59"/>
        <v>15789.714285714086</v>
      </c>
      <c r="U292" s="2">
        <f t="shared" si="60"/>
        <v>550000</v>
      </c>
      <c r="V292" s="2">
        <f t="shared" si="34"/>
        <v>87755076.493958414</v>
      </c>
      <c r="W292" s="2">
        <f t="shared" si="61"/>
        <v>534210.28571428359</v>
      </c>
      <c r="X292" s="2">
        <f t="shared" si="51"/>
        <v>15789.714285716414</v>
      </c>
      <c r="Y292" s="2">
        <f t="shared" si="62"/>
        <v>48795394.840729162</v>
      </c>
      <c r="Z292" s="2" t="str">
        <f t="shared" si="52"/>
        <v>MEEP</v>
      </c>
      <c r="AA292" s="2">
        <f>IF(Z292="HERE",Y292,AA291+Graph!$G$1*1000)</f>
        <v>79515376.5550147</v>
      </c>
      <c r="AB292" s="2">
        <f t="shared" si="63"/>
        <v>420000</v>
      </c>
      <c r="AC292" s="2">
        <f t="shared" si="64"/>
        <v>46620884.493958578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219</v>
      </c>
      <c r="C293" s="7"/>
      <c r="D293" s="2" t="e">
        <f t="shared" si="55"/>
        <v>#N/A</v>
      </c>
      <c r="E293" s="2" t="e">
        <f t="shared" si="67"/>
        <v>#N/A</v>
      </c>
      <c r="F293" s="2">
        <v>994634.91401059926</v>
      </c>
      <c r="G293" s="2">
        <f t="shared" si="47"/>
        <v>534210.28571428568</v>
      </c>
      <c r="H293" s="2">
        <f t="shared" si="65"/>
        <v>133162950.77967252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1045438.2459006011</v>
      </c>
      <c r="Q293" s="2">
        <f t="shared" si="48"/>
        <v>550000</v>
      </c>
      <c r="R293" s="2">
        <f t="shared" si="66"/>
        <v>137100471.33468759</v>
      </c>
      <c r="S293" s="2">
        <f t="shared" si="58"/>
        <v>534210.28571428359</v>
      </c>
      <c r="T293" s="2">
        <f t="shared" si="59"/>
        <v>15789.714285714086</v>
      </c>
      <c r="U293" s="2">
        <f t="shared" si="60"/>
        <v>550000</v>
      </c>
      <c r="V293" s="2">
        <f t="shared" si="34"/>
        <v>88289286.779672697</v>
      </c>
      <c r="W293" s="2">
        <f t="shared" si="61"/>
        <v>534210.28571428359</v>
      </c>
      <c r="X293" s="2">
        <f t="shared" si="51"/>
        <v>15789.714285716414</v>
      </c>
      <c r="Y293" s="2">
        <f t="shared" si="62"/>
        <v>48811184.555014879</v>
      </c>
      <c r="Z293" s="2" t="str">
        <f t="shared" si="52"/>
        <v>MEEP</v>
      </c>
      <c r="AA293" s="2">
        <f>IF(Z293="HERE",Y293,AA292+Graph!$G$1*1000)</f>
        <v>79935376.5550147</v>
      </c>
      <c r="AB293" s="2">
        <f t="shared" si="63"/>
        <v>420000</v>
      </c>
      <c r="AC293" s="2">
        <f t="shared" si="64"/>
        <v>46620884.493958578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220</v>
      </c>
      <c r="C294" s="7"/>
      <c r="D294" s="2" t="e">
        <f t="shared" si="55"/>
        <v>#N/A</v>
      </c>
      <c r="E294" s="2" t="e">
        <f t="shared" si="67"/>
        <v>#N/A</v>
      </c>
      <c r="F294" s="2">
        <v>997222.14066872001</v>
      </c>
      <c r="G294" s="2">
        <f t="shared" ref="G294:G357" si="70">IF(F294&gt;550000,$AK$31*1000,F294)</f>
        <v>534210.28571428568</v>
      </c>
      <c r="H294" s="2">
        <f t="shared" si="65"/>
        <v>133697161.0653868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1048218.9809763432</v>
      </c>
      <c r="Q294" s="2">
        <f t="shared" ref="Q294:Q357" si="71">IF(P294&gt;550000,550000,P294)</f>
        <v>550000</v>
      </c>
      <c r="R294" s="2">
        <f t="shared" si="66"/>
        <v>137650471.33468759</v>
      </c>
      <c r="S294" s="2">
        <f t="shared" si="58"/>
        <v>534210.28571428359</v>
      </c>
      <c r="T294" s="2">
        <f t="shared" si="59"/>
        <v>15789.714285714086</v>
      </c>
      <c r="U294" s="2">
        <f t="shared" si="60"/>
        <v>550000</v>
      </c>
      <c r="V294" s="2">
        <f t="shared" si="34"/>
        <v>88823497.065386981</v>
      </c>
      <c r="W294" s="2">
        <f t="shared" si="61"/>
        <v>534210.28571428359</v>
      </c>
      <c r="X294" s="2">
        <f t="shared" si="51"/>
        <v>15789.714285716414</v>
      </c>
      <c r="Y294" s="2">
        <f t="shared" si="62"/>
        <v>48826974.269300595</v>
      </c>
      <c r="Z294" s="2" t="str">
        <f t="shared" si="52"/>
        <v>MEEP</v>
      </c>
      <c r="AA294" s="2">
        <f>IF(Z294="HERE",Y294,AA293+Graph!$G$1*1000)</f>
        <v>80355376.5550147</v>
      </c>
      <c r="AB294" s="2">
        <f t="shared" si="63"/>
        <v>420000</v>
      </c>
      <c r="AC294" s="2">
        <f t="shared" si="64"/>
        <v>46620884.493958578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221</v>
      </c>
      <c r="C295" s="7"/>
      <c r="D295" s="2" t="e">
        <f t="shared" si="55"/>
        <v>#N/A</v>
      </c>
      <c r="E295" s="2" t="e">
        <f t="shared" si="67"/>
        <v>#N/A</v>
      </c>
      <c r="F295" s="2">
        <v>999809.36732684076</v>
      </c>
      <c r="G295" s="2">
        <f t="shared" si="70"/>
        <v>534210.28571428568</v>
      </c>
      <c r="H295" s="2">
        <f t="shared" si="65"/>
        <v>134231371.3511011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1050999.7160520703</v>
      </c>
      <c r="Q295" s="2">
        <f t="shared" si="71"/>
        <v>550000</v>
      </c>
      <c r="R295" s="2">
        <f t="shared" si="66"/>
        <v>138200471.33468759</v>
      </c>
      <c r="S295" s="2">
        <f t="shared" si="58"/>
        <v>534210.28571429849</v>
      </c>
      <c r="T295" s="2">
        <f t="shared" si="59"/>
        <v>15789.714285714086</v>
      </c>
      <c r="U295" s="2">
        <f t="shared" si="60"/>
        <v>550000</v>
      </c>
      <c r="V295" s="2">
        <f t="shared" si="34"/>
        <v>89357707.351101264</v>
      </c>
      <c r="W295" s="2">
        <f t="shared" si="61"/>
        <v>534210.28571428359</v>
      </c>
      <c r="X295" s="2">
        <f t="shared" si="51"/>
        <v>15789.714285716414</v>
      </c>
      <c r="Y295" s="2">
        <f t="shared" si="62"/>
        <v>48842763.983586311</v>
      </c>
      <c r="Z295" s="2" t="str">
        <f t="shared" si="52"/>
        <v>MEEP</v>
      </c>
      <c r="AA295" s="2">
        <f>IF(Z295="HERE",Y295,AA294+Graph!$G$1*1000)</f>
        <v>80775376.5550147</v>
      </c>
      <c r="AB295" s="2">
        <f t="shared" si="63"/>
        <v>420000</v>
      </c>
      <c r="AC295" s="2">
        <f t="shared" si="64"/>
        <v>46620884.493958578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222</v>
      </c>
      <c r="C296" s="7"/>
      <c r="D296" s="2" t="e">
        <f t="shared" si="55"/>
        <v>#N/A</v>
      </c>
      <c r="E296" s="2" t="e">
        <f t="shared" si="67"/>
        <v>#N/A</v>
      </c>
      <c r="F296" s="2">
        <v>1002396.5939849615</v>
      </c>
      <c r="G296" s="2">
        <f t="shared" si="70"/>
        <v>534210.28571428568</v>
      </c>
      <c r="H296" s="2">
        <f t="shared" si="65"/>
        <v>134765581.6368154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1053780.4511278123</v>
      </c>
      <c r="Q296" s="2">
        <f t="shared" si="71"/>
        <v>550000</v>
      </c>
      <c r="R296" s="2">
        <f t="shared" si="66"/>
        <v>138750471.33468759</v>
      </c>
      <c r="S296" s="2">
        <f t="shared" si="58"/>
        <v>534210.28571429849</v>
      </c>
      <c r="T296" s="2">
        <f t="shared" si="59"/>
        <v>15789.714285714086</v>
      </c>
      <c r="U296" s="2">
        <f t="shared" si="60"/>
        <v>550000</v>
      </c>
      <c r="V296" s="2">
        <f t="shared" si="34"/>
        <v>89891917.636815548</v>
      </c>
      <c r="W296" s="2">
        <f t="shared" si="61"/>
        <v>534210.28571428359</v>
      </c>
      <c r="X296" s="2">
        <f t="shared" si="51"/>
        <v>15789.714285716414</v>
      </c>
      <c r="Y296" s="2">
        <f t="shared" si="62"/>
        <v>48858553.697872028</v>
      </c>
      <c r="Z296" s="2" t="str">
        <f t="shared" si="52"/>
        <v>MEEP</v>
      </c>
      <c r="AA296" s="2">
        <f>IF(Z296="HERE",Y296,AA295+Graph!$G$1*1000)</f>
        <v>81195376.5550147</v>
      </c>
      <c r="AB296" s="2">
        <f t="shared" si="63"/>
        <v>420000</v>
      </c>
      <c r="AC296" s="2">
        <f t="shared" si="64"/>
        <v>46620884.493958578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223</v>
      </c>
      <c r="C297" s="7"/>
      <c r="D297" s="2" t="e">
        <f t="shared" si="55"/>
        <v>#N/A</v>
      </c>
      <c r="E297" s="2" t="e">
        <f t="shared" si="67"/>
        <v>#N/A</v>
      </c>
      <c r="F297" s="2">
        <v>1004983.8206430823</v>
      </c>
      <c r="G297" s="2">
        <f t="shared" si="70"/>
        <v>534210.28571428568</v>
      </c>
      <c r="H297" s="2">
        <f t="shared" si="65"/>
        <v>135299791.9225297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1056561.1862035394</v>
      </c>
      <c r="Q297" s="2">
        <f t="shared" si="71"/>
        <v>550000</v>
      </c>
      <c r="R297" s="2">
        <f t="shared" si="66"/>
        <v>139300471.33468759</v>
      </c>
      <c r="S297" s="2">
        <f t="shared" si="58"/>
        <v>534210.28571429849</v>
      </c>
      <c r="T297" s="2">
        <f t="shared" si="59"/>
        <v>15789.714285714086</v>
      </c>
      <c r="U297" s="2">
        <f t="shared" si="60"/>
        <v>550000</v>
      </c>
      <c r="V297" s="2">
        <f t="shared" si="34"/>
        <v>90426127.922529832</v>
      </c>
      <c r="W297" s="2">
        <f t="shared" si="61"/>
        <v>534210.28571428359</v>
      </c>
      <c r="X297" s="2">
        <f t="shared" si="51"/>
        <v>15789.714285716414</v>
      </c>
      <c r="Y297" s="2">
        <f t="shared" si="62"/>
        <v>48874343.412157744</v>
      </c>
      <c r="Z297" s="2" t="str">
        <f t="shared" si="52"/>
        <v>MEEP</v>
      </c>
      <c r="AA297" s="2">
        <f>IF(Z297="HERE",Y297,AA296+Graph!$G$1*1000)</f>
        <v>81615376.5550147</v>
      </c>
      <c r="AB297" s="2">
        <f t="shared" si="63"/>
        <v>420000</v>
      </c>
      <c r="AC297" s="2">
        <f t="shared" si="64"/>
        <v>46620884.493958578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224</v>
      </c>
      <c r="C298" s="7"/>
      <c r="D298" s="2" t="e">
        <f t="shared" si="55"/>
        <v>#N/A</v>
      </c>
      <c r="E298" s="2" t="e">
        <f t="shared" si="67"/>
        <v>#N/A</v>
      </c>
      <c r="F298" s="2">
        <v>1007571.047301203</v>
      </c>
      <c r="G298" s="2">
        <f t="shared" si="70"/>
        <v>534210.28571428568</v>
      </c>
      <c r="H298" s="2">
        <f t="shared" si="65"/>
        <v>135834002.208244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1059341.9212792814</v>
      </c>
      <c r="Q298" s="2">
        <f t="shared" si="71"/>
        <v>550000</v>
      </c>
      <c r="R298" s="2">
        <f t="shared" si="66"/>
        <v>139850471.33468759</v>
      </c>
      <c r="S298" s="2">
        <f t="shared" si="58"/>
        <v>534210.28571429849</v>
      </c>
      <c r="T298" s="2">
        <f t="shared" si="59"/>
        <v>15789.714285714552</v>
      </c>
      <c r="U298" s="2">
        <f t="shared" si="60"/>
        <v>550000</v>
      </c>
      <c r="V298" s="2">
        <f t="shared" si="34"/>
        <v>90960338.208244115</v>
      </c>
      <c r="W298" s="2">
        <f t="shared" si="61"/>
        <v>534210.28571428359</v>
      </c>
      <c r="X298" s="2">
        <f t="shared" si="51"/>
        <v>15789.714285716414</v>
      </c>
      <c r="Y298" s="2">
        <f t="shared" si="62"/>
        <v>48890133.126443461</v>
      </c>
      <c r="Z298" s="2" t="str">
        <f t="shared" si="52"/>
        <v>MEEP</v>
      </c>
      <c r="AA298" s="2">
        <f>IF(Z298="HERE",Y298,AA297+Graph!$G$1*1000)</f>
        <v>82035376.5550147</v>
      </c>
      <c r="AB298" s="2">
        <f t="shared" si="63"/>
        <v>420000</v>
      </c>
      <c r="AC298" s="2">
        <f t="shared" si="64"/>
        <v>46620884.493958578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225</v>
      </c>
      <c r="C299" s="7"/>
      <c r="D299" s="2" t="e">
        <f t="shared" si="55"/>
        <v>#N/A</v>
      </c>
      <c r="E299" s="2" t="e">
        <f t="shared" si="67"/>
        <v>#N/A</v>
      </c>
      <c r="F299" s="2">
        <v>1010158.2739593238</v>
      </c>
      <c r="G299" s="2">
        <f t="shared" si="70"/>
        <v>534210.28571428568</v>
      </c>
      <c r="H299" s="2">
        <f t="shared" si="65"/>
        <v>136368212.49395829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1062122.6563550085</v>
      </c>
      <c r="Q299" s="2">
        <f t="shared" si="71"/>
        <v>550000</v>
      </c>
      <c r="R299" s="2">
        <f t="shared" si="66"/>
        <v>140400471.33468759</v>
      </c>
      <c r="S299" s="2">
        <f t="shared" si="58"/>
        <v>534210.28571429849</v>
      </c>
      <c r="T299" s="2">
        <f t="shared" si="59"/>
        <v>15789.714285714552</v>
      </c>
      <c r="U299" s="2">
        <f t="shared" si="60"/>
        <v>550000</v>
      </c>
      <c r="V299" s="2">
        <f t="shared" si="34"/>
        <v>91494548.493958399</v>
      </c>
      <c r="W299" s="2">
        <f t="shared" si="61"/>
        <v>534210.28571428359</v>
      </c>
      <c r="X299" s="2">
        <f t="shared" si="51"/>
        <v>15789.714285716414</v>
      </c>
      <c r="Y299" s="2">
        <f t="shared" si="62"/>
        <v>48905922.840729177</v>
      </c>
      <c r="Z299" s="2" t="str">
        <f t="shared" si="52"/>
        <v>MEEP</v>
      </c>
      <c r="AA299" s="2">
        <f>IF(Z299="HERE",Y299,AA298+Graph!$G$1*1000)</f>
        <v>82455376.5550147</v>
      </c>
      <c r="AB299" s="2">
        <f t="shared" si="63"/>
        <v>420000</v>
      </c>
      <c r="AC299" s="2">
        <f t="shared" si="64"/>
        <v>46620884.493958578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226</v>
      </c>
      <c r="C300" s="7"/>
      <c r="D300" s="2" t="e">
        <f t="shared" si="55"/>
        <v>#N/A</v>
      </c>
      <c r="E300" s="2" t="e">
        <f t="shared" si="67"/>
        <v>#N/A</v>
      </c>
      <c r="F300" s="2">
        <v>1012745.5006174594</v>
      </c>
      <c r="G300" s="2">
        <f t="shared" si="70"/>
        <v>534210.28571428568</v>
      </c>
      <c r="H300" s="2">
        <f t="shared" si="65"/>
        <v>136902422.77967259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1064903.3914307505</v>
      </c>
      <c r="Q300" s="2">
        <f t="shared" si="71"/>
        <v>550000</v>
      </c>
      <c r="R300" s="2">
        <f t="shared" si="66"/>
        <v>140950471.33468759</v>
      </c>
      <c r="S300" s="2">
        <f t="shared" si="58"/>
        <v>534210.28571429849</v>
      </c>
      <c r="T300" s="2">
        <f t="shared" si="59"/>
        <v>15789.714285714552</v>
      </c>
      <c r="U300" s="2">
        <f t="shared" si="60"/>
        <v>550000</v>
      </c>
      <c r="V300" s="2">
        <f t="shared" si="34"/>
        <v>92028758.779672682</v>
      </c>
      <c r="W300" s="2">
        <f t="shared" si="61"/>
        <v>534210.28571428359</v>
      </c>
      <c r="X300" s="2">
        <f t="shared" si="51"/>
        <v>15789.714285716414</v>
      </c>
      <c r="Y300" s="2">
        <f t="shared" si="62"/>
        <v>48921712.555014893</v>
      </c>
      <c r="Z300" s="2" t="str">
        <f t="shared" si="52"/>
        <v>MEEP</v>
      </c>
      <c r="AA300" s="2">
        <f>IF(Z300="HERE",Y300,AA299+Graph!$G$1*1000)</f>
        <v>82875376.5550147</v>
      </c>
      <c r="AB300" s="2">
        <f t="shared" si="63"/>
        <v>420000</v>
      </c>
      <c r="AC300" s="2">
        <f t="shared" si="64"/>
        <v>46620884.493958578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227</v>
      </c>
      <c r="C301" s="7"/>
      <c r="D301" s="2" t="e">
        <f t="shared" si="55"/>
        <v>#N/A</v>
      </c>
      <c r="E301" s="2" t="e">
        <f t="shared" si="67"/>
        <v>#N/A</v>
      </c>
      <c r="F301" s="2">
        <v>1015332.7272755802</v>
      </c>
      <c r="G301" s="2">
        <f t="shared" si="70"/>
        <v>534210.28571428568</v>
      </c>
      <c r="H301" s="2">
        <f t="shared" si="65"/>
        <v>137436633.06538689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1067684.1265064776</v>
      </c>
      <c r="Q301" s="2">
        <f t="shared" si="71"/>
        <v>550000</v>
      </c>
      <c r="R301" s="2">
        <f t="shared" si="66"/>
        <v>141500471.33468759</v>
      </c>
      <c r="S301" s="2">
        <f t="shared" si="58"/>
        <v>534210.28571429849</v>
      </c>
      <c r="T301" s="2">
        <f t="shared" si="59"/>
        <v>15789.714285714552</v>
      </c>
      <c r="U301" s="2">
        <f t="shared" si="60"/>
        <v>550000</v>
      </c>
      <c r="V301" s="2">
        <f t="shared" si="34"/>
        <v>92562969.065386966</v>
      </c>
      <c r="W301" s="2">
        <f t="shared" si="61"/>
        <v>534210.28571428359</v>
      </c>
      <c r="X301" s="2">
        <f t="shared" si="51"/>
        <v>15789.714285716414</v>
      </c>
      <c r="Y301" s="2">
        <f t="shared" si="62"/>
        <v>48937502.26930061</v>
      </c>
      <c r="Z301" s="2" t="str">
        <f t="shared" si="52"/>
        <v>MEEP</v>
      </c>
      <c r="AA301" s="2">
        <f>IF(Z301="HERE",Y301,AA300+Graph!$G$1*1000)</f>
        <v>83295376.5550147</v>
      </c>
      <c r="AB301" s="2">
        <f t="shared" si="63"/>
        <v>420000</v>
      </c>
      <c r="AC301" s="2">
        <f t="shared" si="64"/>
        <v>46620884.493958578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228</v>
      </c>
      <c r="C302" s="7"/>
      <c r="D302" s="2" t="e">
        <f t="shared" si="55"/>
        <v>#N/A</v>
      </c>
      <c r="E302" s="2" t="e">
        <f t="shared" si="67"/>
        <v>#N/A</v>
      </c>
      <c r="F302" s="2">
        <v>1017919.9539337009</v>
      </c>
      <c r="G302" s="2">
        <f t="shared" si="70"/>
        <v>534210.28571428568</v>
      </c>
      <c r="H302" s="2">
        <f t="shared" si="65"/>
        <v>137970843.35110119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1070464.8615822196</v>
      </c>
      <c r="Q302" s="2">
        <f t="shared" si="71"/>
        <v>550000</v>
      </c>
      <c r="R302" s="2">
        <f t="shared" si="66"/>
        <v>142050471.33468759</v>
      </c>
      <c r="S302" s="2">
        <f t="shared" si="58"/>
        <v>534210.28571429849</v>
      </c>
      <c r="T302" s="2">
        <f t="shared" si="59"/>
        <v>15789.714285714552</v>
      </c>
      <c r="U302" s="2">
        <f t="shared" si="60"/>
        <v>550000</v>
      </c>
      <c r="V302" s="2">
        <f t="shared" si="34"/>
        <v>93097179.351101249</v>
      </c>
      <c r="W302" s="2">
        <f t="shared" si="61"/>
        <v>534210.28571428359</v>
      </c>
      <c r="X302" s="2">
        <f t="shared" si="51"/>
        <v>15789.714285716414</v>
      </c>
      <c r="Y302" s="2">
        <f t="shared" si="62"/>
        <v>48953291.983586326</v>
      </c>
      <c r="Z302" s="2" t="str">
        <f t="shared" si="52"/>
        <v>MEEP</v>
      </c>
      <c r="AA302" s="2">
        <f>IF(Z302="HERE",Y302,AA301+Graph!$G$1*1000)</f>
        <v>83715376.5550147</v>
      </c>
      <c r="AB302" s="2">
        <f t="shared" si="63"/>
        <v>420000</v>
      </c>
      <c r="AC302" s="2">
        <f t="shared" si="64"/>
        <v>46620884.493958578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229</v>
      </c>
      <c r="C303" s="7"/>
      <c r="D303" s="2" t="e">
        <f t="shared" si="55"/>
        <v>#N/A</v>
      </c>
      <c r="E303" s="2" t="e">
        <f t="shared" si="67"/>
        <v>#N/A</v>
      </c>
      <c r="F303" s="2">
        <v>1020507.1805918217</v>
      </c>
      <c r="G303" s="2">
        <f t="shared" si="70"/>
        <v>534210.28571428568</v>
      </c>
      <c r="H303" s="2">
        <f t="shared" si="65"/>
        <v>138505053.63681549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1073245.5966579467</v>
      </c>
      <c r="Q303" s="2">
        <f t="shared" si="71"/>
        <v>550000</v>
      </c>
      <c r="R303" s="2">
        <f t="shared" si="66"/>
        <v>142600471.33468759</v>
      </c>
      <c r="S303" s="2">
        <f t="shared" si="58"/>
        <v>534210.28571429849</v>
      </c>
      <c r="T303" s="2">
        <f t="shared" si="59"/>
        <v>15789.714285714552</v>
      </c>
      <c r="U303" s="2">
        <f t="shared" si="60"/>
        <v>550000</v>
      </c>
      <c r="V303" s="2">
        <f t="shared" si="34"/>
        <v>93631389.636815533</v>
      </c>
      <c r="W303" s="2">
        <f t="shared" si="61"/>
        <v>534210.28571428359</v>
      </c>
      <c r="X303" s="2">
        <f t="shared" si="51"/>
        <v>15789.714285716414</v>
      </c>
      <c r="Y303" s="2">
        <f t="shared" si="62"/>
        <v>48969081.697872043</v>
      </c>
      <c r="Z303" s="2" t="str">
        <f t="shared" si="52"/>
        <v>MEEP</v>
      </c>
      <c r="AA303" s="2">
        <f>IF(Z303="HERE",Y303,AA302+Graph!$G$1*1000)</f>
        <v>84135376.5550147</v>
      </c>
      <c r="AB303" s="2">
        <f t="shared" si="63"/>
        <v>420000</v>
      </c>
      <c r="AC303" s="2">
        <f t="shared" si="64"/>
        <v>46620884.493958578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230</v>
      </c>
      <c r="C304" s="7"/>
      <c r="D304" s="2" t="e">
        <f t="shared" si="55"/>
        <v>#N/A</v>
      </c>
      <c r="E304" s="2" t="e">
        <f t="shared" si="67"/>
        <v>#N/A</v>
      </c>
      <c r="F304" s="2">
        <v>1023094.4072499424</v>
      </c>
      <c r="G304" s="2">
        <f t="shared" si="70"/>
        <v>534210.28571428568</v>
      </c>
      <c r="H304" s="2">
        <f t="shared" si="65"/>
        <v>139039263.92252979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1076026.3317336887</v>
      </c>
      <c r="Q304" s="2">
        <f t="shared" si="71"/>
        <v>550000</v>
      </c>
      <c r="R304" s="2">
        <f t="shared" si="66"/>
        <v>143150471.33468759</v>
      </c>
      <c r="S304" s="2">
        <f t="shared" si="58"/>
        <v>534210.28571429849</v>
      </c>
      <c r="T304" s="2">
        <f t="shared" si="59"/>
        <v>15789.714285714552</v>
      </c>
      <c r="U304" s="2">
        <f t="shared" si="60"/>
        <v>550000</v>
      </c>
      <c r="V304" s="2">
        <f t="shared" si="34"/>
        <v>94165599.922529817</v>
      </c>
      <c r="W304" s="2">
        <f t="shared" si="61"/>
        <v>534210.28571428359</v>
      </c>
      <c r="X304" s="2">
        <f t="shared" si="51"/>
        <v>15789.714285716414</v>
      </c>
      <c r="Y304" s="2">
        <f t="shared" si="62"/>
        <v>48984871.412157759</v>
      </c>
      <c r="Z304" s="2" t="str">
        <f t="shared" si="52"/>
        <v>MEEP</v>
      </c>
      <c r="AA304" s="2">
        <f>IF(Z304="HERE",Y304,AA303+Graph!$G$1*1000)</f>
        <v>84555376.5550147</v>
      </c>
      <c r="AB304" s="2">
        <f t="shared" si="63"/>
        <v>420000</v>
      </c>
      <c r="AC304" s="2">
        <f t="shared" si="64"/>
        <v>46620884.493958578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231</v>
      </c>
      <c r="C305" s="7"/>
      <c r="D305" s="2" t="e">
        <f t="shared" si="55"/>
        <v>#N/A</v>
      </c>
      <c r="E305" s="2" t="e">
        <f t="shared" si="67"/>
        <v>#N/A</v>
      </c>
      <c r="F305" s="2">
        <v>1025681.6339080632</v>
      </c>
      <c r="G305" s="2">
        <f t="shared" si="70"/>
        <v>534210.28571428568</v>
      </c>
      <c r="H305" s="2">
        <f t="shared" si="65"/>
        <v>139573474.20824409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1078807.0668094158</v>
      </c>
      <c r="Q305" s="2">
        <f t="shared" si="71"/>
        <v>550000</v>
      </c>
      <c r="R305" s="2">
        <f t="shared" si="66"/>
        <v>143700471.33468759</v>
      </c>
      <c r="S305" s="2">
        <f t="shared" si="58"/>
        <v>534210.28571429849</v>
      </c>
      <c r="T305" s="2">
        <f t="shared" si="59"/>
        <v>15789.714285714552</v>
      </c>
      <c r="U305" s="2">
        <f t="shared" si="60"/>
        <v>550000</v>
      </c>
      <c r="V305" s="2">
        <f t="shared" si="34"/>
        <v>94699810.2082441</v>
      </c>
      <c r="W305" s="2">
        <f t="shared" si="61"/>
        <v>534210.28571428359</v>
      </c>
      <c r="X305" s="2">
        <f t="shared" si="51"/>
        <v>15789.714285716414</v>
      </c>
      <c r="Y305" s="2">
        <f t="shared" si="62"/>
        <v>49000661.126443475</v>
      </c>
      <c r="Z305" s="2" t="str">
        <f t="shared" si="52"/>
        <v>MEEP</v>
      </c>
      <c r="AA305" s="2">
        <f>IF(Z305="HERE",Y305,AA304+Graph!$G$1*1000)</f>
        <v>84975376.5550147</v>
      </c>
      <c r="AB305" s="2">
        <f t="shared" si="63"/>
        <v>420000</v>
      </c>
      <c r="AC305" s="2">
        <f t="shared" si="64"/>
        <v>46620884.493958578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232</v>
      </c>
      <c r="C306" s="7"/>
      <c r="D306" s="2" t="e">
        <f t="shared" si="55"/>
        <v>#N/A</v>
      </c>
      <c r="E306" s="2" t="e">
        <f t="shared" si="67"/>
        <v>#N/A</v>
      </c>
      <c r="F306" s="2">
        <v>1028268.8605661839</v>
      </c>
      <c r="G306" s="2">
        <f t="shared" si="70"/>
        <v>534210.28571428568</v>
      </c>
      <c r="H306" s="2">
        <f t="shared" si="65"/>
        <v>140107684.49395838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1081587.8018851578</v>
      </c>
      <c r="Q306" s="2">
        <f t="shared" si="71"/>
        <v>550000</v>
      </c>
      <c r="R306" s="2">
        <f t="shared" si="66"/>
        <v>144250471.33468759</v>
      </c>
      <c r="S306" s="2">
        <f t="shared" si="58"/>
        <v>534210.28571429849</v>
      </c>
      <c r="T306" s="2">
        <f t="shared" si="59"/>
        <v>15789.714285714552</v>
      </c>
      <c r="U306" s="2">
        <f t="shared" si="60"/>
        <v>550000</v>
      </c>
      <c r="V306" s="2">
        <f t="shared" si="34"/>
        <v>95234020.493958384</v>
      </c>
      <c r="W306" s="2">
        <f t="shared" si="61"/>
        <v>534210.28571428359</v>
      </c>
      <c r="X306" s="2">
        <f t="shared" si="51"/>
        <v>15789.714285716414</v>
      </c>
      <c r="Y306" s="2">
        <f t="shared" si="62"/>
        <v>49016450.840729192</v>
      </c>
      <c r="Z306" s="2" t="str">
        <f t="shared" si="52"/>
        <v>MEEP</v>
      </c>
      <c r="AA306" s="2">
        <f>IF(Z306="HERE",Y306,AA305+Graph!$G$1*1000)</f>
        <v>85395376.5550147</v>
      </c>
      <c r="AB306" s="2">
        <f t="shared" si="63"/>
        <v>420000</v>
      </c>
      <c r="AC306" s="2">
        <f t="shared" si="64"/>
        <v>46620884.493958578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233</v>
      </c>
      <c r="C307" s="7"/>
      <c r="D307" s="2" t="e">
        <f t="shared" si="55"/>
        <v>#N/A</v>
      </c>
      <c r="E307" s="2" t="e">
        <f t="shared" si="67"/>
        <v>#N/A</v>
      </c>
      <c r="F307" s="2">
        <v>1030856.0872243047</v>
      </c>
      <c r="G307" s="2">
        <f t="shared" si="70"/>
        <v>534210.28571428568</v>
      </c>
      <c r="H307" s="2">
        <f t="shared" si="65"/>
        <v>140641894.77967268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1084368.5369608998</v>
      </c>
      <c r="Q307" s="2">
        <f t="shared" si="71"/>
        <v>550000</v>
      </c>
      <c r="R307" s="2">
        <f t="shared" si="66"/>
        <v>144800471.33468759</v>
      </c>
      <c r="S307" s="2">
        <f t="shared" si="58"/>
        <v>534210.28571429849</v>
      </c>
      <c r="T307" s="2">
        <f t="shared" si="59"/>
        <v>15789.714285714552</v>
      </c>
      <c r="U307" s="2">
        <f t="shared" si="60"/>
        <v>550000</v>
      </c>
      <c r="V307" s="2">
        <f t="shared" si="34"/>
        <v>95768230.779672667</v>
      </c>
      <c r="W307" s="2">
        <f t="shared" si="61"/>
        <v>534210.28571428359</v>
      </c>
      <c r="X307" s="2">
        <f t="shared" si="51"/>
        <v>15789.714285716414</v>
      </c>
      <c r="Y307" s="2">
        <f t="shared" si="62"/>
        <v>49032240.555014908</v>
      </c>
      <c r="Z307" s="2" t="str">
        <f t="shared" si="52"/>
        <v>MEEP</v>
      </c>
      <c r="AA307" s="2">
        <f>IF(Z307="HERE",Y307,AA306+Graph!$G$1*1000)</f>
        <v>85815376.5550147</v>
      </c>
      <c r="AB307" s="2">
        <f t="shared" si="63"/>
        <v>420000</v>
      </c>
      <c r="AC307" s="2">
        <f t="shared" si="64"/>
        <v>46620884.493958578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234</v>
      </c>
      <c r="C308" s="7"/>
      <c r="D308" s="2" t="e">
        <f t="shared" si="55"/>
        <v>#N/A</v>
      </c>
      <c r="E308" s="2" t="e">
        <f t="shared" si="67"/>
        <v>#N/A</v>
      </c>
      <c r="F308" s="2">
        <v>1033443.3138824254</v>
      </c>
      <c r="G308" s="2">
        <f t="shared" si="70"/>
        <v>534210.28571428568</v>
      </c>
      <c r="H308" s="2">
        <f t="shared" si="65"/>
        <v>141176105.06538698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1087149.2720366269</v>
      </c>
      <c r="Q308" s="2">
        <f t="shared" si="71"/>
        <v>550000</v>
      </c>
      <c r="R308" s="2">
        <f t="shared" si="66"/>
        <v>145350471.33468759</v>
      </c>
      <c r="S308" s="2">
        <f t="shared" si="58"/>
        <v>534210.28571429849</v>
      </c>
      <c r="T308" s="2">
        <f t="shared" si="59"/>
        <v>15789.714285714552</v>
      </c>
      <c r="U308" s="2">
        <f t="shared" si="60"/>
        <v>550000</v>
      </c>
      <c r="V308" s="2">
        <f t="shared" si="34"/>
        <v>96302441.065386951</v>
      </c>
      <c r="W308" s="2">
        <f t="shared" si="61"/>
        <v>534210.28571428359</v>
      </c>
      <c r="X308" s="2">
        <f t="shared" si="51"/>
        <v>15789.714285716414</v>
      </c>
      <c r="Y308" s="2">
        <f t="shared" si="62"/>
        <v>49048030.269300625</v>
      </c>
      <c r="Z308" s="2" t="str">
        <f t="shared" si="52"/>
        <v>MEEP</v>
      </c>
      <c r="AA308" s="2">
        <f>IF(Z308="HERE",Y308,AA307+Graph!$G$1*1000)</f>
        <v>86235376.5550147</v>
      </c>
      <c r="AB308" s="2">
        <f t="shared" si="63"/>
        <v>420000</v>
      </c>
      <c r="AC308" s="2">
        <f t="shared" si="64"/>
        <v>46620884.493958578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235</v>
      </c>
      <c r="C309" s="7"/>
      <c r="D309" s="2" t="e">
        <f t="shared" si="55"/>
        <v>#N/A</v>
      </c>
      <c r="E309" s="2" t="e">
        <f t="shared" si="67"/>
        <v>#N/A</v>
      </c>
      <c r="F309" s="2">
        <v>1036030.5405405462</v>
      </c>
      <c r="G309" s="2">
        <f t="shared" si="70"/>
        <v>534210.28571428568</v>
      </c>
      <c r="H309" s="2">
        <f t="shared" si="65"/>
        <v>141710315.35110128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1089930.0071123689</v>
      </c>
      <c r="Q309" s="2">
        <f t="shared" si="71"/>
        <v>550000</v>
      </c>
      <c r="R309" s="2">
        <f t="shared" si="66"/>
        <v>145900471.33468759</v>
      </c>
      <c r="S309" s="2">
        <f t="shared" si="58"/>
        <v>534210.28571429849</v>
      </c>
      <c r="T309" s="2">
        <f t="shared" si="59"/>
        <v>15789.714285714552</v>
      </c>
      <c r="U309" s="2">
        <f t="shared" si="60"/>
        <v>550000</v>
      </c>
      <c r="V309" s="2">
        <f t="shared" si="34"/>
        <v>96836651.351101235</v>
      </c>
      <c r="W309" s="2">
        <f t="shared" si="61"/>
        <v>534210.28571428359</v>
      </c>
      <c r="X309" s="2">
        <f t="shared" si="51"/>
        <v>15789.714285716414</v>
      </c>
      <c r="Y309" s="2">
        <f t="shared" si="62"/>
        <v>49063819.983586341</v>
      </c>
      <c r="Z309" s="2" t="str">
        <f t="shared" si="52"/>
        <v>MEEP</v>
      </c>
      <c r="AA309" s="2">
        <f>IF(Z309="HERE",Y309,AA308+Graph!$G$1*1000)</f>
        <v>86655376.5550147</v>
      </c>
      <c r="AB309" s="2">
        <f t="shared" si="63"/>
        <v>420000</v>
      </c>
      <c r="AC309" s="2">
        <f t="shared" si="64"/>
        <v>46620884.493958578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236</v>
      </c>
      <c r="C310" s="7"/>
      <c r="D310" s="2" t="e">
        <f t="shared" si="55"/>
        <v>#N/A</v>
      </c>
      <c r="E310" s="2" t="e">
        <f t="shared" si="67"/>
        <v>#N/A</v>
      </c>
      <c r="F310" s="2">
        <v>1038617.7671986669</v>
      </c>
      <c r="G310" s="2">
        <f t="shared" si="70"/>
        <v>534210.28571428568</v>
      </c>
      <c r="H310" s="2">
        <f t="shared" si="65"/>
        <v>142244525.63681558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1092710.742188096</v>
      </c>
      <c r="Q310" s="2">
        <f t="shared" si="71"/>
        <v>550000</v>
      </c>
      <c r="R310" s="2">
        <f t="shared" si="66"/>
        <v>146450471.33468759</v>
      </c>
      <c r="S310" s="2">
        <f t="shared" si="58"/>
        <v>534210.28571429849</v>
      </c>
      <c r="T310" s="2">
        <f t="shared" si="59"/>
        <v>15789.714285714552</v>
      </c>
      <c r="U310" s="2">
        <f t="shared" si="60"/>
        <v>550000</v>
      </c>
      <c r="V310" s="2">
        <f t="shared" si="34"/>
        <v>97370861.636815518</v>
      </c>
      <c r="W310" s="2">
        <f t="shared" si="61"/>
        <v>534210.28571428359</v>
      </c>
      <c r="X310" s="2">
        <f t="shared" si="51"/>
        <v>15789.714285716414</v>
      </c>
      <c r="Y310" s="2">
        <f t="shared" si="62"/>
        <v>49079609.697872058</v>
      </c>
      <c r="Z310" s="2" t="str">
        <f t="shared" si="52"/>
        <v>MEEP</v>
      </c>
      <c r="AA310" s="2">
        <f>IF(Z310="HERE",Y310,AA309+Graph!$G$1*1000)</f>
        <v>87075376.5550147</v>
      </c>
      <c r="AB310" s="2">
        <f t="shared" si="63"/>
        <v>420000</v>
      </c>
      <c r="AC310" s="2">
        <f t="shared" si="64"/>
        <v>46620884.493958578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237</v>
      </c>
      <c r="C311" s="7"/>
      <c r="D311" s="2" t="e">
        <f t="shared" si="55"/>
        <v>#N/A</v>
      </c>
      <c r="E311" s="2" t="e">
        <f t="shared" si="67"/>
        <v>#N/A</v>
      </c>
      <c r="F311" s="2">
        <v>1041204.9938567877</v>
      </c>
      <c r="G311" s="2">
        <f t="shared" si="70"/>
        <v>534210.28571428568</v>
      </c>
      <c r="H311" s="2">
        <f t="shared" si="65"/>
        <v>142778735.92252988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1095491.4772638381</v>
      </c>
      <c r="Q311" s="2">
        <f t="shared" si="71"/>
        <v>550000</v>
      </c>
      <c r="R311" s="2">
        <f t="shared" si="66"/>
        <v>147000471.33468759</v>
      </c>
      <c r="S311" s="2">
        <f t="shared" si="58"/>
        <v>534210.28571429849</v>
      </c>
      <c r="T311" s="2">
        <f t="shared" si="59"/>
        <v>15789.714285714552</v>
      </c>
      <c r="U311" s="2">
        <f t="shared" si="60"/>
        <v>550000</v>
      </c>
      <c r="V311" s="2">
        <f t="shared" si="34"/>
        <v>97905071.922529802</v>
      </c>
      <c r="W311" s="2">
        <f t="shared" si="61"/>
        <v>534210.28571428359</v>
      </c>
      <c r="X311" s="2">
        <f t="shared" si="51"/>
        <v>15789.714285716414</v>
      </c>
      <c r="Y311" s="2">
        <f t="shared" si="62"/>
        <v>49095399.412157774</v>
      </c>
      <c r="Z311" s="2" t="str">
        <f t="shared" si="52"/>
        <v>MEEP</v>
      </c>
      <c r="AA311" s="2">
        <f>IF(Z311="HERE",Y311,AA310+Graph!$G$1*1000)</f>
        <v>87495376.5550147</v>
      </c>
      <c r="AB311" s="2">
        <f t="shared" si="63"/>
        <v>420000</v>
      </c>
      <c r="AC311" s="2">
        <f t="shared" si="64"/>
        <v>46620884.493958578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238</v>
      </c>
      <c r="C312" s="7"/>
      <c r="D312" s="2" t="e">
        <f t="shared" si="55"/>
        <v>#N/A</v>
      </c>
      <c r="E312" s="2" t="e">
        <f t="shared" si="67"/>
        <v>#N/A</v>
      </c>
      <c r="F312" s="2">
        <v>1043792.2205149084</v>
      </c>
      <c r="G312" s="2">
        <f t="shared" si="70"/>
        <v>534210.28571428568</v>
      </c>
      <c r="H312" s="2">
        <f t="shared" si="65"/>
        <v>143312946.20824417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1098272.2123395652</v>
      </c>
      <c r="Q312" s="2">
        <f t="shared" si="71"/>
        <v>550000</v>
      </c>
      <c r="R312" s="2">
        <f t="shared" si="66"/>
        <v>147550471.33468759</v>
      </c>
      <c r="S312" s="2">
        <f t="shared" si="58"/>
        <v>534210.28571429849</v>
      </c>
      <c r="T312" s="2">
        <f t="shared" si="59"/>
        <v>15789.714285714552</v>
      </c>
      <c r="U312" s="2">
        <f t="shared" si="60"/>
        <v>550000</v>
      </c>
      <c r="V312" s="2">
        <f t="shared" si="34"/>
        <v>98439282.208244085</v>
      </c>
      <c r="W312" s="2">
        <f t="shared" si="61"/>
        <v>534210.28571428359</v>
      </c>
      <c r="X312" s="2">
        <f t="shared" si="51"/>
        <v>15789.714285716414</v>
      </c>
      <c r="Y312" s="2">
        <f t="shared" si="62"/>
        <v>49111189.12644349</v>
      </c>
      <c r="Z312" s="2" t="str">
        <f t="shared" si="52"/>
        <v>MEEP</v>
      </c>
      <c r="AA312" s="2">
        <f>IF(Z312="HERE",Y312,AA311+Graph!$G$1*1000)</f>
        <v>87915376.5550147</v>
      </c>
      <c r="AB312" s="2">
        <f t="shared" si="63"/>
        <v>420000</v>
      </c>
      <c r="AC312" s="2">
        <f t="shared" si="64"/>
        <v>46620884.493958578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239</v>
      </c>
      <c r="C313" s="7"/>
      <c r="D313" s="2" t="e">
        <f t="shared" si="55"/>
        <v>#N/A</v>
      </c>
      <c r="E313" s="2" t="e">
        <f t="shared" si="67"/>
        <v>#N/A</v>
      </c>
      <c r="F313" s="2">
        <v>1046379.4471730292</v>
      </c>
      <c r="G313" s="2">
        <f t="shared" si="70"/>
        <v>534210.28571428568</v>
      </c>
      <c r="H313" s="2">
        <f t="shared" si="65"/>
        <v>143847156.49395847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1101052.9474153072</v>
      </c>
      <c r="Q313" s="2">
        <f t="shared" si="71"/>
        <v>550000</v>
      </c>
      <c r="R313" s="2">
        <f t="shared" si="66"/>
        <v>148100471.33468759</v>
      </c>
      <c r="S313" s="2">
        <f t="shared" si="58"/>
        <v>534210.28571429849</v>
      </c>
      <c r="T313" s="2">
        <f t="shared" si="59"/>
        <v>15789.714285714552</v>
      </c>
      <c r="U313" s="2">
        <f t="shared" si="60"/>
        <v>550000</v>
      </c>
      <c r="V313" s="2">
        <f t="shared" si="34"/>
        <v>98973492.493958369</v>
      </c>
      <c r="W313" s="2">
        <f t="shared" si="61"/>
        <v>534210.28571428359</v>
      </c>
      <c r="X313" s="2">
        <f t="shared" si="51"/>
        <v>15789.714285716414</v>
      </c>
      <c r="Y313" s="2">
        <f t="shared" si="62"/>
        <v>49126978.840729207</v>
      </c>
      <c r="Z313" s="2" t="str">
        <f t="shared" si="52"/>
        <v>MEEP</v>
      </c>
      <c r="AA313" s="2">
        <f>IF(Z313="HERE",Y313,AA312+Graph!$G$1*1000)</f>
        <v>88335376.5550147</v>
      </c>
      <c r="AB313" s="2">
        <f t="shared" si="63"/>
        <v>420000</v>
      </c>
      <c r="AC313" s="2">
        <f t="shared" si="64"/>
        <v>46620884.493958578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240</v>
      </c>
      <c r="C314" s="7"/>
      <c r="D314" s="2" t="e">
        <f t="shared" si="55"/>
        <v>#N/A</v>
      </c>
      <c r="E314" s="2" t="e">
        <f t="shared" si="67"/>
        <v>#N/A</v>
      </c>
      <c r="F314" s="2">
        <v>1048966.6738311499</v>
      </c>
      <c r="G314" s="2">
        <f t="shared" si="70"/>
        <v>534210.28571428568</v>
      </c>
      <c r="H314" s="2">
        <f t="shared" si="65"/>
        <v>144381366.77967277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1103833.6824910343</v>
      </c>
      <c r="Q314" s="2">
        <f t="shared" si="71"/>
        <v>550000</v>
      </c>
      <c r="R314" s="2">
        <f t="shared" si="66"/>
        <v>148650471.33468759</v>
      </c>
      <c r="S314" s="2">
        <f t="shared" si="58"/>
        <v>534210.28571429849</v>
      </c>
      <c r="T314" s="2">
        <f t="shared" si="59"/>
        <v>15789.714285714552</v>
      </c>
      <c r="U314" s="2">
        <f t="shared" si="60"/>
        <v>550000</v>
      </c>
      <c r="V314" s="2">
        <f t="shared" si="34"/>
        <v>99507702.779672652</v>
      </c>
      <c r="W314" s="2">
        <f t="shared" si="61"/>
        <v>534210.28571428359</v>
      </c>
      <c r="X314" s="2">
        <f t="shared" si="51"/>
        <v>15789.714285716414</v>
      </c>
      <c r="Y314" s="2">
        <f t="shared" si="62"/>
        <v>49142768.555014923</v>
      </c>
      <c r="Z314" s="2" t="str">
        <f t="shared" si="52"/>
        <v>MEEP</v>
      </c>
      <c r="AA314" s="2">
        <f>IF(Z314="HERE",Y314,AA313+Graph!$G$1*1000)</f>
        <v>88755376.5550147</v>
      </c>
      <c r="AB314" s="2">
        <f t="shared" si="63"/>
        <v>420000</v>
      </c>
      <c r="AC314" s="2">
        <f t="shared" si="64"/>
        <v>46620884.493958578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241</v>
      </c>
      <c r="C315" s="7"/>
      <c r="D315" s="2" t="e">
        <f t="shared" si="55"/>
        <v>#N/A</v>
      </c>
      <c r="E315" s="2" t="e">
        <f t="shared" si="67"/>
        <v>#N/A</v>
      </c>
      <c r="F315" s="2">
        <v>1051553.9004892707</v>
      </c>
      <c r="G315" s="2">
        <f t="shared" si="70"/>
        <v>534210.28571428568</v>
      </c>
      <c r="H315" s="2">
        <f t="shared" si="65"/>
        <v>144915577.06538707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1106614.4175667763</v>
      </c>
      <c r="Q315" s="2">
        <f t="shared" si="71"/>
        <v>550000</v>
      </c>
      <c r="R315" s="2">
        <f t="shared" si="66"/>
        <v>149200471.33468759</v>
      </c>
      <c r="S315" s="2">
        <f t="shared" si="58"/>
        <v>534210.28571429849</v>
      </c>
      <c r="T315" s="2">
        <f t="shared" si="59"/>
        <v>15789.714285714552</v>
      </c>
      <c r="U315" s="2">
        <f t="shared" si="60"/>
        <v>550000</v>
      </c>
      <c r="V315" s="2">
        <f t="shared" si="34"/>
        <v>100041913.06538694</v>
      </c>
      <c r="W315" s="2">
        <f t="shared" si="61"/>
        <v>534210.28571428359</v>
      </c>
      <c r="X315" s="2">
        <f t="shared" si="51"/>
        <v>15789.714285716414</v>
      </c>
      <c r="Y315" s="2">
        <f t="shared" si="62"/>
        <v>49158558.26930064</v>
      </c>
      <c r="Z315" s="2" t="str">
        <f t="shared" si="52"/>
        <v>MEEP</v>
      </c>
      <c r="AA315" s="2">
        <f>IF(Z315="HERE",Y315,AA314+Graph!$G$1*1000)</f>
        <v>89175376.5550147</v>
      </c>
      <c r="AB315" s="2">
        <f t="shared" si="63"/>
        <v>420000</v>
      </c>
      <c r="AC315" s="2">
        <f t="shared" si="64"/>
        <v>46620884.493958578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242</v>
      </c>
      <c r="C316" s="7"/>
      <c r="D316" s="2" t="e">
        <f t="shared" si="55"/>
        <v>#N/A</v>
      </c>
      <c r="E316" s="2" t="e">
        <f t="shared" si="67"/>
        <v>#N/A</v>
      </c>
      <c r="F316" s="2">
        <v>1054141.1271473914</v>
      </c>
      <c r="G316" s="2">
        <f t="shared" si="70"/>
        <v>534210.28571428568</v>
      </c>
      <c r="H316" s="2">
        <f t="shared" si="65"/>
        <v>145449787.35110137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1109395.1526425034</v>
      </c>
      <c r="Q316" s="2">
        <f t="shared" si="71"/>
        <v>550000</v>
      </c>
      <c r="R316" s="2">
        <f t="shared" si="66"/>
        <v>149750471.33468759</v>
      </c>
      <c r="S316" s="2">
        <f t="shared" si="58"/>
        <v>534210.28571429849</v>
      </c>
      <c r="T316" s="2">
        <f t="shared" si="59"/>
        <v>15789.714285714552</v>
      </c>
      <c r="U316" s="2">
        <f t="shared" si="60"/>
        <v>550000</v>
      </c>
      <c r="V316" s="2">
        <f t="shared" si="34"/>
        <v>100576123.35110122</v>
      </c>
      <c r="W316" s="2">
        <f t="shared" si="61"/>
        <v>534210.28571428359</v>
      </c>
      <c r="X316" s="2">
        <f t="shared" si="51"/>
        <v>15789.714285716414</v>
      </c>
      <c r="Y316" s="2">
        <f t="shared" si="62"/>
        <v>49174347.983586356</v>
      </c>
      <c r="Z316" s="2" t="str">
        <f t="shared" si="52"/>
        <v>MEEP</v>
      </c>
      <c r="AA316" s="2">
        <f>IF(Z316="HERE",Y316,AA315+Graph!$G$1*1000)</f>
        <v>89595376.5550147</v>
      </c>
      <c r="AB316" s="2">
        <f t="shared" si="63"/>
        <v>420000</v>
      </c>
      <c r="AC316" s="2">
        <f t="shared" si="64"/>
        <v>46620884.493958578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243</v>
      </c>
      <c r="C317" s="7"/>
      <c r="D317" s="2" t="e">
        <f t="shared" si="55"/>
        <v>#N/A</v>
      </c>
      <c r="E317" s="2" t="e">
        <f t="shared" si="67"/>
        <v>#N/A</v>
      </c>
      <c r="F317" s="2">
        <v>1056728.3538055122</v>
      </c>
      <c r="G317" s="2">
        <f t="shared" si="70"/>
        <v>534210.28571428568</v>
      </c>
      <c r="H317" s="2">
        <f t="shared" si="65"/>
        <v>145983997.63681567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1112175.8877182454</v>
      </c>
      <c r="Q317" s="2">
        <f t="shared" si="71"/>
        <v>550000</v>
      </c>
      <c r="R317" s="2">
        <f t="shared" si="66"/>
        <v>150300471.33468759</v>
      </c>
      <c r="S317" s="2">
        <f t="shared" si="58"/>
        <v>534210.28571429849</v>
      </c>
      <c r="T317" s="2">
        <f t="shared" si="59"/>
        <v>15789.714285714552</v>
      </c>
      <c r="U317" s="2">
        <f t="shared" si="60"/>
        <v>550000</v>
      </c>
      <c r="V317" s="2">
        <f t="shared" si="34"/>
        <v>101110333.6368155</v>
      </c>
      <c r="W317" s="2">
        <f t="shared" si="61"/>
        <v>534210.28571428359</v>
      </c>
      <c r="X317" s="2">
        <f t="shared" si="51"/>
        <v>15789.714285716414</v>
      </c>
      <c r="Y317" s="2">
        <f t="shared" si="62"/>
        <v>49190137.697872072</v>
      </c>
      <c r="Z317" s="2" t="str">
        <f t="shared" si="52"/>
        <v>MEEP</v>
      </c>
      <c r="AA317" s="2">
        <f>IF(Z317="HERE",Y317,AA316+Graph!$G$1*1000)</f>
        <v>90015376.5550147</v>
      </c>
      <c r="AB317" s="2">
        <f t="shared" si="63"/>
        <v>420000</v>
      </c>
      <c r="AC317" s="2">
        <f t="shared" si="64"/>
        <v>46620884.493958578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244</v>
      </c>
      <c r="C318" s="7"/>
      <c r="D318" s="2" t="e">
        <f t="shared" si="55"/>
        <v>#N/A</v>
      </c>
      <c r="E318" s="2" t="e">
        <f t="shared" si="67"/>
        <v>#N/A</v>
      </c>
      <c r="F318" s="2">
        <v>1059315.5804636329</v>
      </c>
      <c r="G318" s="2">
        <f t="shared" si="70"/>
        <v>534210.28571428568</v>
      </c>
      <c r="H318" s="2">
        <f t="shared" si="65"/>
        <v>146518207.92252997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1114956.6227939725</v>
      </c>
      <c r="Q318" s="2">
        <f t="shared" si="71"/>
        <v>550000</v>
      </c>
      <c r="R318" s="2">
        <f t="shared" si="66"/>
        <v>150850471.33468759</v>
      </c>
      <c r="S318" s="2">
        <f t="shared" si="58"/>
        <v>534210.28571429849</v>
      </c>
      <c r="T318" s="2">
        <f t="shared" si="59"/>
        <v>15789.714285714552</v>
      </c>
      <c r="U318" s="2">
        <f t="shared" si="60"/>
        <v>550000</v>
      </c>
      <c r="V318" s="2">
        <f t="shared" si="34"/>
        <v>101644543.92252979</v>
      </c>
      <c r="W318" s="2">
        <f t="shared" si="61"/>
        <v>534210.28571428359</v>
      </c>
      <c r="X318" s="2">
        <f t="shared" si="51"/>
        <v>15789.714285716414</v>
      </c>
      <c r="Y318" s="2">
        <f t="shared" si="62"/>
        <v>49205927.412157789</v>
      </c>
      <c r="Z318" s="2" t="str">
        <f t="shared" si="52"/>
        <v>MEEP</v>
      </c>
      <c r="AA318" s="2">
        <f>IF(Z318="HERE",Y318,AA317+Graph!$G$1*1000)</f>
        <v>90435376.5550147</v>
      </c>
      <c r="AB318" s="2">
        <f t="shared" si="63"/>
        <v>420000</v>
      </c>
      <c r="AC318" s="2">
        <f t="shared" si="64"/>
        <v>46620884.493958578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245</v>
      </c>
      <c r="C319" s="7"/>
      <c r="D319" s="2" t="e">
        <f t="shared" si="55"/>
        <v>#N/A</v>
      </c>
      <c r="E319" s="2" t="e">
        <f t="shared" si="67"/>
        <v>#N/A</v>
      </c>
      <c r="F319" s="2">
        <v>1061902.8071217537</v>
      </c>
      <c r="G319" s="2">
        <f t="shared" si="70"/>
        <v>534210.28571428568</v>
      </c>
      <c r="H319" s="2">
        <f t="shared" si="65"/>
        <v>147052418.20824426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1117737.3578697145</v>
      </c>
      <c r="Q319" s="2">
        <f t="shared" si="71"/>
        <v>550000</v>
      </c>
      <c r="R319" s="2">
        <f t="shared" si="66"/>
        <v>151400471.33468759</v>
      </c>
      <c r="S319" s="2">
        <f t="shared" si="58"/>
        <v>534210.28571429849</v>
      </c>
      <c r="T319" s="2">
        <f t="shared" si="59"/>
        <v>15789.714285714552</v>
      </c>
      <c r="U319" s="2">
        <f t="shared" si="60"/>
        <v>550000</v>
      </c>
      <c r="V319" s="2">
        <f t="shared" si="34"/>
        <v>102178754.20824407</v>
      </c>
      <c r="W319" s="2">
        <f t="shared" si="61"/>
        <v>534210.28571428359</v>
      </c>
      <c r="X319" s="2">
        <f t="shared" si="51"/>
        <v>15789.714285716414</v>
      </c>
      <c r="Y319" s="2">
        <f t="shared" si="62"/>
        <v>49221717.126443505</v>
      </c>
      <c r="Z319" s="2" t="str">
        <f t="shared" si="52"/>
        <v>MEEP</v>
      </c>
      <c r="AA319" s="2">
        <f>IF(Z319="HERE",Y319,AA318+Graph!$G$1*1000)</f>
        <v>90855376.5550147</v>
      </c>
      <c r="AB319" s="2">
        <f t="shared" si="63"/>
        <v>420000</v>
      </c>
      <c r="AC319" s="2">
        <f t="shared" si="64"/>
        <v>46620884.493958578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246</v>
      </c>
      <c r="C320" s="7"/>
      <c r="D320" s="2" t="e">
        <f t="shared" si="55"/>
        <v>#N/A</v>
      </c>
      <c r="E320" s="2" t="e">
        <f t="shared" si="67"/>
        <v>#N/A</v>
      </c>
      <c r="F320" s="2">
        <v>1064490.0337798744</v>
      </c>
      <c r="G320" s="2">
        <f t="shared" si="70"/>
        <v>534210.28571428568</v>
      </c>
      <c r="H320" s="2">
        <f t="shared" si="65"/>
        <v>147586628.49395856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1120518.0929454565</v>
      </c>
      <c r="Q320" s="2">
        <f t="shared" si="71"/>
        <v>550000</v>
      </c>
      <c r="R320" s="2">
        <f t="shared" si="66"/>
        <v>151950471.33468759</v>
      </c>
      <c r="S320" s="2">
        <f t="shared" si="58"/>
        <v>534210.28571429849</v>
      </c>
      <c r="T320" s="2">
        <f t="shared" si="59"/>
        <v>15789.714285714552</v>
      </c>
      <c r="U320" s="2">
        <f t="shared" si="60"/>
        <v>550000</v>
      </c>
      <c r="V320" s="2">
        <f t="shared" si="34"/>
        <v>102712964.49395835</v>
      </c>
      <c r="W320" s="2">
        <f t="shared" si="61"/>
        <v>534210.28571428359</v>
      </c>
      <c r="X320" s="2">
        <f t="shared" si="51"/>
        <v>15789.714285716414</v>
      </c>
      <c r="Y320" s="2">
        <f t="shared" si="62"/>
        <v>49237506.840729222</v>
      </c>
      <c r="Z320" s="2" t="str">
        <f t="shared" si="52"/>
        <v>MEEP</v>
      </c>
      <c r="AA320" s="2">
        <f>IF(Z320="HERE",Y320,AA319+Graph!$G$1*1000)</f>
        <v>91275376.5550147</v>
      </c>
      <c r="AB320" s="2">
        <f t="shared" si="63"/>
        <v>420000</v>
      </c>
      <c r="AC320" s="2">
        <f t="shared" si="64"/>
        <v>46620884.493958578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247</v>
      </c>
      <c r="C321" s="7"/>
      <c r="D321" s="2" t="e">
        <f t="shared" si="55"/>
        <v>#N/A</v>
      </c>
      <c r="E321" s="2" t="e">
        <f t="shared" si="67"/>
        <v>#N/A</v>
      </c>
      <c r="F321" s="2">
        <v>1067077.2604379952</v>
      </c>
      <c r="G321" s="2">
        <f t="shared" si="70"/>
        <v>534210.28571428568</v>
      </c>
      <c r="H321" s="2">
        <f t="shared" si="65"/>
        <v>148120838.77967286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1123298.8280211836</v>
      </c>
      <c r="Q321" s="2">
        <f t="shared" si="71"/>
        <v>550000</v>
      </c>
      <c r="R321" s="2">
        <f t="shared" si="66"/>
        <v>152500471.33468759</v>
      </c>
      <c r="S321" s="2">
        <f t="shared" si="58"/>
        <v>534210.28571429849</v>
      </c>
      <c r="T321" s="2">
        <f t="shared" si="59"/>
        <v>15789.714285714552</v>
      </c>
      <c r="U321" s="2">
        <f t="shared" si="60"/>
        <v>550000</v>
      </c>
      <c r="V321" s="2">
        <f t="shared" si="34"/>
        <v>103247174.77967264</v>
      </c>
      <c r="W321" s="2">
        <f t="shared" si="61"/>
        <v>534210.28571428359</v>
      </c>
      <c r="X321" s="2">
        <f t="shared" si="51"/>
        <v>15789.714285716414</v>
      </c>
      <c r="Y321" s="2">
        <f t="shared" si="62"/>
        <v>49253296.555014938</v>
      </c>
      <c r="Z321" s="2" t="str">
        <f t="shared" si="52"/>
        <v>MEEP</v>
      </c>
      <c r="AA321" s="2">
        <f>IF(Z321="HERE",Y321,AA320+Graph!$G$1*1000)</f>
        <v>91695376.5550147</v>
      </c>
      <c r="AB321" s="2">
        <f t="shared" si="63"/>
        <v>420000</v>
      </c>
      <c r="AC321" s="2">
        <f t="shared" si="64"/>
        <v>46620884.493958578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248</v>
      </c>
      <c r="C322" s="7"/>
      <c r="D322" s="2" t="e">
        <f t="shared" si="55"/>
        <v>#N/A</v>
      </c>
      <c r="E322" s="2" t="e">
        <f t="shared" si="67"/>
        <v>#N/A</v>
      </c>
      <c r="F322" s="2">
        <v>1069664.4870961159</v>
      </c>
      <c r="G322" s="2">
        <f t="shared" si="70"/>
        <v>534210.28571428568</v>
      </c>
      <c r="H322" s="2">
        <f t="shared" si="65"/>
        <v>148655049.06538716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1126079.5630969256</v>
      </c>
      <c r="Q322" s="2">
        <f t="shared" si="71"/>
        <v>550000</v>
      </c>
      <c r="R322" s="2">
        <f t="shared" si="66"/>
        <v>153050471.33468759</v>
      </c>
      <c r="S322" s="2">
        <f t="shared" si="58"/>
        <v>534210.28571429849</v>
      </c>
      <c r="T322" s="2">
        <f t="shared" si="59"/>
        <v>15789.714285714552</v>
      </c>
      <c r="U322" s="2">
        <f t="shared" si="60"/>
        <v>550000</v>
      </c>
      <c r="V322" s="2">
        <f t="shared" si="34"/>
        <v>103781385.06538692</v>
      </c>
      <c r="W322" s="2">
        <f t="shared" si="61"/>
        <v>534210.28571428359</v>
      </c>
      <c r="X322" s="2">
        <f t="shared" si="51"/>
        <v>15789.714285716414</v>
      </c>
      <c r="Y322" s="2">
        <f t="shared" si="62"/>
        <v>49269086.269300655</v>
      </c>
      <c r="Z322" s="2" t="str">
        <f t="shared" si="52"/>
        <v>MEEP</v>
      </c>
      <c r="AA322" s="2">
        <f>IF(Z322="HERE",Y322,AA321+Graph!$G$1*1000)</f>
        <v>92115376.5550147</v>
      </c>
      <c r="AB322" s="2">
        <f t="shared" si="63"/>
        <v>420000</v>
      </c>
      <c r="AC322" s="2">
        <f t="shared" si="64"/>
        <v>46620884.493958578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249</v>
      </c>
      <c r="C323" s="7"/>
      <c r="D323" s="2" t="e">
        <f t="shared" si="55"/>
        <v>#N/A</v>
      </c>
      <c r="E323" s="2" t="e">
        <f t="shared" si="67"/>
        <v>#N/A</v>
      </c>
      <c r="F323" s="2">
        <v>1072251.7137542367</v>
      </c>
      <c r="G323" s="2">
        <f t="shared" si="70"/>
        <v>534210.28571428568</v>
      </c>
      <c r="H323" s="2">
        <f t="shared" si="65"/>
        <v>149189259.35110146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1128860.2981726527</v>
      </c>
      <c r="Q323" s="2">
        <f t="shared" si="71"/>
        <v>550000</v>
      </c>
      <c r="R323" s="2">
        <f t="shared" si="66"/>
        <v>153600471.33468759</v>
      </c>
      <c r="S323" s="2">
        <f t="shared" si="58"/>
        <v>534210.28571429849</v>
      </c>
      <c r="T323" s="2">
        <f t="shared" si="59"/>
        <v>15789.714285714552</v>
      </c>
      <c r="U323" s="2">
        <f t="shared" si="60"/>
        <v>550000</v>
      </c>
      <c r="V323" s="2">
        <f t="shared" si="34"/>
        <v>104315595.3511012</v>
      </c>
      <c r="W323" s="2">
        <f t="shared" si="61"/>
        <v>534210.28571428359</v>
      </c>
      <c r="X323" s="2">
        <f t="shared" si="51"/>
        <v>15789.714285716414</v>
      </c>
      <c r="Y323" s="2">
        <f t="shared" si="62"/>
        <v>49284875.983586371</v>
      </c>
      <c r="Z323" s="2" t="str">
        <f t="shared" si="52"/>
        <v>MEEP</v>
      </c>
      <c r="AA323" s="2">
        <f>IF(Z323="HERE",Y323,AA322+Graph!$G$1*1000)</f>
        <v>92535376.5550147</v>
      </c>
      <c r="AB323" s="2">
        <f t="shared" si="63"/>
        <v>420000</v>
      </c>
      <c r="AC323" s="2">
        <f t="shared" si="64"/>
        <v>46620884.493958578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250</v>
      </c>
      <c r="C324" s="7"/>
      <c r="D324" s="2" t="e">
        <f t="shared" si="55"/>
        <v>#N/A</v>
      </c>
      <c r="E324" s="2" t="e">
        <f t="shared" si="67"/>
        <v>#N/A</v>
      </c>
      <c r="F324" s="2">
        <v>1074838.9404123724</v>
      </c>
      <c r="G324" s="2">
        <f t="shared" si="70"/>
        <v>534210.28571428568</v>
      </c>
      <c r="H324" s="2">
        <f t="shared" si="65"/>
        <v>149723469.63681576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1131641.0332483947</v>
      </c>
      <c r="Q324" s="2">
        <f t="shared" si="71"/>
        <v>550000</v>
      </c>
      <c r="R324" s="2">
        <f t="shared" si="66"/>
        <v>154150471.33468759</v>
      </c>
      <c r="S324" s="2">
        <f t="shared" si="58"/>
        <v>534210.28571429849</v>
      </c>
      <c r="T324" s="2">
        <f t="shared" si="59"/>
        <v>15789.714285714552</v>
      </c>
      <c r="U324" s="2">
        <f t="shared" si="60"/>
        <v>550000</v>
      </c>
      <c r="V324" s="2">
        <f t="shared" si="34"/>
        <v>104849805.63681549</v>
      </c>
      <c r="W324" s="2">
        <f t="shared" si="61"/>
        <v>534210.28571428359</v>
      </c>
      <c r="X324" s="2">
        <f t="shared" si="51"/>
        <v>15789.714285716414</v>
      </c>
      <c r="Y324" s="2">
        <f t="shared" si="62"/>
        <v>49300665.697872087</v>
      </c>
      <c r="Z324" s="2" t="str">
        <f t="shared" si="52"/>
        <v>MEEP</v>
      </c>
      <c r="AA324" s="2">
        <f>IF(Z324="HERE",Y324,AA323+Graph!$G$1*1000)</f>
        <v>92955376.5550147</v>
      </c>
      <c r="AB324" s="2">
        <f t="shared" si="63"/>
        <v>420000</v>
      </c>
      <c r="AC324" s="2">
        <f t="shared" si="64"/>
        <v>46620884.493958578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251</v>
      </c>
      <c r="C325" s="7"/>
      <c r="D325" s="2" t="e">
        <f t="shared" si="55"/>
        <v>#N/A</v>
      </c>
      <c r="E325" s="2" t="e">
        <f t="shared" si="67"/>
        <v>#N/A</v>
      </c>
      <c r="F325" s="2">
        <v>1077426.1670704931</v>
      </c>
      <c r="G325" s="2">
        <f t="shared" si="70"/>
        <v>534210.28571428568</v>
      </c>
      <c r="H325" s="2">
        <f t="shared" si="65"/>
        <v>150257679.92253006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1134421.7683241218</v>
      </c>
      <c r="Q325" s="2">
        <f t="shared" si="71"/>
        <v>550000</v>
      </c>
      <c r="R325" s="2">
        <f t="shared" si="66"/>
        <v>154700471.33468759</v>
      </c>
      <c r="S325" s="2">
        <f t="shared" si="58"/>
        <v>534210.28571429849</v>
      </c>
      <c r="T325" s="2">
        <f t="shared" si="59"/>
        <v>15789.714285714552</v>
      </c>
      <c r="U325" s="2">
        <f t="shared" si="60"/>
        <v>550000</v>
      </c>
      <c r="V325" s="2">
        <f t="shared" si="34"/>
        <v>105384015.92252977</v>
      </c>
      <c r="W325" s="2">
        <f t="shared" si="61"/>
        <v>534210.28571428359</v>
      </c>
      <c r="X325" s="2">
        <f t="shared" si="51"/>
        <v>15789.714285716414</v>
      </c>
      <c r="Y325" s="2">
        <f t="shared" si="62"/>
        <v>49316455.412157804</v>
      </c>
      <c r="Z325" s="2" t="str">
        <f t="shared" si="52"/>
        <v>MEEP</v>
      </c>
      <c r="AA325" s="2">
        <f>IF(Z325="HERE",Y325,AA324+Graph!$G$1*1000)</f>
        <v>93375376.5550147</v>
      </c>
      <c r="AB325" s="2">
        <f t="shared" si="63"/>
        <v>420000</v>
      </c>
      <c r="AC325" s="2">
        <f t="shared" si="64"/>
        <v>46620884.493958578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252</v>
      </c>
      <c r="C326" s="7"/>
      <c r="D326" s="2" t="e">
        <f t="shared" si="55"/>
        <v>#N/A</v>
      </c>
      <c r="E326" s="2" t="e">
        <f t="shared" si="67"/>
        <v>#N/A</v>
      </c>
      <c r="F326" s="2">
        <v>1080013.3937286139</v>
      </c>
      <c r="G326" s="2">
        <f t="shared" si="70"/>
        <v>534210.28571428568</v>
      </c>
      <c r="H326" s="2">
        <f t="shared" si="65"/>
        <v>150791890.20824435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1137202.5033998638</v>
      </c>
      <c r="Q326" s="2">
        <f t="shared" si="71"/>
        <v>550000</v>
      </c>
      <c r="R326" s="2">
        <f t="shared" si="66"/>
        <v>155250471.33468759</v>
      </c>
      <c r="S326" s="2">
        <f t="shared" si="58"/>
        <v>534210.28571429849</v>
      </c>
      <c r="T326" s="2">
        <f t="shared" si="59"/>
        <v>15789.714285714552</v>
      </c>
      <c r="U326" s="2">
        <f t="shared" si="60"/>
        <v>550000</v>
      </c>
      <c r="V326" s="2">
        <f t="shared" si="34"/>
        <v>105918226.20824406</v>
      </c>
      <c r="W326" s="2">
        <f t="shared" si="61"/>
        <v>534210.28571428359</v>
      </c>
      <c r="X326" s="2">
        <f t="shared" si="51"/>
        <v>15789.714285716414</v>
      </c>
      <c r="Y326" s="2">
        <f t="shared" si="62"/>
        <v>49332245.12644352</v>
      </c>
      <c r="Z326" s="2" t="str">
        <f t="shared" si="52"/>
        <v>MEEP</v>
      </c>
      <c r="AA326" s="2">
        <f>IF(Z326="HERE",Y326,AA325+Graph!$G$1*1000)</f>
        <v>93795376.5550147</v>
      </c>
      <c r="AB326" s="2">
        <f t="shared" si="63"/>
        <v>420000</v>
      </c>
      <c r="AC326" s="2">
        <f t="shared" si="64"/>
        <v>46620884.493958578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253</v>
      </c>
      <c r="C327" s="7"/>
      <c r="D327" s="2" t="e">
        <f t="shared" si="55"/>
        <v>#N/A</v>
      </c>
      <c r="E327" s="2" t="e">
        <f t="shared" si="67"/>
        <v>#N/A</v>
      </c>
      <c r="F327" s="2">
        <v>1082600.6203867346</v>
      </c>
      <c r="G327" s="2">
        <f t="shared" si="70"/>
        <v>534210.28571428568</v>
      </c>
      <c r="H327" s="2">
        <f t="shared" si="65"/>
        <v>151326100.49395865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1139983.2384755909</v>
      </c>
      <c r="Q327" s="2">
        <f t="shared" si="71"/>
        <v>550000</v>
      </c>
      <c r="R327" s="2">
        <f t="shared" si="66"/>
        <v>155800471.33468759</v>
      </c>
      <c r="S327" s="2">
        <f t="shared" si="58"/>
        <v>534210.28571429849</v>
      </c>
      <c r="T327" s="2">
        <f t="shared" si="59"/>
        <v>15789.714285714552</v>
      </c>
      <c r="U327" s="2">
        <f t="shared" si="60"/>
        <v>550000</v>
      </c>
      <c r="V327" s="2">
        <f t="shared" si="34"/>
        <v>106452436.49395834</v>
      </c>
      <c r="W327" s="2">
        <f t="shared" si="61"/>
        <v>534210.28571428359</v>
      </c>
      <c r="X327" s="2">
        <f t="shared" si="51"/>
        <v>15789.714285716414</v>
      </c>
      <c r="Y327" s="2">
        <f t="shared" si="62"/>
        <v>49348034.840729237</v>
      </c>
      <c r="Z327" s="2" t="str">
        <f t="shared" si="52"/>
        <v>MEEP</v>
      </c>
      <c r="AA327" s="2">
        <f>IF(Z327="HERE",Y327,AA326+Graph!$G$1*1000)</f>
        <v>94215376.5550147</v>
      </c>
      <c r="AB327" s="2">
        <f t="shared" si="63"/>
        <v>420000</v>
      </c>
      <c r="AC327" s="2">
        <f t="shared" si="64"/>
        <v>46620884.493958578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254</v>
      </c>
      <c r="C328" s="7"/>
      <c r="D328" s="2" t="e">
        <f t="shared" si="55"/>
        <v>#N/A</v>
      </c>
      <c r="E328" s="2" t="e">
        <f t="shared" si="67"/>
        <v>#N/A</v>
      </c>
      <c r="F328" s="2">
        <v>1085187.8470448554</v>
      </c>
      <c r="G328" s="2">
        <f t="shared" si="70"/>
        <v>534210.28571428568</v>
      </c>
      <c r="H328" s="2">
        <f t="shared" si="65"/>
        <v>151860310.77967295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1142763.973551333</v>
      </c>
      <c r="Q328" s="2">
        <f t="shared" si="71"/>
        <v>550000</v>
      </c>
      <c r="R328" s="2">
        <f t="shared" si="66"/>
        <v>156350471.33468759</v>
      </c>
      <c r="S328" s="2">
        <f t="shared" si="58"/>
        <v>534210.28571429849</v>
      </c>
      <c r="T328" s="2">
        <f t="shared" si="59"/>
        <v>15789.714285714552</v>
      </c>
      <c r="U328" s="2">
        <f t="shared" si="60"/>
        <v>550000</v>
      </c>
      <c r="V328" s="2">
        <f t="shared" si="34"/>
        <v>106986646.77967262</v>
      </c>
      <c r="W328" s="2">
        <f t="shared" si="61"/>
        <v>534210.28571428359</v>
      </c>
      <c r="X328" s="2">
        <f t="shared" si="51"/>
        <v>15789.714285716414</v>
      </c>
      <c r="Y328" s="2">
        <f t="shared" si="62"/>
        <v>49363824.555014953</v>
      </c>
      <c r="Z328" s="2" t="str">
        <f t="shared" si="52"/>
        <v>MEEP</v>
      </c>
      <c r="AA328" s="2">
        <f>IF(Z328="HERE",Y328,AA327+Graph!$G$1*1000)</f>
        <v>94635376.5550147</v>
      </c>
      <c r="AB328" s="2">
        <f t="shared" si="63"/>
        <v>420000</v>
      </c>
      <c r="AC328" s="2">
        <f t="shared" si="64"/>
        <v>46620884.493958578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255</v>
      </c>
      <c r="C329" s="7"/>
      <c r="D329" s="2" t="e">
        <f t="shared" si="55"/>
        <v>#N/A</v>
      </c>
      <c r="E329" s="2" t="e">
        <f t="shared" si="67"/>
        <v>#N/A</v>
      </c>
      <c r="F329" s="2">
        <v>1087775.0737029761</v>
      </c>
      <c r="G329" s="2">
        <f t="shared" si="70"/>
        <v>534210.28571428568</v>
      </c>
      <c r="H329" s="2">
        <f t="shared" si="65"/>
        <v>152394521.06538725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1145544.7086270601</v>
      </c>
      <c r="Q329" s="2">
        <f t="shared" si="71"/>
        <v>550000</v>
      </c>
      <c r="R329" s="2">
        <f t="shared" si="66"/>
        <v>156900471.33468759</v>
      </c>
      <c r="S329" s="2">
        <f t="shared" si="58"/>
        <v>534210.28571429849</v>
      </c>
      <c r="T329" s="2">
        <f t="shared" si="59"/>
        <v>15789.714285714552</v>
      </c>
      <c r="U329" s="2">
        <f t="shared" si="60"/>
        <v>550000</v>
      </c>
      <c r="V329" s="2">
        <f t="shared" si="34"/>
        <v>107520857.06538691</v>
      </c>
      <c r="W329" s="2">
        <f t="shared" si="61"/>
        <v>534210.28571428359</v>
      </c>
      <c r="X329" s="2">
        <f t="shared" si="51"/>
        <v>15789.714285716414</v>
      </c>
      <c r="Y329" s="2">
        <f t="shared" si="62"/>
        <v>49379614.269300669</v>
      </c>
      <c r="Z329" s="2" t="str">
        <f t="shared" si="52"/>
        <v>MEEP</v>
      </c>
      <c r="AA329" s="2">
        <f>IF(Z329="HERE",Y329,AA328+Graph!$G$1*1000)</f>
        <v>95055376.5550147</v>
      </c>
      <c r="AB329" s="2">
        <f t="shared" si="63"/>
        <v>420000</v>
      </c>
      <c r="AC329" s="2">
        <f t="shared" si="64"/>
        <v>46620884.493958578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256</v>
      </c>
      <c r="C330" s="7"/>
      <c r="D330" s="2" t="e">
        <f t="shared" si="55"/>
        <v>#N/A</v>
      </c>
      <c r="E330" s="2" t="e">
        <f t="shared" si="67"/>
        <v>#N/A</v>
      </c>
      <c r="F330" s="2">
        <v>1090362.3003610969</v>
      </c>
      <c r="G330" s="2">
        <f t="shared" si="70"/>
        <v>534210.28571428568</v>
      </c>
      <c r="H330" s="2">
        <f t="shared" si="65"/>
        <v>152928731.35110155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1148325.4437028021</v>
      </c>
      <c r="Q330" s="2">
        <f t="shared" si="71"/>
        <v>550000</v>
      </c>
      <c r="R330" s="2">
        <f t="shared" si="66"/>
        <v>157450471.33468759</v>
      </c>
      <c r="S330" s="2">
        <f t="shared" si="58"/>
        <v>534210.28571429849</v>
      </c>
      <c r="T330" s="2">
        <f t="shared" si="59"/>
        <v>15789.714285714552</v>
      </c>
      <c r="U330" s="2">
        <f t="shared" si="60"/>
        <v>550000</v>
      </c>
      <c r="V330" s="2">
        <f t="shared" si="34"/>
        <v>108055067.35110119</v>
      </c>
      <c r="W330" s="2">
        <f t="shared" si="61"/>
        <v>534210.28571428359</v>
      </c>
      <c r="X330" s="2">
        <f t="shared" si="51"/>
        <v>15789.714285716414</v>
      </c>
      <c r="Y330" s="2">
        <f t="shared" si="62"/>
        <v>49395403.983586386</v>
      </c>
      <c r="Z330" s="2" t="str">
        <f t="shared" si="52"/>
        <v>MEEP</v>
      </c>
      <c r="AA330" s="2">
        <f>IF(Z330="HERE",Y330,AA329+Graph!$G$1*1000)</f>
        <v>95475376.5550147</v>
      </c>
      <c r="AB330" s="2">
        <f t="shared" si="63"/>
        <v>420000</v>
      </c>
      <c r="AC330" s="2">
        <f t="shared" si="64"/>
        <v>46620884.493958578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257</v>
      </c>
      <c r="C331" s="7"/>
      <c r="D331" s="2" t="e">
        <f t="shared" si="55"/>
        <v>#N/A</v>
      </c>
      <c r="E331" s="2" t="e">
        <f t="shared" si="67"/>
        <v>#N/A</v>
      </c>
      <c r="F331" s="2">
        <v>1092949.5270192176</v>
      </c>
      <c r="G331" s="2">
        <f t="shared" si="70"/>
        <v>534210.28571428568</v>
      </c>
      <c r="H331" s="2">
        <f t="shared" si="65"/>
        <v>153462941.63681585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1151106.1787785292</v>
      </c>
      <c r="Q331" s="2">
        <f t="shared" si="71"/>
        <v>550000</v>
      </c>
      <c r="R331" s="2">
        <f t="shared" si="66"/>
        <v>158000471.33468759</v>
      </c>
      <c r="S331" s="2">
        <f t="shared" si="58"/>
        <v>534210.28571429849</v>
      </c>
      <c r="T331" s="2">
        <f t="shared" si="59"/>
        <v>15789.714285714552</v>
      </c>
      <c r="U331" s="2">
        <f t="shared" si="60"/>
        <v>550000</v>
      </c>
      <c r="V331" s="2">
        <f t="shared" si="34"/>
        <v>108589277.63681547</v>
      </c>
      <c r="W331" s="2">
        <f t="shared" si="61"/>
        <v>534210.28571428359</v>
      </c>
      <c r="X331" s="2">
        <f t="shared" si="51"/>
        <v>15789.714285716414</v>
      </c>
      <c r="Y331" s="2">
        <f t="shared" si="62"/>
        <v>49411193.697872102</v>
      </c>
      <c r="Z331" s="2" t="str">
        <f t="shared" si="52"/>
        <v>MEEP</v>
      </c>
      <c r="AA331" s="2">
        <f>IF(Z331="HERE",Y331,AA330+Graph!$G$1*1000)</f>
        <v>95895376.5550147</v>
      </c>
      <c r="AB331" s="2">
        <f t="shared" si="63"/>
        <v>420000</v>
      </c>
      <c r="AC331" s="2">
        <f t="shared" si="64"/>
        <v>46620884.493958578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258</v>
      </c>
      <c r="C332" s="7"/>
      <c r="D332" s="2" t="e">
        <f t="shared" si="55"/>
        <v>#N/A</v>
      </c>
      <c r="E332" s="2" t="e">
        <f t="shared" si="67"/>
        <v>#N/A</v>
      </c>
      <c r="F332" s="2">
        <v>1095536.7536773384</v>
      </c>
      <c r="G332" s="2">
        <f t="shared" si="70"/>
        <v>534210.28571428568</v>
      </c>
      <c r="H332" s="2">
        <f t="shared" si="65"/>
        <v>153997151.92253014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1153886.9138542712</v>
      </c>
      <c r="Q332" s="2">
        <f t="shared" si="71"/>
        <v>550000</v>
      </c>
      <c r="R332" s="2">
        <f t="shared" si="66"/>
        <v>158550471.33468759</v>
      </c>
      <c r="S332" s="2">
        <f t="shared" si="58"/>
        <v>534210.28571429849</v>
      </c>
      <c r="T332" s="2">
        <f t="shared" si="59"/>
        <v>15789.714285714552</v>
      </c>
      <c r="U332" s="2">
        <f t="shared" si="60"/>
        <v>550000</v>
      </c>
      <c r="V332" s="2">
        <f t="shared" si="34"/>
        <v>109123487.92252976</v>
      </c>
      <c r="W332" s="2">
        <f t="shared" si="61"/>
        <v>534210.28571428359</v>
      </c>
      <c r="X332" s="2">
        <f t="shared" si="51"/>
        <v>15789.714285716414</v>
      </c>
      <c r="Y332" s="2">
        <f t="shared" si="62"/>
        <v>49426983.412157819</v>
      </c>
      <c r="Z332" s="2" t="str">
        <f t="shared" si="52"/>
        <v>MEEP</v>
      </c>
      <c r="AA332" s="2">
        <f>IF(Z332="HERE",Y332,AA331+Graph!$G$1*1000)</f>
        <v>96315376.5550147</v>
      </c>
      <c r="AB332" s="2">
        <f t="shared" si="63"/>
        <v>420000</v>
      </c>
      <c r="AC332" s="2">
        <f t="shared" si="64"/>
        <v>46620884.493958578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259</v>
      </c>
      <c r="C333" s="7"/>
      <c r="D333" s="2" t="e">
        <f t="shared" si="55"/>
        <v>#N/A</v>
      </c>
      <c r="E333" s="2" t="e">
        <f t="shared" si="67"/>
        <v>#N/A</v>
      </c>
      <c r="F333" s="2">
        <v>1098123.9803354591</v>
      </c>
      <c r="G333" s="2">
        <f t="shared" si="70"/>
        <v>534210.28571428568</v>
      </c>
      <c r="H333" s="2">
        <f t="shared" si="65"/>
        <v>154531362.20824444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1156667.6489299983</v>
      </c>
      <c r="Q333" s="2">
        <f t="shared" si="71"/>
        <v>550000</v>
      </c>
      <c r="R333" s="2">
        <f t="shared" si="66"/>
        <v>159100471.33468759</v>
      </c>
      <c r="S333" s="2">
        <f t="shared" si="58"/>
        <v>534210.28571429849</v>
      </c>
      <c r="T333" s="2">
        <f t="shared" si="59"/>
        <v>15789.714285714552</v>
      </c>
      <c r="U333" s="2">
        <f t="shared" si="60"/>
        <v>550000</v>
      </c>
      <c r="V333" s="2">
        <f t="shared" si="34"/>
        <v>109657698.20824404</v>
      </c>
      <c r="W333" s="2">
        <f t="shared" si="61"/>
        <v>534210.28571428359</v>
      </c>
      <c r="X333" s="2">
        <f t="shared" si="51"/>
        <v>15789.714285716414</v>
      </c>
      <c r="Y333" s="2">
        <f t="shared" si="62"/>
        <v>49442773.126443535</v>
      </c>
      <c r="Z333" s="2" t="str">
        <f t="shared" si="52"/>
        <v>MEEP</v>
      </c>
      <c r="AA333" s="2">
        <f>IF(Z333="HERE",Y333,AA332+Graph!$G$1*1000)</f>
        <v>96735376.5550147</v>
      </c>
      <c r="AB333" s="2">
        <f t="shared" si="63"/>
        <v>420000</v>
      </c>
      <c r="AC333" s="2">
        <f t="shared" si="64"/>
        <v>46620884.493958578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260</v>
      </c>
      <c r="C334" s="7"/>
      <c r="D334" s="2" t="e">
        <f t="shared" si="55"/>
        <v>#N/A</v>
      </c>
      <c r="E334" s="2" t="e">
        <f t="shared" si="67"/>
        <v>#N/A</v>
      </c>
      <c r="F334" s="2">
        <v>1100711.2069935799</v>
      </c>
      <c r="G334" s="2">
        <f t="shared" si="70"/>
        <v>534210.28571428568</v>
      </c>
      <c r="H334" s="2">
        <f t="shared" si="65"/>
        <v>155065572.49395874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1159448.3840057403</v>
      </c>
      <c r="Q334" s="2">
        <f t="shared" si="71"/>
        <v>550000</v>
      </c>
      <c r="R334" s="2">
        <f t="shared" si="66"/>
        <v>159650471.33468759</v>
      </c>
      <c r="S334" s="2">
        <f t="shared" si="58"/>
        <v>534210.28571429849</v>
      </c>
      <c r="T334" s="2">
        <f t="shared" si="59"/>
        <v>15789.714285714552</v>
      </c>
      <c r="U334" s="2">
        <f t="shared" si="60"/>
        <v>550000</v>
      </c>
      <c r="V334" s="2">
        <f t="shared" si="34"/>
        <v>110191908.49395832</v>
      </c>
      <c r="W334" s="2">
        <f t="shared" si="61"/>
        <v>534210.28571428359</v>
      </c>
      <c r="X334" s="2">
        <f t="shared" si="51"/>
        <v>15789.714285716414</v>
      </c>
      <c r="Y334" s="2">
        <f t="shared" si="62"/>
        <v>49458562.840729252</v>
      </c>
      <c r="Z334" s="2" t="str">
        <f t="shared" si="52"/>
        <v>MEEP</v>
      </c>
      <c r="AA334" s="2">
        <f>IF(Z334="HERE",Y334,AA333+Graph!$G$1*1000)</f>
        <v>97155376.5550147</v>
      </c>
      <c r="AB334" s="2">
        <f t="shared" si="63"/>
        <v>420000</v>
      </c>
      <c r="AC334" s="2">
        <f t="shared" si="64"/>
        <v>46620884.493958578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261</v>
      </c>
      <c r="C335" s="7"/>
      <c r="D335" s="2" t="e">
        <f t="shared" si="55"/>
        <v>#N/A</v>
      </c>
      <c r="E335" s="2" t="e">
        <f t="shared" si="67"/>
        <v>#N/A</v>
      </c>
      <c r="F335" s="2">
        <v>1103298.4336517006</v>
      </c>
      <c r="G335" s="2">
        <f t="shared" si="70"/>
        <v>534210.28571428568</v>
      </c>
      <c r="H335" s="2">
        <f t="shared" si="65"/>
        <v>155599782.77967304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1162229.1190814823</v>
      </c>
      <c r="Q335" s="2">
        <f t="shared" si="71"/>
        <v>550000</v>
      </c>
      <c r="R335" s="2">
        <f t="shared" si="66"/>
        <v>160200471.33468759</v>
      </c>
      <c r="S335" s="2">
        <f t="shared" si="58"/>
        <v>534210.28571429849</v>
      </c>
      <c r="T335" s="2">
        <f t="shared" si="59"/>
        <v>15789.714285714552</v>
      </c>
      <c r="U335" s="2">
        <f t="shared" si="60"/>
        <v>550000</v>
      </c>
      <c r="V335" s="2">
        <f t="shared" si="34"/>
        <v>110726118.77967261</v>
      </c>
      <c r="W335" s="2">
        <f t="shared" si="61"/>
        <v>534210.28571428359</v>
      </c>
      <c r="X335" s="2">
        <f t="shared" si="51"/>
        <v>15789.714285716414</v>
      </c>
      <c r="Y335" s="2">
        <f t="shared" si="62"/>
        <v>49474352.555014968</v>
      </c>
      <c r="Z335" s="2" t="str">
        <f t="shared" si="52"/>
        <v>MEEP</v>
      </c>
      <c r="AA335" s="2">
        <f>IF(Z335="HERE",Y335,AA334+Graph!$G$1*1000)</f>
        <v>97575376.5550147</v>
      </c>
      <c r="AB335" s="2">
        <f t="shared" si="63"/>
        <v>420000</v>
      </c>
      <c r="AC335" s="2">
        <f t="shared" si="64"/>
        <v>46620884.493958578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262</v>
      </c>
      <c r="C336" s="7"/>
      <c r="D336" s="2" t="e">
        <f t="shared" si="55"/>
        <v>#N/A</v>
      </c>
      <c r="E336" s="2" t="e">
        <f t="shared" si="67"/>
        <v>#N/A</v>
      </c>
      <c r="F336" s="2">
        <v>1105885.6603098214</v>
      </c>
      <c r="G336" s="2">
        <f t="shared" si="70"/>
        <v>534210.28571428568</v>
      </c>
      <c r="H336" s="2">
        <f t="shared" si="65"/>
        <v>156133993.06538734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1165009.8541572094</v>
      </c>
      <c r="Q336" s="2">
        <f t="shared" si="71"/>
        <v>550000</v>
      </c>
      <c r="R336" s="2">
        <f t="shared" si="66"/>
        <v>160750471.33468759</v>
      </c>
      <c r="S336" s="2">
        <f t="shared" si="58"/>
        <v>534210.28571429849</v>
      </c>
      <c r="T336" s="2">
        <f t="shared" si="59"/>
        <v>15789.714285714552</v>
      </c>
      <c r="U336" s="2">
        <f t="shared" si="60"/>
        <v>550000</v>
      </c>
      <c r="V336" s="2">
        <f t="shared" si="34"/>
        <v>111260329.06538689</v>
      </c>
      <c r="W336" s="2">
        <f t="shared" si="61"/>
        <v>534210.28571428359</v>
      </c>
      <c r="X336" s="2">
        <f t="shared" si="51"/>
        <v>15789.714285716414</v>
      </c>
      <c r="Y336" s="2">
        <f t="shared" si="62"/>
        <v>49490142.269300684</v>
      </c>
      <c r="Z336" s="2" t="str">
        <f t="shared" si="52"/>
        <v>MEEP</v>
      </c>
      <c r="AA336" s="2">
        <f>IF(Z336="HERE",Y336,AA335+Graph!$G$1*1000)</f>
        <v>97995376.5550147</v>
      </c>
      <c r="AB336" s="2">
        <f t="shared" si="63"/>
        <v>420000</v>
      </c>
      <c r="AC336" s="2">
        <f t="shared" si="64"/>
        <v>46620884.493958578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263</v>
      </c>
      <c r="C337" s="7"/>
      <c r="D337" s="2" t="e">
        <f t="shared" si="55"/>
        <v>#N/A</v>
      </c>
      <c r="E337" s="2" t="e">
        <f t="shared" si="67"/>
        <v>#N/A</v>
      </c>
      <c r="F337" s="2">
        <v>1108472.8869679421</v>
      </c>
      <c r="G337" s="2">
        <f t="shared" si="70"/>
        <v>534210.28571428568</v>
      </c>
      <c r="H337" s="2">
        <f t="shared" si="65"/>
        <v>156668203.35110164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1167790.5892329514</v>
      </c>
      <c r="Q337" s="2">
        <f t="shared" si="71"/>
        <v>550000</v>
      </c>
      <c r="R337" s="2">
        <f t="shared" si="66"/>
        <v>161300471.33468759</v>
      </c>
      <c r="S337" s="2">
        <f t="shared" si="58"/>
        <v>534210.28571429849</v>
      </c>
      <c r="T337" s="2">
        <f t="shared" si="59"/>
        <v>15789.714285714552</v>
      </c>
      <c r="U337" s="2">
        <f t="shared" si="60"/>
        <v>550000</v>
      </c>
      <c r="V337" s="2">
        <f t="shared" si="34"/>
        <v>111794539.35110117</v>
      </c>
      <c r="W337" s="2">
        <f t="shared" si="61"/>
        <v>534210.28571428359</v>
      </c>
      <c r="X337" s="2">
        <f t="shared" si="51"/>
        <v>15789.714285716414</v>
      </c>
      <c r="Y337" s="2">
        <f t="shared" si="62"/>
        <v>49505931.983586401</v>
      </c>
      <c r="Z337" s="2" t="str">
        <f t="shared" si="52"/>
        <v>MEEP</v>
      </c>
      <c r="AA337" s="2">
        <f>IF(Z337="HERE",Y337,AA336+Graph!$G$1*1000)</f>
        <v>98415376.5550147</v>
      </c>
      <c r="AB337" s="2">
        <f t="shared" si="63"/>
        <v>420000</v>
      </c>
      <c r="AC337" s="2">
        <f t="shared" si="64"/>
        <v>46620884.493958578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264</v>
      </c>
      <c r="C338" s="7"/>
      <c r="D338" s="2" t="e">
        <f t="shared" si="55"/>
        <v>#N/A</v>
      </c>
      <c r="E338" s="2" t="e">
        <f t="shared" si="67"/>
        <v>#N/A</v>
      </c>
      <c r="F338" s="2">
        <v>1111060.1136260629</v>
      </c>
      <c r="G338" s="2">
        <f t="shared" si="70"/>
        <v>534210.28571428568</v>
      </c>
      <c r="H338" s="2">
        <f t="shared" si="65"/>
        <v>157202413.63681594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1170571.3243086785</v>
      </c>
      <c r="Q338" s="2">
        <f t="shared" si="71"/>
        <v>550000</v>
      </c>
      <c r="R338" s="2">
        <f t="shared" si="66"/>
        <v>161850471.33468759</v>
      </c>
      <c r="S338" s="2">
        <f t="shared" si="58"/>
        <v>534210.28571429849</v>
      </c>
      <c r="T338" s="2">
        <f t="shared" si="59"/>
        <v>15789.714285714552</v>
      </c>
      <c r="U338" s="2">
        <f t="shared" si="60"/>
        <v>550000</v>
      </c>
      <c r="V338" s="2">
        <f t="shared" si="34"/>
        <v>112328749.63681546</v>
      </c>
      <c r="W338" s="2">
        <f t="shared" si="61"/>
        <v>534210.28571428359</v>
      </c>
      <c r="X338" s="2">
        <f t="shared" si="51"/>
        <v>15789.714285716414</v>
      </c>
      <c r="Y338" s="2">
        <f t="shared" si="62"/>
        <v>49521721.697872117</v>
      </c>
      <c r="Z338" s="2" t="str">
        <f t="shared" si="52"/>
        <v>MEEP</v>
      </c>
      <c r="AA338" s="2">
        <f>IF(Z338="HERE",Y338,AA337+Graph!$G$1*1000)</f>
        <v>98835376.5550147</v>
      </c>
      <c r="AB338" s="2">
        <f t="shared" si="63"/>
        <v>420000</v>
      </c>
      <c r="AC338" s="2">
        <f t="shared" si="64"/>
        <v>46620884.493958578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265</v>
      </c>
      <c r="C339" s="7"/>
      <c r="D339" s="2" t="e">
        <f t="shared" si="55"/>
        <v>#N/A</v>
      </c>
      <c r="E339" s="2" t="e">
        <f t="shared" si="67"/>
        <v>#N/A</v>
      </c>
      <c r="F339" s="2">
        <v>1113647.3402841836</v>
      </c>
      <c r="G339" s="2">
        <f t="shared" si="70"/>
        <v>534210.28571428568</v>
      </c>
      <c r="H339" s="2">
        <f t="shared" si="65"/>
        <v>157736623.92253023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1173352.0593844205</v>
      </c>
      <c r="Q339" s="2">
        <f t="shared" si="71"/>
        <v>550000</v>
      </c>
      <c r="R339" s="2">
        <f t="shared" si="66"/>
        <v>162400471.33468759</v>
      </c>
      <c r="S339" s="2">
        <f t="shared" si="58"/>
        <v>534210.28571429849</v>
      </c>
      <c r="T339" s="2">
        <f t="shared" si="59"/>
        <v>15789.714285714552</v>
      </c>
      <c r="U339" s="2">
        <f t="shared" si="60"/>
        <v>550000</v>
      </c>
      <c r="V339" s="2">
        <f t="shared" si="34"/>
        <v>112862959.92252974</v>
      </c>
      <c r="W339" s="2">
        <f t="shared" si="61"/>
        <v>534210.28571428359</v>
      </c>
      <c r="X339" s="2">
        <f t="shared" si="51"/>
        <v>15789.714285716414</v>
      </c>
      <c r="Y339" s="2">
        <f t="shared" si="62"/>
        <v>49537511.412157834</v>
      </c>
      <c r="Z339" s="2" t="str">
        <f t="shared" si="52"/>
        <v>MEEP</v>
      </c>
      <c r="AA339" s="2">
        <f>IF(Z339="HERE",Y339,AA338+Graph!$G$1*1000)</f>
        <v>99255376.5550147</v>
      </c>
      <c r="AB339" s="2">
        <f t="shared" si="63"/>
        <v>420000</v>
      </c>
      <c r="AC339" s="2">
        <f t="shared" si="64"/>
        <v>46620884.493958578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266</v>
      </c>
      <c r="C340" s="7"/>
      <c r="D340" s="2" t="e">
        <f t="shared" si="55"/>
        <v>#N/A</v>
      </c>
      <c r="E340" s="2" t="e">
        <f t="shared" si="67"/>
        <v>#N/A</v>
      </c>
      <c r="F340" s="2">
        <v>1116234.5669423044</v>
      </c>
      <c r="G340" s="2">
        <f t="shared" si="70"/>
        <v>534210.28571428568</v>
      </c>
      <c r="H340" s="2">
        <f t="shared" si="65"/>
        <v>158270834.20824453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1176132.7944601476</v>
      </c>
      <c r="Q340" s="2">
        <f t="shared" si="71"/>
        <v>550000</v>
      </c>
      <c r="R340" s="2">
        <f t="shared" si="66"/>
        <v>162950471.33468759</v>
      </c>
      <c r="S340" s="2">
        <f t="shared" si="58"/>
        <v>534210.28571429849</v>
      </c>
      <c r="T340" s="2">
        <f t="shared" si="59"/>
        <v>15789.714285714552</v>
      </c>
      <c r="U340" s="2">
        <f t="shared" si="60"/>
        <v>550000</v>
      </c>
      <c r="V340" s="2">
        <f t="shared" si="34"/>
        <v>113397170.20824403</v>
      </c>
      <c r="W340" s="2">
        <f t="shared" si="61"/>
        <v>534210.28571428359</v>
      </c>
      <c r="X340" s="2">
        <f t="shared" si="51"/>
        <v>15789.714285716414</v>
      </c>
      <c r="Y340" s="2">
        <f t="shared" si="62"/>
        <v>49553301.12644355</v>
      </c>
      <c r="Z340" s="2" t="str">
        <f t="shared" si="52"/>
        <v>MEEP</v>
      </c>
      <c r="AA340" s="2">
        <f>IF(Z340="HERE",Y340,AA339+Graph!$G$1*1000)</f>
        <v>99675376.5550147</v>
      </c>
      <c r="AB340" s="2">
        <f t="shared" si="63"/>
        <v>420000</v>
      </c>
      <c r="AC340" s="2">
        <f t="shared" si="64"/>
        <v>46620884.493958578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267</v>
      </c>
      <c r="C341" s="7"/>
      <c r="D341" s="2" t="e">
        <f t="shared" si="55"/>
        <v>#N/A</v>
      </c>
      <c r="E341" s="2" t="e">
        <f t="shared" si="67"/>
        <v>#N/A</v>
      </c>
      <c r="F341" s="2">
        <v>1118821.7936004251</v>
      </c>
      <c r="G341" s="2">
        <f t="shared" si="70"/>
        <v>534210.28571428568</v>
      </c>
      <c r="H341" s="2">
        <f t="shared" si="65"/>
        <v>158805044.49395883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1178913.5295358896</v>
      </c>
      <c r="Q341" s="2">
        <f t="shared" si="71"/>
        <v>550000</v>
      </c>
      <c r="R341" s="2">
        <f t="shared" si="66"/>
        <v>163500471.33468759</v>
      </c>
      <c r="S341" s="2">
        <f t="shared" si="58"/>
        <v>534210.28571429849</v>
      </c>
      <c r="T341" s="2">
        <f t="shared" si="59"/>
        <v>15789.714285714552</v>
      </c>
      <c r="U341" s="2">
        <f t="shared" si="60"/>
        <v>550000</v>
      </c>
      <c r="V341" s="2">
        <f t="shared" si="34"/>
        <v>113931380.49395831</v>
      </c>
      <c r="W341" s="2">
        <f t="shared" si="61"/>
        <v>534210.28571428359</v>
      </c>
      <c r="X341" s="2">
        <f t="shared" si="51"/>
        <v>15789.714285716414</v>
      </c>
      <c r="Y341" s="2">
        <f t="shared" si="62"/>
        <v>49569090.840729266</v>
      </c>
      <c r="Z341" s="2" t="str">
        <f t="shared" si="52"/>
        <v>MEEP</v>
      </c>
      <c r="AA341" s="2">
        <f>IF(Z341="HERE",Y341,AA340+Graph!$G$1*1000)</f>
        <v>100095376.5550147</v>
      </c>
      <c r="AB341" s="2">
        <f t="shared" si="63"/>
        <v>420000</v>
      </c>
      <c r="AC341" s="2">
        <f t="shared" si="64"/>
        <v>46620884.493958578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268</v>
      </c>
      <c r="C342" s="7"/>
      <c r="D342" s="2" t="e">
        <f t="shared" si="55"/>
        <v>#N/A</v>
      </c>
      <c r="E342" s="2" t="e">
        <f t="shared" si="67"/>
        <v>#N/A</v>
      </c>
      <c r="F342" s="2">
        <v>1121409.0202585459</v>
      </c>
      <c r="G342" s="2">
        <f t="shared" si="70"/>
        <v>534210.28571428568</v>
      </c>
      <c r="H342" s="2">
        <f t="shared" si="65"/>
        <v>159339254.77967313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1181694.2646116167</v>
      </c>
      <c r="Q342" s="2">
        <f t="shared" si="71"/>
        <v>550000</v>
      </c>
      <c r="R342" s="2">
        <f t="shared" si="66"/>
        <v>164050471.33468759</v>
      </c>
      <c r="S342" s="2">
        <f t="shared" si="58"/>
        <v>534210.28571429849</v>
      </c>
      <c r="T342" s="2">
        <f t="shared" si="59"/>
        <v>15789.714285714552</v>
      </c>
      <c r="U342" s="2">
        <f t="shared" si="60"/>
        <v>550000</v>
      </c>
      <c r="V342" s="2">
        <f t="shared" si="34"/>
        <v>114465590.77967259</v>
      </c>
      <c r="W342" s="2">
        <f t="shared" si="61"/>
        <v>534210.28571428359</v>
      </c>
      <c r="X342" s="2">
        <f t="shared" si="51"/>
        <v>15789.714285716414</v>
      </c>
      <c r="Y342" s="2">
        <f t="shared" si="62"/>
        <v>49584880.555014983</v>
      </c>
      <c r="Z342" s="2" t="str">
        <f t="shared" si="52"/>
        <v>MEEP</v>
      </c>
      <c r="AA342" s="2">
        <f>IF(Z342="HERE",Y342,AA341+Graph!$G$1*1000)</f>
        <v>100515376.5550147</v>
      </c>
      <c r="AB342" s="2">
        <f t="shared" si="63"/>
        <v>420000</v>
      </c>
      <c r="AC342" s="2">
        <f t="shared" si="64"/>
        <v>46620884.493958578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269</v>
      </c>
      <c r="C343" s="7"/>
      <c r="D343" s="2" t="e">
        <f t="shared" si="55"/>
        <v>#N/A</v>
      </c>
      <c r="E343" s="2" t="e">
        <f t="shared" si="67"/>
        <v>#N/A</v>
      </c>
      <c r="F343" s="2">
        <v>1123996.2469166666</v>
      </c>
      <c r="G343" s="2">
        <f t="shared" si="70"/>
        <v>534210.28571428568</v>
      </c>
      <c r="H343" s="2">
        <f t="shared" si="65"/>
        <v>159873465.06538743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1184474.9996873587</v>
      </c>
      <c r="Q343" s="2">
        <f t="shared" si="71"/>
        <v>550000</v>
      </c>
      <c r="R343" s="2">
        <f t="shared" si="66"/>
        <v>164600471.33468759</v>
      </c>
      <c r="S343" s="2">
        <f t="shared" si="58"/>
        <v>534210.28571429849</v>
      </c>
      <c r="T343" s="2">
        <f t="shared" si="59"/>
        <v>15789.714285714552</v>
      </c>
      <c r="U343" s="2">
        <f t="shared" si="60"/>
        <v>550000</v>
      </c>
      <c r="V343" s="2">
        <f t="shared" si="34"/>
        <v>114999801.06538688</v>
      </c>
      <c r="W343" s="2">
        <f t="shared" si="61"/>
        <v>534210.28571428359</v>
      </c>
      <c r="X343" s="2">
        <f t="shared" si="51"/>
        <v>15789.714285716414</v>
      </c>
      <c r="Y343" s="2">
        <f t="shared" si="62"/>
        <v>49600670.269300699</v>
      </c>
      <c r="Z343" s="2" t="str">
        <f t="shared" si="52"/>
        <v>MEEP</v>
      </c>
      <c r="AA343" s="2">
        <f>IF(Z343="HERE",Y343,AA342+Graph!$G$1*1000)</f>
        <v>100935376.5550147</v>
      </c>
      <c r="AB343" s="2">
        <f t="shared" si="63"/>
        <v>420000</v>
      </c>
      <c r="AC343" s="2">
        <f t="shared" si="64"/>
        <v>46620884.493958578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270</v>
      </c>
      <c r="C344" s="7"/>
      <c r="D344" s="2" t="e">
        <f t="shared" si="55"/>
        <v>#N/A</v>
      </c>
      <c r="E344" s="2" t="e">
        <f t="shared" si="67"/>
        <v>#N/A</v>
      </c>
      <c r="F344" s="2">
        <v>1126583.4735747874</v>
      </c>
      <c r="G344" s="2">
        <f t="shared" si="70"/>
        <v>534210.28571428568</v>
      </c>
      <c r="H344" s="2">
        <f t="shared" si="65"/>
        <v>160407675.35110173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1187255.7347630858</v>
      </c>
      <c r="Q344" s="2">
        <f t="shared" si="71"/>
        <v>550000</v>
      </c>
      <c r="R344" s="2">
        <f t="shared" si="66"/>
        <v>165150471.33468759</v>
      </c>
      <c r="S344" s="2">
        <f t="shared" si="58"/>
        <v>534210.28571429849</v>
      </c>
      <c r="T344" s="2">
        <f t="shared" si="59"/>
        <v>15789.714285714552</v>
      </c>
      <c r="U344" s="2">
        <f t="shared" si="60"/>
        <v>550000</v>
      </c>
      <c r="V344" s="2">
        <f t="shared" si="34"/>
        <v>115534011.35110116</v>
      </c>
      <c r="W344" s="2">
        <f t="shared" si="61"/>
        <v>534210.28571428359</v>
      </c>
      <c r="X344" s="2">
        <f t="shared" si="51"/>
        <v>15789.714285716414</v>
      </c>
      <c r="Y344" s="2">
        <f t="shared" si="62"/>
        <v>49616459.983586416</v>
      </c>
      <c r="Z344" s="2" t="str">
        <f t="shared" si="52"/>
        <v>MEEP</v>
      </c>
      <c r="AA344" s="2">
        <f>IF(Z344="HERE",Y344,AA343+Graph!$G$1*1000)</f>
        <v>101355376.5550147</v>
      </c>
      <c r="AB344" s="2">
        <f t="shared" si="63"/>
        <v>420000</v>
      </c>
      <c r="AC344" s="2">
        <f t="shared" si="64"/>
        <v>46620884.493958578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271</v>
      </c>
      <c r="C345" s="7"/>
      <c r="D345" s="2" t="e">
        <f t="shared" si="55"/>
        <v>#N/A</v>
      </c>
      <c r="E345" s="2" t="e">
        <f t="shared" si="67"/>
        <v>#N/A</v>
      </c>
      <c r="F345" s="2">
        <v>1129170.7002329081</v>
      </c>
      <c r="G345" s="2">
        <f t="shared" si="70"/>
        <v>534210.28571428568</v>
      </c>
      <c r="H345" s="2">
        <f t="shared" si="65"/>
        <v>160941885.63681602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1190036.4698388278</v>
      </c>
      <c r="Q345" s="2">
        <f t="shared" si="71"/>
        <v>550000</v>
      </c>
      <c r="R345" s="2">
        <f t="shared" si="66"/>
        <v>165700471.33468759</v>
      </c>
      <c r="S345" s="2">
        <f t="shared" si="58"/>
        <v>534210.28571429849</v>
      </c>
      <c r="T345" s="2">
        <f t="shared" si="59"/>
        <v>15789.714285714552</v>
      </c>
      <c r="U345" s="2">
        <f t="shared" si="60"/>
        <v>550000</v>
      </c>
      <c r="V345" s="2">
        <f t="shared" si="34"/>
        <v>116068221.63681544</v>
      </c>
      <c r="W345" s="2">
        <f t="shared" si="61"/>
        <v>534210.28571428359</v>
      </c>
      <c r="X345" s="2">
        <f t="shared" si="51"/>
        <v>15789.714285716414</v>
      </c>
      <c r="Y345" s="2">
        <f t="shared" si="62"/>
        <v>49632249.697872132</v>
      </c>
      <c r="Z345" s="2" t="str">
        <f t="shared" si="52"/>
        <v>MEEP</v>
      </c>
      <c r="AA345" s="2">
        <f>IF(Z345="HERE",Y345,AA344+Graph!$G$1*1000)</f>
        <v>101775376.5550147</v>
      </c>
      <c r="AB345" s="2">
        <f t="shared" si="63"/>
        <v>420000</v>
      </c>
      <c r="AC345" s="2">
        <f t="shared" si="64"/>
        <v>46620884.493958578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272</v>
      </c>
      <c r="C346" s="7"/>
      <c r="D346" s="2" t="e">
        <f t="shared" si="55"/>
        <v>#N/A</v>
      </c>
      <c r="E346" s="2" t="e">
        <f t="shared" si="67"/>
        <v>#N/A</v>
      </c>
      <c r="F346" s="2">
        <v>1131757.9268910289</v>
      </c>
      <c r="G346" s="2">
        <f t="shared" si="70"/>
        <v>534210.28571428568</v>
      </c>
      <c r="H346" s="2">
        <f t="shared" si="65"/>
        <v>161476095.92253032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1192817.204914555</v>
      </c>
      <c r="Q346" s="2">
        <f t="shared" si="71"/>
        <v>550000</v>
      </c>
      <c r="R346" s="2">
        <f t="shared" si="66"/>
        <v>166250471.33468759</v>
      </c>
      <c r="S346" s="2">
        <f t="shared" si="58"/>
        <v>534210.28571429849</v>
      </c>
      <c r="T346" s="2">
        <f t="shared" si="59"/>
        <v>15789.714285714552</v>
      </c>
      <c r="U346" s="2">
        <f t="shared" si="60"/>
        <v>550000</v>
      </c>
      <c r="V346" s="2">
        <f t="shared" si="34"/>
        <v>116602431.92252973</v>
      </c>
      <c r="W346" s="2">
        <f t="shared" si="61"/>
        <v>534210.28571428359</v>
      </c>
      <c r="X346" s="2">
        <f t="shared" si="51"/>
        <v>15789.714285716414</v>
      </c>
      <c r="Y346" s="2">
        <f t="shared" si="62"/>
        <v>49648039.412157848</v>
      </c>
      <c r="Z346" s="2" t="str">
        <f t="shared" si="52"/>
        <v>MEEP</v>
      </c>
      <c r="AA346" s="2">
        <f>IF(Z346="HERE",Y346,AA345+Graph!$G$1*1000)</f>
        <v>102195376.5550147</v>
      </c>
      <c r="AB346" s="2">
        <f t="shared" si="63"/>
        <v>420000</v>
      </c>
      <c r="AC346" s="2">
        <f t="shared" si="64"/>
        <v>46620884.493958578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273</v>
      </c>
      <c r="C347" s="7"/>
      <c r="D347" s="2" t="e">
        <f t="shared" si="55"/>
        <v>#N/A</v>
      </c>
      <c r="E347" s="2" t="e">
        <f t="shared" si="67"/>
        <v>#N/A</v>
      </c>
      <c r="F347" s="2">
        <v>1134345.1535491645</v>
      </c>
      <c r="G347" s="2">
        <f t="shared" si="70"/>
        <v>534210.28571428568</v>
      </c>
      <c r="H347" s="2">
        <f t="shared" si="65"/>
        <v>162010306.20824462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1195597.939990297</v>
      </c>
      <c r="Q347" s="2">
        <f t="shared" si="71"/>
        <v>550000</v>
      </c>
      <c r="R347" s="2">
        <f t="shared" si="66"/>
        <v>166800471.33468759</v>
      </c>
      <c r="S347" s="2">
        <f t="shared" si="58"/>
        <v>534210.28571429849</v>
      </c>
      <c r="T347" s="2">
        <f t="shared" si="59"/>
        <v>15789.714285714552</v>
      </c>
      <c r="U347" s="2">
        <f t="shared" si="60"/>
        <v>550000</v>
      </c>
      <c r="V347" s="2">
        <f t="shared" si="34"/>
        <v>117136642.20824401</v>
      </c>
      <c r="W347" s="2">
        <f t="shared" si="61"/>
        <v>534210.28571428359</v>
      </c>
      <c r="X347" s="2">
        <f t="shared" si="51"/>
        <v>15789.714285716414</v>
      </c>
      <c r="Y347" s="2">
        <f t="shared" si="62"/>
        <v>49663829.126443565</v>
      </c>
      <c r="Z347" s="2" t="str">
        <f t="shared" si="52"/>
        <v>MEEP</v>
      </c>
      <c r="AA347" s="2">
        <f>IF(Z347="HERE",Y347,AA346+Graph!$G$1*1000)</f>
        <v>102615376.5550147</v>
      </c>
      <c r="AB347" s="2">
        <f t="shared" si="63"/>
        <v>420000</v>
      </c>
      <c r="AC347" s="2">
        <f t="shared" si="64"/>
        <v>46620884.493958578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274</v>
      </c>
      <c r="C348" s="7"/>
      <c r="D348" s="2" t="e">
        <f t="shared" si="55"/>
        <v>#N/A</v>
      </c>
      <c r="E348" s="2" t="e">
        <f t="shared" si="67"/>
        <v>#N/A</v>
      </c>
      <c r="F348" s="2">
        <v>1136932.3802072853</v>
      </c>
      <c r="G348" s="2">
        <f t="shared" si="70"/>
        <v>534210.28571428568</v>
      </c>
      <c r="H348" s="2">
        <f t="shared" si="65"/>
        <v>162544516.49395892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1198378.675066039</v>
      </c>
      <c r="Q348" s="2">
        <f t="shared" si="71"/>
        <v>550000</v>
      </c>
      <c r="R348" s="2">
        <f t="shared" si="66"/>
        <v>167350471.33468759</v>
      </c>
      <c r="S348" s="2">
        <f t="shared" si="58"/>
        <v>534210.28571429849</v>
      </c>
      <c r="T348" s="2">
        <f t="shared" si="59"/>
        <v>15789.714285714552</v>
      </c>
      <c r="U348" s="2">
        <f t="shared" si="60"/>
        <v>550000</v>
      </c>
      <c r="V348" s="2">
        <f t="shared" si="34"/>
        <v>117670852.49395829</v>
      </c>
      <c r="W348" s="2">
        <f t="shared" si="61"/>
        <v>534210.28571428359</v>
      </c>
      <c r="X348" s="2">
        <f t="shared" si="51"/>
        <v>15789.714285716414</v>
      </c>
      <c r="Y348" s="2">
        <f t="shared" si="62"/>
        <v>49679618.840729281</v>
      </c>
      <c r="Z348" s="2" t="str">
        <f t="shared" si="52"/>
        <v>MEEP</v>
      </c>
      <c r="AA348" s="2">
        <f>IF(Z348="HERE",Y348,AA347+Graph!$G$1*1000)</f>
        <v>103035376.5550147</v>
      </c>
      <c r="AB348" s="2">
        <f t="shared" si="63"/>
        <v>420000</v>
      </c>
      <c r="AC348" s="2">
        <f t="shared" si="64"/>
        <v>46620884.493958578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275</v>
      </c>
      <c r="C349" s="7"/>
      <c r="D349" s="2" t="e">
        <f t="shared" si="55"/>
        <v>#N/A</v>
      </c>
      <c r="E349" s="2" t="e">
        <f t="shared" si="67"/>
        <v>#N/A</v>
      </c>
      <c r="F349" s="2">
        <v>1139519.606865406</v>
      </c>
      <c r="G349" s="2">
        <f t="shared" si="70"/>
        <v>534210.28571428568</v>
      </c>
      <c r="H349" s="2">
        <f t="shared" si="65"/>
        <v>163078726.77967322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1201159.4101417661</v>
      </c>
      <c r="Q349" s="2">
        <f t="shared" si="71"/>
        <v>550000</v>
      </c>
      <c r="R349" s="2">
        <f t="shared" si="66"/>
        <v>167900471.33468759</v>
      </c>
      <c r="S349" s="2">
        <f t="shared" si="58"/>
        <v>534210.28571429849</v>
      </c>
      <c r="T349" s="2">
        <f t="shared" si="59"/>
        <v>15789.714285714552</v>
      </c>
      <c r="U349" s="2">
        <f t="shared" si="60"/>
        <v>550000</v>
      </c>
      <c r="V349" s="2">
        <f t="shared" si="34"/>
        <v>118205062.77967258</v>
      </c>
      <c r="W349" s="2">
        <f t="shared" si="61"/>
        <v>534210.28571428359</v>
      </c>
      <c r="X349" s="2">
        <f t="shared" si="51"/>
        <v>15789.714285716414</v>
      </c>
      <c r="Y349" s="2">
        <f t="shared" si="62"/>
        <v>49695408.555014998</v>
      </c>
      <c r="Z349" s="2" t="str">
        <f t="shared" si="52"/>
        <v>MEEP</v>
      </c>
      <c r="AA349" s="2">
        <f>IF(Z349="HERE",Y349,AA348+Graph!$G$1*1000)</f>
        <v>103455376.5550147</v>
      </c>
      <c r="AB349" s="2">
        <f t="shared" si="63"/>
        <v>420000</v>
      </c>
      <c r="AC349" s="2">
        <f t="shared" si="64"/>
        <v>46620884.493958578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276</v>
      </c>
      <c r="C350" s="7"/>
      <c r="D350" s="2" t="e">
        <f t="shared" si="55"/>
        <v>#N/A</v>
      </c>
      <c r="E350" s="2" t="e">
        <f t="shared" si="67"/>
        <v>#N/A</v>
      </c>
      <c r="F350" s="2">
        <v>1142106.8335235268</v>
      </c>
      <c r="G350" s="2">
        <f t="shared" si="70"/>
        <v>534210.28571428568</v>
      </c>
      <c r="H350" s="2">
        <f t="shared" si="65"/>
        <v>163612937.06538752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1203940.1452175081</v>
      </c>
      <c r="Q350" s="2">
        <f t="shared" si="71"/>
        <v>550000</v>
      </c>
      <c r="R350" s="2">
        <f t="shared" si="66"/>
        <v>168450471.33468759</v>
      </c>
      <c r="S350" s="2">
        <f t="shared" si="58"/>
        <v>534210.28571429849</v>
      </c>
      <c r="T350" s="2">
        <f t="shared" si="59"/>
        <v>15789.714285714552</v>
      </c>
      <c r="U350" s="2">
        <f t="shared" si="60"/>
        <v>550000</v>
      </c>
      <c r="V350" s="2">
        <f t="shared" si="34"/>
        <v>118739273.06538686</v>
      </c>
      <c r="W350" s="2">
        <f t="shared" si="61"/>
        <v>534210.28571428359</v>
      </c>
      <c r="X350" s="2">
        <f t="shared" si="51"/>
        <v>15789.714285716414</v>
      </c>
      <c r="Y350" s="2">
        <f t="shared" si="62"/>
        <v>49711198.269300714</v>
      </c>
      <c r="Z350" s="2" t="str">
        <f t="shared" si="52"/>
        <v>MEEP</v>
      </c>
      <c r="AA350" s="2">
        <f>IF(Z350="HERE",Y350,AA349+Graph!$G$1*1000)</f>
        <v>103875376.5550147</v>
      </c>
      <c r="AB350" s="2">
        <f t="shared" si="63"/>
        <v>420000</v>
      </c>
      <c r="AC350" s="2">
        <f t="shared" si="64"/>
        <v>46620884.493958578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277</v>
      </c>
      <c r="C351" s="7"/>
      <c r="D351" s="2" t="e">
        <f t="shared" si="55"/>
        <v>#N/A</v>
      </c>
      <c r="E351" s="2" t="e">
        <f t="shared" si="67"/>
        <v>#N/A</v>
      </c>
      <c r="F351" s="2">
        <v>1144694.0601816475</v>
      </c>
      <c r="G351" s="2">
        <f t="shared" si="70"/>
        <v>534210.28571428568</v>
      </c>
      <c r="H351" s="2">
        <f t="shared" si="65"/>
        <v>164147147.35110182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1206720.8802932352</v>
      </c>
      <c r="Q351" s="2">
        <f t="shared" si="71"/>
        <v>550000</v>
      </c>
      <c r="R351" s="2">
        <f t="shared" si="66"/>
        <v>169000471.33468759</v>
      </c>
      <c r="S351" s="2">
        <f t="shared" si="58"/>
        <v>534210.28571429849</v>
      </c>
      <c r="T351" s="2">
        <f t="shared" si="59"/>
        <v>15789.714285714552</v>
      </c>
      <c r="U351" s="2">
        <f t="shared" si="60"/>
        <v>550000</v>
      </c>
      <c r="V351" s="2">
        <f t="shared" si="34"/>
        <v>119273483.35110115</v>
      </c>
      <c r="W351" s="2">
        <f t="shared" si="61"/>
        <v>534210.28571428359</v>
      </c>
      <c r="X351" s="2">
        <f t="shared" si="51"/>
        <v>15789.714285716414</v>
      </c>
      <c r="Y351" s="2">
        <f t="shared" ref="Y351:Y385" si="74">IF(COUNT($C352)=0,IF(COUNT($C351)=1,C351,SUM(Y350+X351)),C351)</f>
        <v>49726987.983586431</v>
      </c>
      <c r="Z351" s="2" t="str">
        <f t="shared" si="52"/>
        <v>MEEP</v>
      </c>
      <c r="AA351" s="2">
        <f>IF(Z351="HERE",Y351,AA350+Graph!$G$1*1000)</f>
        <v>104295376.5550147</v>
      </c>
      <c r="AB351" s="2">
        <f t="shared" si="63"/>
        <v>420000</v>
      </c>
      <c r="AC351" s="2">
        <f t="shared" ref="AC351:AC385" si="75">IF(Z352="HERE",V351,AC350)</f>
        <v>46620884.493958578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278</v>
      </c>
      <c r="C352" s="7"/>
      <c r="D352" s="2" t="e">
        <f t="shared" si="55"/>
        <v>#N/A</v>
      </c>
      <c r="E352" s="2" t="e">
        <f t="shared" si="67"/>
        <v>#N/A</v>
      </c>
      <c r="F352" s="2">
        <v>1147281.2868397683</v>
      </c>
      <c r="G352" s="2">
        <f t="shared" si="70"/>
        <v>534210.28571428568</v>
      </c>
      <c r="H352" s="2">
        <f t="shared" ref="H352:H385" si="76">IF(COUNT($C353)=0,IF(COUNT($C352)=1,C352,SUM(H351+G352)),C352)</f>
        <v>164681357.63681611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1209501.6153689772</v>
      </c>
      <c r="Q352" s="2">
        <f t="shared" si="71"/>
        <v>550000</v>
      </c>
      <c r="R352" s="2">
        <f t="shared" ref="R352:R385" si="77">IF(COUNT($C353)=0,IF(COUNT($C352)=1,M352,SUM(R351+Q352)),M352)</f>
        <v>169550471.33468759</v>
      </c>
      <c r="S352" s="2">
        <f t="shared" si="58"/>
        <v>534210.28571429849</v>
      </c>
      <c r="T352" s="2">
        <f t="shared" si="59"/>
        <v>15789.714285714552</v>
      </c>
      <c r="U352" s="2">
        <f t="shared" si="60"/>
        <v>550000</v>
      </c>
      <c r="V352" s="2">
        <f t="shared" si="34"/>
        <v>119807693.63681543</v>
      </c>
      <c r="W352" s="2">
        <f t="shared" si="61"/>
        <v>534210.28571428359</v>
      </c>
      <c r="X352" s="2">
        <f t="shared" si="51"/>
        <v>15789.714285716414</v>
      </c>
      <c r="Y352" s="2">
        <f t="shared" si="74"/>
        <v>49742777.697872147</v>
      </c>
      <c r="Z352" s="2" t="str">
        <f t="shared" si="52"/>
        <v>MEEP</v>
      </c>
      <c r="AA352" s="2">
        <f>IF(Z352="HERE",Y352,AA351+Graph!$G$1*1000)</f>
        <v>104715376.5550147</v>
      </c>
      <c r="AB352" s="2">
        <f t="shared" si="63"/>
        <v>420000</v>
      </c>
      <c r="AC352" s="2">
        <f t="shared" si="75"/>
        <v>46620884.493958578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279</v>
      </c>
      <c r="C353" s="7"/>
      <c r="D353" s="2" t="e">
        <f t="shared" si="55"/>
        <v>#N/A</v>
      </c>
      <c r="E353" s="2" t="e">
        <f t="shared" si="67"/>
        <v>#N/A</v>
      </c>
      <c r="F353" s="2">
        <v>1149868.513497889</v>
      </c>
      <c r="G353" s="2">
        <f t="shared" si="70"/>
        <v>534210.28571428568</v>
      </c>
      <c r="H353" s="2">
        <f t="shared" si="76"/>
        <v>165215567.92253041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1212282.3504447043</v>
      </c>
      <c r="Q353" s="2">
        <f t="shared" si="71"/>
        <v>550000</v>
      </c>
      <c r="R353" s="2">
        <f t="shared" si="77"/>
        <v>170100471.33468759</v>
      </c>
      <c r="S353" s="2">
        <f t="shared" si="58"/>
        <v>534210.28571429849</v>
      </c>
      <c r="T353" s="2">
        <f t="shared" si="59"/>
        <v>15789.714285714552</v>
      </c>
      <c r="U353" s="2">
        <f t="shared" si="60"/>
        <v>550000</v>
      </c>
      <c r="V353" s="2">
        <f t="shared" si="34"/>
        <v>120341903.92252971</v>
      </c>
      <c r="W353" s="2">
        <f t="shared" si="61"/>
        <v>534210.28571428359</v>
      </c>
      <c r="X353" s="2">
        <f t="shared" si="51"/>
        <v>15789.714285716414</v>
      </c>
      <c r="Y353" s="2">
        <f t="shared" si="74"/>
        <v>49758567.412157863</v>
      </c>
      <c r="Z353" s="2" t="str">
        <f t="shared" si="52"/>
        <v>MEEP</v>
      </c>
      <c r="AA353" s="2">
        <f>IF(Z353="HERE",Y353,AA352+Graph!$G$1*1000)</f>
        <v>105135376.5550147</v>
      </c>
      <c r="AB353" s="2">
        <f t="shared" si="63"/>
        <v>420000</v>
      </c>
      <c r="AC353" s="2">
        <f t="shared" si="75"/>
        <v>46620884.493958578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280</v>
      </c>
      <c r="C354" s="7"/>
      <c r="D354" s="2" t="e">
        <f t="shared" si="55"/>
        <v>#N/A</v>
      </c>
      <c r="E354" s="2" t="e">
        <f t="shared" si="67"/>
        <v>#N/A</v>
      </c>
      <c r="F354" s="2">
        <v>1152455.7401560098</v>
      </c>
      <c r="G354" s="2">
        <f t="shared" si="70"/>
        <v>534210.28571428568</v>
      </c>
      <c r="H354" s="2">
        <f t="shared" si="76"/>
        <v>165749778.20824471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1215063.0855204463</v>
      </c>
      <c r="Q354" s="2">
        <f t="shared" si="71"/>
        <v>550000</v>
      </c>
      <c r="R354" s="2">
        <f t="shared" si="77"/>
        <v>170650471.33468759</v>
      </c>
      <c r="S354" s="2">
        <f t="shared" si="58"/>
        <v>534210.28571429849</v>
      </c>
      <c r="T354" s="2">
        <f t="shared" si="59"/>
        <v>15789.714285714552</v>
      </c>
      <c r="U354" s="2">
        <f t="shared" si="60"/>
        <v>550000</v>
      </c>
      <c r="V354" s="2">
        <f t="shared" si="34"/>
        <v>120876114.208244</v>
      </c>
      <c r="W354" s="2">
        <f t="shared" si="61"/>
        <v>534210.28571428359</v>
      </c>
      <c r="X354" s="2">
        <f t="shared" si="51"/>
        <v>15789.714285716414</v>
      </c>
      <c r="Y354" s="2">
        <f t="shared" si="74"/>
        <v>49774357.12644358</v>
      </c>
      <c r="Z354" s="2" t="str">
        <f t="shared" si="52"/>
        <v>MEEP</v>
      </c>
      <c r="AA354" s="2">
        <f>IF(Z354="HERE",Y354,AA353+Graph!$G$1*1000)</f>
        <v>105555376.5550147</v>
      </c>
      <c r="AB354" s="2">
        <f t="shared" si="63"/>
        <v>420000</v>
      </c>
      <c r="AC354" s="2">
        <f t="shared" si="75"/>
        <v>46620884.493958578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281</v>
      </c>
      <c r="C355" s="7"/>
      <c r="D355" s="2" t="e">
        <f t="shared" si="55"/>
        <v>#N/A</v>
      </c>
      <c r="E355" s="2" t="e">
        <f t="shared" si="67"/>
        <v>#N/A</v>
      </c>
      <c r="F355" s="2">
        <v>1155042.9668141305</v>
      </c>
      <c r="G355" s="2">
        <f t="shared" si="70"/>
        <v>534210.28571428568</v>
      </c>
      <c r="H355" s="2">
        <f t="shared" si="76"/>
        <v>166283988.49395901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1217843.8205961734</v>
      </c>
      <c r="Q355" s="2">
        <f t="shared" si="71"/>
        <v>550000</v>
      </c>
      <c r="R355" s="2">
        <f t="shared" si="77"/>
        <v>171200471.33468759</v>
      </c>
      <c r="S355" s="2">
        <f t="shared" si="58"/>
        <v>534210.28571429849</v>
      </c>
      <c r="T355" s="2">
        <f t="shared" si="59"/>
        <v>15789.714285714552</v>
      </c>
      <c r="U355" s="2">
        <f t="shared" si="60"/>
        <v>550000</v>
      </c>
      <c r="V355" s="2">
        <f t="shared" si="34"/>
        <v>121410324.49395828</v>
      </c>
      <c r="W355" s="2">
        <f t="shared" si="61"/>
        <v>534210.28571428359</v>
      </c>
      <c r="X355" s="2">
        <f t="shared" si="51"/>
        <v>15789.714285716414</v>
      </c>
      <c r="Y355" s="2">
        <f t="shared" si="74"/>
        <v>49790146.840729296</v>
      </c>
      <c r="Z355" s="2" t="str">
        <f t="shared" si="52"/>
        <v>MEEP</v>
      </c>
      <c r="AA355" s="2">
        <f>IF(Z355="HERE",Y355,AA354+Graph!$G$1*1000)</f>
        <v>105975376.5550147</v>
      </c>
      <c r="AB355" s="2">
        <f t="shared" si="63"/>
        <v>420000</v>
      </c>
      <c r="AC355" s="2">
        <f t="shared" si="75"/>
        <v>46620884.493958578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282</v>
      </c>
      <c r="C356" s="7"/>
      <c r="D356" s="2" t="e">
        <f t="shared" si="55"/>
        <v>#N/A</v>
      </c>
      <c r="E356" s="2" t="e">
        <f t="shared" si="67"/>
        <v>#N/A</v>
      </c>
      <c r="F356" s="2">
        <v>1157630.1934722513</v>
      </c>
      <c r="G356" s="2">
        <f t="shared" si="70"/>
        <v>534210.28571428568</v>
      </c>
      <c r="H356" s="2">
        <f t="shared" si="76"/>
        <v>166818198.77967331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1220624.5556719154</v>
      </c>
      <c r="Q356" s="2">
        <f t="shared" si="71"/>
        <v>550000</v>
      </c>
      <c r="R356" s="2">
        <f t="shared" si="77"/>
        <v>171750471.33468759</v>
      </c>
      <c r="S356" s="2">
        <f t="shared" si="58"/>
        <v>534210.28571429849</v>
      </c>
      <c r="T356" s="2">
        <f t="shared" si="59"/>
        <v>15789.714285714552</v>
      </c>
      <c r="U356" s="2">
        <f t="shared" si="60"/>
        <v>550000</v>
      </c>
      <c r="V356" s="2">
        <f t="shared" ref="V356:V385" si="78">H272</f>
        <v>121944534.77967256</v>
      </c>
      <c r="W356" s="2">
        <f t="shared" si="61"/>
        <v>534210.28571428359</v>
      </c>
      <c r="X356" s="2">
        <f t="shared" si="51"/>
        <v>15789.714285716414</v>
      </c>
      <c r="Y356" s="2">
        <f t="shared" si="74"/>
        <v>49805936.555015013</v>
      </c>
      <c r="Z356" s="2" t="str">
        <f t="shared" si="52"/>
        <v>MEEP</v>
      </c>
      <c r="AA356" s="2">
        <f>IF(Z356="HERE",Y356,AA355+Graph!$G$1*1000)</f>
        <v>106395376.5550147</v>
      </c>
      <c r="AB356" s="2">
        <f t="shared" si="63"/>
        <v>420000</v>
      </c>
      <c r="AC356" s="2">
        <f t="shared" si="75"/>
        <v>46620884.493958578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283</v>
      </c>
      <c r="C357" s="7"/>
      <c r="D357" s="2" t="e">
        <f t="shared" si="55"/>
        <v>#N/A</v>
      </c>
      <c r="E357" s="2" t="e">
        <f t="shared" si="67"/>
        <v>#N/A</v>
      </c>
      <c r="F357" s="2">
        <v>1160217.420130372</v>
      </c>
      <c r="G357" s="2">
        <f t="shared" si="70"/>
        <v>534210.28571428568</v>
      </c>
      <c r="H357" s="2">
        <f t="shared" si="76"/>
        <v>167352409.06538761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1223405.2907476425</v>
      </c>
      <c r="Q357" s="2">
        <f t="shared" si="71"/>
        <v>550000</v>
      </c>
      <c r="R357" s="2">
        <f t="shared" si="77"/>
        <v>172300471.33468759</v>
      </c>
      <c r="S357" s="2">
        <f t="shared" si="58"/>
        <v>534210.28571429849</v>
      </c>
      <c r="T357" s="2">
        <f t="shared" si="59"/>
        <v>15789.714285714552</v>
      </c>
      <c r="U357" s="2">
        <f t="shared" si="60"/>
        <v>550000</v>
      </c>
      <c r="V357" s="2">
        <f t="shared" si="78"/>
        <v>122478745.06538685</v>
      </c>
      <c r="W357" s="2">
        <f t="shared" si="61"/>
        <v>534210.28571428359</v>
      </c>
      <c r="X357" s="2">
        <f t="shared" si="51"/>
        <v>15789.714285716414</v>
      </c>
      <c r="Y357" s="2">
        <f t="shared" si="74"/>
        <v>49821726.269300729</v>
      </c>
      <c r="Z357" s="2" t="str">
        <f t="shared" si="52"/>
        <v>MEEP</v>
      </c>
      <c r="AA357" s="2">
        <f>IF(Z357="HERE",Y357,AA356+Graph!$G$1*1000)</f>
        <v>106815376.5550147</v>
      </c>
      <c r="AB357" s="2">
        <f t="shared" si="63"/>
        <v>420000</v>
      </c>
      <c r="AC357" s="2">
        <f t="shared" si="75"/>
        <v>46620884.493958578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284</v>
      </c>
      <c r="C358" s="7"/>
      <c r="D358" s="2" t="e">
        <f t="shared" si="55"/>
        <v>#N/A</v>
      </c>
      <c r="E358" s="2" t="e">
        <f t="shared" si="67"/>
        <v>#N/A</v>
      </c>
      <c r="F358" s="2">
        <v>1162804.6467884928</v>
      </c>
      <c r="G358" s="2">
        <f t="shared" ref="G358:G385" si="79">IF(F358&gt;550000,$AK$31*1000,F358)</f>
        <v>534210.28571428568</v>
      </c>
      <c r="H358" s="2">
        <f t="shared" si="76"/>
        <v>167886619.35110191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1226186.0258233845</v>
      </c>
      <c r="Q358" s="2">
        <f t="shared" ref="Q358:Q385" si="80">IF(P358&gt;550000,550000,P358)</f>
        <v>550000</v>
      </c>
      <c r="R358" s="2">
        <f t="shared" si="77"/>
        <v>172850471.33468759</v>
      </c>
      <c r="S358" s="2">
        <f t="shared" si="58"/>
        <v>534210.28571429849</v>
      </c>
      <c r="T358" s="2">
        <f t="shared" si="59"/>
        <v>15789.714285714552</v>
      </c>
      <c r="U358" s="2">
        <f t="shared" si="60"/>
        <v>550000</v>
      </c>
      <c r="V358" s="2">
        <f t="shared" si="78"/>
        <v>123012955.35110113</v>
      </c>
      <c r="W358" s="2">
        <f t="shared" si="61"/>
        <v>534210.28571428359</v>
      </c>
      <c r="X358" s="2">
        <f t="shared" si="51"/>
        <v>15789.714285716414</v>
      </c>
      <c r="Y358" s="2">
        <f t="shared" si="74"/>
        <v>49837515.983586445</v>
      </c>
      <c r="Z358" s="2" t="str">
        <f t="shared" si="52"/>
        <v>MEEP</v>
      </c>
      <c r="AA358" s="2">
        <f>IF(Z358="HERE",Y358,AA357+Graph!$G$1*1000)</f>
        <v>107235376.5550147</v>
      </c>
      <c r="AB358" s="2">
        <f t="shared" si="63"/>
        <v>420000</v>
      </c>
      <c r="AC358" s="2">
        <f t="shared" si="75"/>
        <v>46620884.493958578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285</v>
      </c>
      <c r="C359" s="7"/>
      <c r="D359" s="2" t="e">
        <f t="shared" si="55"/>
        <v>#N/A</v>
      </c>
      <c r="E359" s="2" t="e">
        <f t="shared" si="67"/>
        <v>#N/A</v>
      </c>
      <c r="F359" s="2">
        <v>1165391.8734466136</v>
      </c>
      <c r="G359" s="2">
        <f t="shared" si="79"/>
        <v>534210.28571428568</v>
      </c>
      <c r="H359" s="2">
        <f t="shared" si="76"/>
        <v>168420829.6368162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1228966.7608991116</v>
      </c>
      <c r="Q359" s="2">
        <f t="shared" si="80"/>
        <v>550000</v>
      </c>
      <c r="R359" s="2">
        <f t="shared" si="77"/>
        <v>173400471.33468759</v>
      </c>
      <c r="S359" s="2">
        <f t="shared" si="58"/>
        <v>534210.28571429849</v>
      </c>
      <c r="T359" s="2">
        <f t="shared" si="59"/>
        <v>15789.714285714552</v>
      </c>
      <c r="U359" s="2">
        <f t="shared" si="60"/>
        <v>550000</v>
      </c>
      <c r="V359" s="2">
        <f t="shared" si="78"/>
        <v>123547165.63681541</v>
      </c>
      <c r="W359" s="2">
        <f t="shared" si="61"/>
        <v>534210.28571428359</v>
      </c>
      <c r="X359" s="2">
        <f t="shared" si="51"/>
        <v>15789.714285716414</v>
      </c>
      <c r="Y359" s="2">
        <f t="shared" si="74"/>
        <v>49853305.697872162</v>
      </c>
      <c r="Z359" s="2" t="str">
        <f t="shared" si="52"/>
        <v>MEEP</v>
      </c>
      <c r="AA359" s="2">
        <f>IF(Z359="HERE",Y359,AA358+Graph!$G$1*1000)</f>
        <v>107655376.5550147</v>
      </c>
      <c r="AB359" s="2">
        <f t="shared" si="63"/>
        <v>420000</v>
      </c>
      <c r="AC359" s="2">
        <f t="shared" si="75"/>
        <v>46620884.493958578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286</v>
      </c>
      <c r="C360" s="7"/>
      <c r="D360" s="2" t="e">
        <f t="shared" si="55"/>
        <v>#N/A</v>
      </c>
      <c r="E360" s="2" t="e">
        <f t="shared" si="67"/>
        <v>#N/A</v>
      </c>
      <c r="F360" s="2">
        <v>1167979.1001047343</v>
      </c>
      <c r="G360" s="2">
        <f t="shared" si="79"/>
        <v>534210.28571428568</v>
      </c>
      <c r="H360" s="2">
        <f t="shared" si="76"/>
        <v>168955039.9225305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1231747.4959748536</v>
      </c>
      <c r="Q360" s="2">
        <f t="shared" si="80"/>
        <v>550000</v>
      </c>
      <c r="R360" s="2">
        <f t="shared" si="77"/>
        <v>173950471.33468759</v>
      </c>
      <c r="S360" s="2">
        <f t="shared" si="58"/>
        <v>534210.28571429849</v>
      </c>
      <c r="T360" s="2">
        <f t="shared" si="59"/>
        <v>15789.714285714552</v>
      </c>
      <c r="U360" s="2">
        <f t="shared" si="60"/>
        <v>550000</v>
      </c>
      <c r="V360" s="2">
        <f t="shared" si="78"/>
        <v>124081375.9225297</v>
      </c>
      <c r="W360" s="2">
        <f t="shared" si="61"/>
        <v>534210.28571428359</v>
      </c>
      <c r="X360" s="2">
        <f t="shared" si="51"/>
        <v>15789.714285716414</v>
      </c>
      <c r="Y360" s="2">
        <f t="shared" si="74"/>
        <v>49869095.412157878</v>
      </c>
      <c r="Z360" s="2" t="str">
        <f t="shared" si="52"/>
        <v>MEEP</v>
      </c>
      <c r="AA360" s="2">
        <f>IF(Z360="HERE",Y360,AA359+Graph!$G$1*1000)</f>
        <v>108075376.5550147</v>
      </c>
      <c r="AB360" s="2">
        <f t="shared" si="63"/>
        <v>420000</v>
      </c>
      <c r="AC360" s="2">
        <f t="shared" si="75"/>
        <v>46620884.493958578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287</v>
      </c>
      <c r="C361" s="7"/>
      <c r="D361" s="2" t="e">
        <f t="shared" si="55"/>
        <v>#N/A</v>
      </c>
      <c r="E361" s="2" t="e">
        <f t="shared" si="67"/>
        <v>#N/A</v>
      </c>
      <c r="F361" s="2">
        <v>1170566.3267628551</v>
      </c>
      <c r="G361" s="2">
        <f t="shared" si="79"/>
        <v>534210.28571428568</v>
      </c>
      <c r="H361" s="2">
        <f t="shared" si="76"/>
        <v>169489250.2082448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1234528.2310505807</v>
      </c>
      <c r="Q361" s="2">
        <f t="shared" si="80"/>
        <v>550000</v>
      </c>
      <c r="R361" s="2">
        <f t="shared" si="77"/>
        <v>174500471.33468759</v>
      </c>
      <c r="S361" s="2">
        <f t="shared" si="58"/>
        <v>534210.28571429849</v>
      </c>
      <c r="T361" s="2">
        <f t="shared" si="59"/>
        <v>15789.714285714552</v>
      </c>
      <c r="U361" s="2">
        <f t="shared" si="60"/>
        <v>550000</v>
      </c>
      <c r="V361" s="2">
        <f t="shared" si="78"/>
        <v>124615586.20824398</v>
      </c>
      <c r="W361" s="2">
        <f t="shared" si="61"/>
        <v>534210.28571428359</v>
      </c>
      <c r="X361" s="2">
        <f t="shared" si="51"/>
        <v>15789.714285716414</v>
      </c>
      <c r="Y361" s="2">
        <f t="shared" si="74"/>
        <v>49884885.126443595</v>
      </c>
      <c r="Z361" s="2" t="str">
        <f t="shared" si="52"/>
        <v>MEEP</v>
      </c>
      <c r="AA361" s="2">
        <f>IF(Z361="HERE",Y361,AA360+Graph!$G$1*1000)</f>
        <v>108495376.5550147</v>
      </c>
      <c r="AB361" s="2">
        <f t="shared" si="63"/>
        <v>420000</v>
      </c>
      <c r="AC361" s="2">
        <f t="shared" si="75"/>
        <v>46620884.493958578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288</v>
      </c>
      <c r="C362" s="7"/>
      <c r="D362" s="2" t="e">
        <f t="shared" si="55"/>
        <v>#N/A</v>
      </c>
      <c r="E362" s="2" t="e">
        <f t="shared" si="67"/>
        <v>#N/A</v>
      </c>
      <c r="F362" s="2">
        <v>1173153.5534209758</v>
      </c>
      <c r="G362" s="2">
        <f t="shared" si="79"/>
        <v>534210.28571428568</v>
      </c>
      <c r="H362" s="2">
        <f t="shared" si="76"/>
        <v>170023460.4939591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1237308.9661263227</v>
      </c>
      <c r="Q362" s="2">
        <f t="shared" si="80"/>
        <v>550000</v>
      </c>
      <c r="R362" s="2">
        <f t="shared" si="77"/>
        <v>175050471.33468759</v>
      </c>
      <c r="S362" s="2">
        <f t="shared" si="58"/>
        <v>534210.28571429849</v>
      </c>
      <c r="T362" s="2">
        <f t="shared" si="59"/>
        <v>15789.714285714552</v>
      </c>
      <c r="U362" s="2">
        <f t="shared" si="60"/>
        <v>550000</v>
      </c>
      <c r="V362" s="2">
        <f t="shared" si="78"/>
        <v>125149796.49395826</v>
      </c>
      <c r="W362" s="2">
        <f t="shared" si="61"/>
        <v>534210.28571428359</v>
      </c>
      <c r="X362" s="2">
        <f t="shared" si="51"/>
        <v>15789.714285716414</v>
      </c>
      <c r="Y362" s="2">
        <f t="shared" si="74"/>
        <v>49900674.840729311</v>
      </c>
      <c r="Z362" s="2" t="str">
        <f t="shared" si="52"/>
        <v>MEEP</v>
      </c>
      <c r="AA362" s="2">
        <f>IF(Z362="HERE",Y362,AA361+Graph!$G$1*1000)</f>
        <v>108915376.5550147</v>
      </c>
      <c r="AB362" s="2">
        <f t="shared" si="63"/>
        <v>420000</v>
      </c>
      <c r="AC362" s="2">
        <f t="shared" si="75"/>
        <v>46620884.493958578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289</v>
      </c>
      <c r="C363" s="7"/>
      <c r="D363" s="2" t="e">
        <f t="shared" si="55"/>
        <v>#N/A</v>
      </c>
      <c r="E363" s="2" t="e">
        <f t="shared" si="67"/>
        <v>#N/A</v>
      </c>
      <c r="F363" s="2">
        <v>1175740.7800790966</v>
      </c>
      <c r="G363" s="2">
        <f t="shared" si="79"/>
        <v>534210.28571428568</v>
      </c>
      <c r="H363" s="2">
        <f t="shared" si="76"/>
        <v>170557670.7796734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1240089.7012020648</v>
      </c>
      <c r="Q363" s="2">
        <f t="shared" si="80"/>
        <v>550000</v>
      </c>
      <c r="R363" s="2">
        <f t="shared" si="77"/>
        <v>175600471.33468759</v>
      </c>
      <c r="S363" s="2">
        <f t="shared" si="58"/>
        <v>534210.28571429849</v>
      </c>
      <c r="T363" s="2">
        <f t="shared" si="59"/>
        <v>15789.714285714552</v>
      </c>
      <c r="U363" s="2">
        <f t="shared" si="60"/>
        <v>550000</v>
      </c>
      <c r="V363" s="2">
        <f t="shared" si="78"/>
        <v>125684006.77967255</v>
      </c>
      <c r="W363" s="2">
        <f t="shared" si="61"/>
        <v>534210.28571428359</v>
      </c>
      <c r="X363" s="2">
        <f t="shared" si="51"/>
        <v>15789.714285716414</v>
      </c>
      <c r="Y363" s="2">
        <f t="shared" si="74"/>
        <v>49916464.555015028</v>
      </c>
      <c r="Z363" s="2" t="str">
        <f t="shared" si="52"/>
        <v>MEEP</v>
      </c>
      <c r="AA363" s="2">
        <f>IF(Z363="HERE",Y363,AA362+Graph!$G$1*1000)</f>
        <v>109335376.5550147</v>
      </c>
      <c r="AB363" s="2">
        <f t="shared" si="63"/>
        <v>420000</v>
      </c>
      <c r="AC363" s="2">
        <f t="shared" si="75"/>
        <v>46620884.493958578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290</v>
      </c>
      <c r="C364" s="7"/>
      <c r="D364" s="2" t="e">
        <f t="shared" si="55"/>
        <v>#N/A</v>
      </c>
      <c r="E364" s="2" t="e">
        <f t="shared" si="67"/>
        <v>#N/A</v>
      </c>
      <c r="F364" s="2">
        <v>1178328.0067372173</v>
      </c>
      <c r="G364" s="2">
        <f t="shared" si="79"/>
        <v>534210.28571428568</v>
      </c>
      <c r="H364" s="2">
        <f t="shared" si="76"/>
        <v>171091881.0653877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1242870.4362777919</v>
      </c>
      <c r="Q364" s="2">
        <f t="shared" si="80"/>
        <v>550000</v>
      </c>
      <c r="R364" s="2">
        <f t="shared" si="77"/>
        <v>176150471.33468759</v>
      </c>
      <c r="S364" s="2">
        <f t="shared" si="58"/>
        <v>534210.28571429849</v>
      </c>
      <c r="T364" s="2">
        <f t="shared" si="59"/>
        <v>15789.714285714552</v>
      </c>
      <c r="U364" s="2">
        <f t="shared" si="60"/>
        <v>550000</v>
      </c>
      <c r="V364" s="2">
        <f t="shared" si="78"/>
        <v>126218217.06538683</v>
      </c>
      <c r="W364" s="2">
        <f t="shared" si="61"/>
        <v>534210.28571428359</v>
      </c>
      <c r="X364" s="2">
        <f t="shared" si="51"/>
        <v>15789.714285716414</v>
      </c>
      <c r="Y364" s="2">
        <f t="shared" si="74"/>
        <v>49932254.269300744</v>
      </c>
      <c r="Z364" s="2" t="str">
        <f t="shared" si="52"/>
        <v>MEEP</v>
      </c>
      <c r="AA364" s="2">
        <f>IF(Z364="HERE",Y364,AA363+Graph!$G$1*1000)</f>
        <v>109755376.5550147</v>
      </c>
      <c r="AB364" s="2">
        <f t="shared" si="63"/>
        <v>420000</v>
      </c>
      <c r="AC364" s="2">
        <f t="shared" si="75"/>
        <v>46620884.493958578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291</v>
      </c>
      <c r="C365" s="7"/>
      <c r="D365" s="2" t="e">
        <f t="shared" si="55"/>
        <v>#N/A</v>
      </c>
      <c r="E365" s="2" t="e">
        <f t="shared" si="67"/>
        <v>#N/A</v>
      </c>
      <c r="F365" s="2">
        <v>1180915.2333953381</v>
      </c>
      <c r="G365" s="2">
        <f t="shared" si="79"/>
        <v>534210.28571428568</v>
      </c>
      <c r="H365" s="2">
        <f t="shared" si="76"/>
        <v>171626091.35110199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1245651.1713535339</v>
      </c>
      <c r="Q365" s="2">
        <f t="shared" si="80"/>
        <v>550000</v>
      </c>
      <c r="R365" s="2">
        <f t="shared" si="77"/>
        <v>176700471.33468759</v>
      </c>
      <c r="S365" s="2">
        <f t="shared" si="58"/>
        <v>534210.28571429849</v>
      </c>
      <c r="T365" s="2">
        <f t="shared" si="59"/>
        <v>15789.714285714552</v>
      </c>
      <c r="U365" s="2">
        <f t="shared" si="60"/>
        <v>550000</v>
      </c>
      <c r="V365" s="2">
        <f t="shared" si="78"/>
        <v>126752427.35110112</v>
      </c>
      <c r="W365" s="2">
        <f t="shared" si="61"/>
        <v>534210.28571428359</v>
      </c>
      <c r="X365" s="2">
        <f t="shared" si="51"/>
        <v>15789.714285716414</v>
      </c>
      <c r="Y365" s="2">
        <f t="shared" si="74"/>
        <v>49948043.98358646</v>
      </c>
      <c r="Z365" s="2" t="str">
        <f t="shared" si="52"/>
        <v>MEEP</v>
      </c>
      <c r="AA365" s="2">
        <f>IF(Z365="HERE",Y365,AA364+Graph!$G$1*1000)</f>
        <v>110175376.5550147</v>
      </c>
      <c r="AB365" s="2">
        <f t="shared" si="63"/>
        <v>420000</v>
      </c>
      <c r="AC365" s="2">
        <f t="shared" si="75"/>
        <v>46620884.493958578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292</v>
      </c>
      <c r="C366" s="7"/>
      <c r="D366" s="2" t="e">
        <f t="shared" si="55"/>
        <v>#N/A</v>
      </c>
      <c r="E366" s="2" t="e">
        <f t="shared" si="67"/>
        <v>#N/A</v>
      </c>
      <c r="F366" s="2">
        <v>1183502.4600534588</v>
      </c>
      <c r="G366" s="2">
        <f t="shared" si="79"/>
        <v>534210.28571428568</v>
      </c>
      <c r="H366" s="2">
        <f t="shared" si="76"/>
        <v>172160301.63681629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1248431.906429261</v>
      </c>
      <c r="Q366" s="2">
        <f t="shared" si="80"/>
        <v>550000</v>
      </c>
      <c r="R366" s="2">
        <f t="shared" si="77"/>
        <v>177250471.33468759</v>
      </c>
      <c r="S366" s="2">
        <f t="shared" si="58"/>
        <v>534210.28571429849</v>
      </c>
      <c r="T366" s="2">
        <f t="shared" si="59"/>
        <v>15789.714285714552</v>
      </c>
      <c r="U366" s="2">
        <f t="shared" si="60"/>
        <v>550000</v>
      </c>
      <c r="V366" s="2">
        <f t="shared" si="78"/>
        <v>127286637.6368154</v>
      </c>
      <c r="W366" s="2">
        <f t="shared" si="61"/>
        <v>534210.28571428359</v>
      </c>
      <c r="X366" s="2">
        <f t="shared" si="51"/>
        <v>15789.714285716414</v>
      </c>
      <c r="Y366" s="2">
        <f t="shared" si="74"/>
        <v>49963833.697872177</v>
      </c>
      <c r="Z366" s="2" t="str">
        <f t="shared" si="52"/>
        <v>MEEP</v>
      </c>
      <c r="AA366" s="2">
        <f>IF(Z366="HERE",Y366,AA365+Graph!$G$1*1000)</f>
        <v>110595376.5550147</v>
      </c>
      <c r="AB366" s="2">
        <f t="shared" si="63"/>
        <v>420000</v>
      </c>
      <c r="AC366" s="2">
        <f t="shared" si="75"/>
        <v>46620884.493958578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293</v>
      </c>
      <c r="C367" s="7"/>
      <c r="D367" s="2" t="e">
        <f t="shared" si="55"/>
        <v>#N/A</v>
      </c>
      <c r="E367" s="2" t="e">
        <f t="shared" si="67"/>
        <v>#N/A</v>
      </c>
      <c r="F367" s="2">
        <v>1186089.6867115796</v>
      </c>
      <c r="G367" s="2">
        <f t="shared" si="79"/>
        <v>534210.28571428568</v>
      </c>
      <c r="H367" s="2">
        <f t="shared" si="76"/>
        <v>172694511.92253059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1251212.641505003</v>
      </c>
      <c r="Q367" s="2">
        <f t="shared" si="80"/>
        <v>550000</v>
      </c>
      <c r="R367" s="2">
        <f t="shared" si="77"/>
        <v>177800471.33468759</v>
      </c>
      <c r="S367" s="2">
        <f t="shared" si="58"/>
        <v>534210.28571429849</v>
      </c>
      <c r="T367" s="2">
        <f t="shared" si="59"/>
        <v>15789.714285714552</v>
      </c>
      <c r="U367" s="2">
        <f t="shared" si="60"/>
        <v>550000</v>
      </c>
      <c r="V367" s="2">
        <f t="shared" si="78"/>
        <v>127820847.92252968</v>
      </c>
      <c r="W367" s="2">
        <f t="shared" si="61"/>
        <v>534210.28571428359</v>
      </c>
      <c r="X367" s="2">
        <f t="shared" si="51"/>
        <v>15789.714285716414</v>
      </c>
      <c r="Y367" s="2">
        <f t="shared" si="74"/>
        <v>49979623.412157893</v>
      </c>
      <c r="Z367" s="2" t="str">
        <f t="shared" si="52"/>
        <v>MEEP</v>
      </c>
      <c r="AA367" s="2">
        <f>IF(Z367="HERE",Y367,AA366+Graph!$G$1*1000)</f>
        <v>111015376.5550147</v>
      </c>
      <c r="AB367" s="2">
        <f t="shared" si="63"/>
        <v>420000</v>
      </c>
      <c r="AC367" s="2">
        <f t="shared" si="75"/>
        <v>46620884.493958578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294</v>
      </c>
      <c r="C368" s="7"/>
      <c r="D368" s="2" t="e">
        <f t="shared" si="55"/>
        <v>#N/A</v>
      </c>
      <c r="E368" s="2" t="e">
        <f t="shared" si="67"/>
        <v>#N/A</v>
      </c>
      <c r="F368" s="2">
        <v>1188676.9133697003</v>
      </c>
      <c r="G368" s="2">
        <f t="shared" si="79"/>
        <v>534210.28571428568</v>
      </c>
      <c r="H368" s="2">
        <f t="shared" si="76"/>
        <v>173228722.20824489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1253993.3765807301</v>
      </c>
      <c r="Q368" s="2">
        <f t="shared" si="80"/>
        <v>550000</v>
      </c>
      <c r="R368" s="2">
        <f t="shared" si="77"/>
        <v>178350471.33468759</v>
      </c>
      <c r="S368" s="2">
        <f t="shared" si="58"/>
        <v>534210.28571429849</v>
      </c>
      <c r="T368" s="2">
        <f t="shared" si="59"/>
        <v>15789.714285714552</v>
      </c>
      <c r="U368" s="2">
        <f t="shared" si="60"/>
        <v>550000</v>
      </c>
      <c r="V368" s="2">
        <f t="shared" si="78"/>
        <v>128355058.20824397</v>
      </c>
      <c r="W368" s="2">
        <f t="shared" si="61"/>
        <v>534210.28571428359</v>
      </c>
      <c r="X368" s="2">
        <f t="shared" si="51"/>
        <v>15789.714285716414</v>
      </c>
      <c r="Y368" s="2">
        <f t="shared" si="74"/>
        <v>49995413.12644361</v>
      </c>
      <c r="Z368" s="2" t="str">
        <f t="shared" si="52"/>
        <v>MEEP</v>
      </c>
      <c r="AA368" s="2">
        <f>IF(Z368="HERE",Y368,AA367+Graph!$G$1*1000)</f>
        <v>111435376.5550147</v>
      </c>
      <c r="AB368" s="2">
        <f t="shared" si="63"/>
        <v>420000</v>
      </c>
      <c r="AC368" s="2">
        <f t="shared" si="75"/>
        <v>46620884.493958578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295</v>
      </c>
      <c r="C369" s="7"/>
      <c r="D369" s="2" t="e">
        <f t="shared" si="55"/>
        <v>#N/A</v>
      </c>
      <c r="E369" s="2" t="e">
        <f t="shared" si="67"/>
        <v>#N/A</v>
      </c>
      <c r="F369" s="2">
        <v>1191264.1400278211</v>
      </c>
      <c r="G369" s="2">
        <f t="shared" si="79"/>
        <v>534210.28571428568</v>
      </c>
      <c r="H369" s="2">
        <f t="shared" si="76"/>
        <v>173762932.49395919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1256774.1116564721</v>
      </c>
      <c r="Q369" s="2">
        <f t="shared" si="80"/>
        <v>550000</v>
      </c>
      <c r="R369" s="2">
        <f t="shared" si="77"/>
        <v>178900471.33468759</v>
      </c>
      <c r="S369" s="2">
        <f t="shared" si="58"/>
        <v>534210.28571429849</v>
      </c>
      <c r="T369" s="2">
        <f t="shared" si="59"/>
        <v>15789.714285714552</v>
      </c>
      <c r="U369" s="2">
        <f t="shared" si="60"/>
        <v>550000</v>
      </c>
      <c r="V369" s="2">
        <f t="shared" si="78"/>
        <v>128889268.49395825</v>
      </c>
      <c r="W369" s="2">
        <f t="shared" si="61"/>
        <v>534210.28571428359</v>
      </c>
      <c r="X369" s="2">
        <f t="shared" si="51"/>
        <v>15789.714285716414</v>
      </c>
      <c r="Y369" s="2">
        <f t="shared" si="74"/>
        <v>50011202.840729326</v>
      </c>
      <c r="Z369" s="2" t="str">
        <f t="shared" si="52"/>
        <v>MEEP</v>
      </c>
      <c r="AA369" s="2">
        <f>IF(Z369="HERE",Y369,AA368+Graph!$G$1*1000)</f>
        <v>111855376.5550147</v>
      </c>
      <c r="AB369" s="2">
        <f t="shared" si="63"/>
        <v>420000</v>
      </c>
      <c r="AC369" s="2">
        <f t="shared" si="75"/>
        <v>46620884.493958578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296</v>
      </c>
      <c r="C370" s="7"/>
      <c r="D370" s="2" t="e">
        <f t="shared" si="55"/>
        <v>#N/A</v>
      </c>
      <c r="E370" s="2" t="e">
        <f t="shared" si="67"/>
        <v>#N/A</v>
      </c>
      <c r="F370" s="2">
        <v>1193851.3666859567</v>
      </c>
      <c r="G370" s="2">
        <f t="shared" si="79"/>
        <v>534210.28571428568</v>
      </c>
      <c r="H370" s="2">
        <f t="shared" si="76"/>
        <v>174297142.77967349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1259554.8467321992</v>
      </c>
      <c r="Q370" s="2">
        <f t="shared" si="80"/>
        <v>550000</v>
      </c>
      <c r="R370" s="2">
        <f t="shared" si="77"/>
        <v>179450471.33468759</v>
      </c>
      <c r="S370" s="2">
        <f t="shared" si="58"/>
        <v>534210.28571429849</v>
      </c>
      <c r="T370" s="2">
        <f t="shared" si="59"/>
        <v>15789.714285714552</v>
      </c>
      <c r="U370" s="2">
        <f t="shared" si="60"/>
        <v>550000</v>
      </c>
      <c r="V370" s="2">
        <f t="shared" si="78"/>
        <v>129423478.77967253</v>
      </c>
      <c r="W370" s="2">
        <f t="shared" si="61"/>
        <v>534210.28571428359</v>
      </c>
      <c r="X370" s="2">
        <f t="shared" si="51"/>
        <v>15789.714285716414</v>
      </c>
      <c r="Y370" s="2">
        <f t="shared" si="74"/>
        <v>50026992.555015042</v>
      </c>
      <c r="Z370" s="2" t="str">
        <f t="shared" si="52"/>
        <v>MEEP</v>
      </c>
      <c r="AA370" s="2">
        <f>IF(Z370="HERE",Y370,AA369+Graph!$G$1*1000)</f>
        <v>112275376.5550147</v>
      </c>
      <c r="AB370" s="2">
        <f t="shared" si="63"/>
        <v>420000</v>
      </c>
      <c r="AC370" s="2">
        <f t="shared" si="75"/>
        <v>46620884.493958578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297</v>
      </c>
      <c r="C371" s="7"/>
      <c r="D371" s="2" t="e">
        <f t="shared" si="55"/>
        <v>#N/A</v>
      </c>
      <c r="E371" s="2" t="e">
        <f t="shared" si="67"/>
        <v>#N/A</v>
      </c>
      <c r="F371" s="2">
        <v>1196438.5933440775</v>
      </c>
      <c r="G371" s="2">
        <f t="shared" si="79"/>
        <v>534210.28571428568</v>
      </c>
      <c r="H371" s="2">
        <f t="shared" si="76"/>
        <v>174831353.06538779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1262335.5818079412</v>
      </c>
      <c r="Q371" s="2">
        <f t="shared" si="80"/>
        <v>550000</v>
      </c>
      <c r="R371" s="2">
        <f t="shared" si="77"/>
        <v>180000471.33468759</v>
      </c>
      <c r="S371" s="2">
        <f t="shared" si="58"/>
        <v>534210.28571429849</v>
      </c>
      <c r="T371" s="2">
        <f t="shared" si="59"/>
        <v>15789.714285714552</v>
      </c>
      <c r="U371" s="2">
        <f t="shared" si="60"/>
        <v>550000</v>
      </c>
      <c r="V371" s="2">
        <f t="shared" si="78"/>
        <v>129957689.06538682</v>
      </c>
      <c r="W371" s="2">
        <f t="shared" si="61"/>
        <v>534210.28571428359</v>
      </c>
      <c r="X371" s="2">
        <f t="shared" si="51"/>
        <v>15789.714285716414</v>
      </c>
      <c r="Y371" s="2">
        <f t="shared" si="74"/>
        <v>50042782.269300759</v>
      </c>
      <c r="Z371" s="2" t="str">
        <f t="shared" si="52"/>
        <v>MEEP</v>
      </c>
      <c r="AA371" s="2">
        <f>IF(Z371="HERE",Y371,AA370+Graph!$G$1*1000)</f>
        <v>112695376.5550147</v>
      </c>
      <c r="AB371" s="2">
        <f t="shared" si="63"/>
        <v>420000</v>
      </c>
      <c r="AC371" s="2">
        <f t="shared" si="75"/>
        <v>46620884.493958578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298</v>
      </c>
      <c r="C372" s="7"/>
      <c r="D372" s="2" t="e">
        <f t="shared" si="55"/>
        <v>#N/A</v>
      </c>
      <c r="E372" s="2" t="e">
        <f t="shared" si="67"/>
        <v>#N/A</v>
      </c>
      <c r="F372" s="2">
        <v>1199025.8200021982</v>
      </c>
      <c r="G372" s="2">
        <f t="shared" si="79"/>
        <v>534210.28571428568</v>
      </c>
      <c r="H372" s="2">
        <f t="shared" si="76"/>
        <v>175365563.35110208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1265116.3168836683</v>
      </c>
      <c r="Q372" s="2">
        <f t="shared" si="80"/>
        <v>550000</v>
      </c>
      <c r="R372" s="2">
        <f t="shared" si="77"/>
        <v>180550471.33468759</v>
      </c>
      <c r="S372" s="2">
        <f t="shared" si="58"/>
        <v>534210.28571429849</v>
      </c>
      <c r="T372" s="2">
        <f t="shared" si="59"/>
        <v>15789.714285714552</v>
      </c>
      <c r="U372" s="2">
        <f t="shared" si="60"/>
        <v>550000</v>
      </c>
      <c r="V372" s="2">
        <f t="shared" si="78"/>
        <v>130491899.3511011</v>
      </c>
      <c r="W372" s="2">
        <f t="shared" si="61"/>
        <v>534210.28571428359</v>
      </c>
      <c r="X372" s="2">
        <f t="shared" si="51"/>
        <v>15789.714285716414</v>
      </c>
      <c r="Y372" s="2">
        <f t="shared" si="74"/>
        <v>50058571.983586475</v>
      </c>
      <c r="Z372" s="2" t="str">
        <f t="shared" si="52"/>
        <v>MEEP</v>
      </c>
      <c r="AA372" s="2">
        <f>IF(Z372="HERE",Y372,AA371+Graph!$G$1*1000)</f>
        <v>113115376.5550147</v>
      </c>
      <c r="AB372" s="2">
        <f t="shared" si="63"/>
        <v>420000</v>
      </c>
      <c r="AC372" s="2">
        <f t="shared" si="75"/>
        <v>46620884.493958578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299</v>
      </c>
      <c r="C373" s="7"/>
      <c r="D373" s="2" t="e">
        <f t="shared" si="55"/>
        <v>#N/A</v>
      </c>
      <c r="E373" s="2" t="e">
        <f t="shared" si="67"/>
        <v>#N/A</v>
      </c>
      <c r="F373" s="2">
        <v>1201613.046660319</v>
      </c>
      <c r="G373" s="2">
        <f t="shared" si="79"/>
        <v>534210.28571428568</v>
      </c>
      <c r="H373" s="2">
        <f t="shared" si="76"/>
        <v>175899773.63681638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1267897.0519594103</v>
      </c>
      <c r="Q373" s="2">
        <f t="shared" si="80"/>
        <v>550000</v>
      </c>
      <c r="R373" s="2">
        <f t="shared" si="77"/>
        <v>181100471.33468759</v>
      </c>
      <c r="S373" s="2">
        <f t="shared" si="58"/>
        <v>534210.28571429849</v>
      </c>
      <c r="T373" s="2">
        <f t="shared" si="59"/>
        <v>15789.714285714552</v>
      </c>
      <c r="U373" s="2">
        <f t="shared" si="60"/>
        <v>550000</v>
      </c>
      <c r="V373" s="2">
        <f t="shared" si="78"/>
        <v>131026109.63681538</v>
      </c>
      <c r="W373" s="2">
        <f t="shared" si="61"/>
        <v>534210.28571428359</v>
      </c>
      <c r="X373" s="2">
        <f t="shared" si="51"/>
        <v>15789.714285716414</v>
      </c>
      <c r="Y373" s="2">
        <f t="shared" si="74"/>
        <v>50074361.697872192</v>
      </c>
      <c r="Z373" s="2" t="str">
        <f t="shared" si="52"/>
        <v>MEEP</v>
      </c>
      <c r="AA373" s="2">
        <f>IF(Z373="HERE",Y373,AA372+Graph!$G$1*1000)</f>
        <v>113535376.5550147</v>
      </c>
      <c r="AB373" s="2">
        <f t="shared" si="63"/>
        <v>420000</v>
      </c>
      <c r="AC373" s="2">
        <f t="shared" si="75"/>
        <v>46620884.493958578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300</v>
      </c>
      <c r="C374" s="7"/>
      <c r="D374" s="2" t="e">
        <f t="shared" si="55"/>
        <v>#N/A</v>
      </c>
      <c r="E374" s="2" t="e">
        <f t="shared" si="67"/>
        <v>#N/A</v>
      </c>
      <c r="F374" s="2">
        <v>1204200.2733184397</v>
      </c>
      <c r="G374" s="2">
        <f t="shared" si="79"/>
        <v>534210.28571428568</v>
      </c>
      <c r="H374" s="2">
        <f t="shared" si="76"/>
        <v>176433983.92253068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1270677.7870351374</v>
      </c>
      <c r="Q374" s="2">
        <f t="shared" si="80"/>
        <v>550000</v>
      </c>
      <c r="R374" s="2">
        <f t="shared" si="77"/>
        <v>181650471.33468759</v>
      </c>
      <c r="S374" s="2">
        <f t="shared" si="58"/>
        <v>534210.28571429849</v>
      </c>
      <c r="T374" s="2">
        <f t="shared" si="59"/>
        <v>15789.714285714552</v>
      </c>
      <c r="U374" s="2">
        <f t="shared" si="60"/>
        <v>550000</v>
      </c>
      <c r="V374" s="2">
        <f t="shared" si="78"/>
        <v>131560319.92252967</v>
      </c>
      <c r="W374" s="2">
        <f t="shared" si="61"/>
        <v>534210.28571428359</v>
      </c>
      <c r="X374" s="2">
        <f t="shared" si="51"/>
        <v>15789.714285716414</v>
      </c>
      <c r="Y374" s="2">
        <f t="shared" si="74"/>
        <v>50090151.412157908</v>
      </c>
      <c r="Z374" s="2" t="str">
        <f t="shared" si="52"/>
        <v>MEEP</v>
      </c>
      <c r="AA374" s="2">
        <f>IF(Z374="HERE",Y374,AA373+Graph!$G$1*1000)</f>
        <v>113955376.5550147</v>
      </c>
      <c r="AB374" s="2">
        <f t="shared" si="63"/>
        <v>420000</v>
      </c>
      <c r="AC374" s="2">
        <f t="shared" si="75"/>
        <v>46620884.493958578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301</v>
      </c>
      <c r="C375" s="7"/>
      <c r="D375" s="2" t="e">
        <f t="shared" si="55"/>
        <v>#N/A</v>
      </c>
      <c r="E375" s="2" t="e">
        <f t="shared" si="67"/>
        <v>#N/A</v>
      </c>
      <c r="F375" s="2">
        <v>1206787.4999765605</v>
      </c>
      <c r="G375" s="2">
        <f t="shared" si="79"/>
        <v>534210.28571428568</v>
      </c>
      <c r="H375" s="2">
        <f t="shared" si="76"/>
        <v>176968194.20824498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1273458.5221108794</v>
      </c>
      <c r="Q375" s="2">
        <f t="shared" si="80"/>
        <v>550000</v>
      </c>
      <c r="R375" s="2">
        <f t="shared" si="77"/>
        <v>182200471.33468759</v>
      </c>
      <c r="S375" s="2">
        <f t="shared" si="58"/>
        <v>534210.28571429849</v>
      </c>
      <c r="T375" s="2">
        <f t="shared" si="59"/>
        <v>15789.714285714552</v>
      </c>
      <c r="U375" s="2">
        <f t="shared" si="60"/>
        <v>550000</v>
      </c>
      <c r="V375" s="2">
        <f t="shared" si="78"/>
        <v>132094530.20824395</v>
      </c>
      <c r="W375" s="2">
        <f t="shared" si="61"/>
        <v>534210.28571428359</v>
      </c>
      <c r="X375" s="2">
        <f t="shared" si="51"/>
        <v>15789.714285716414</v>
      </c>
      <c r="Y375" s="2">
        <f t="shared" si="74"/>
        <v>50105941.126443624</v>
      </c>
      <c r="Z375" s="2" t="str">
        <f t="shared" si="52"/>
        <v>MEEP</v>
      </c>
      <c r="AA375" s="2">
        <f>IF(Z375="HERE",Y375,AA374+Graph!$G$1*1000)</f>
        <v>114375376.5550147</v>
      </c>
      <c r="AB375" s="2">
        <f t="shared" si="63"/>
        <v>420000</v>
      </c>
      <c r="AC375" s="2">
        <f t="shared" si="75"/>
        <v>46620884.493958578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302</v>
      </c>
      <c r="C376" s="7"/>
      <c r="D376" s="2" t="e">
        <f t="shared" si="55"/>
        <v>#N/A</v>
      </c>
      <c r="E376" s="2" t="e">
        <f t="shared" si="67"/>
        <v>#N/A</v>
      </c>
      <c r="F376" s="2">
        <v>1209374.7266346812</v>
      </c>
      <c r="G376" s="2">
        <f t="shared" si="79"/>
        <v>534210.28571428568</v>
      </c>
      <c r="H376" s="2">
        <f t="shared" si="76"/>
        <v>177502404.49395928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1276239.2571866065</v>
      </c>
      <c r="Q376" s="2">
        <f t="shared" si="80"/>
        <v>550000</v>
      </c>
      <c r="R376" s="2">
        <f t="shared" si="77"/>
        <v>182750471.33468759</v>
      </c>
      <c r="S376" s="2">
        <f t="shared" si="58"/>
        <v>534210.28571429849</v>
      </c>
      <c r="T376" s="2">
        <f t="shared" si="59"/>
        <v>15789.714285714552</v>
      </c>
      <c r="U376" s="2">
        <f t="shared" si="60"/>
        <v>550000</v>
      </c>
      <c r="V376" s="2">
        <f t="shared" si="78"/>
        <v>132628740.49395823</v>
      </c>
      <c r="W376" s="2">
        <f t="shared" si="61"/>
        <v>534210.28571428359</v>
      </c>
      <c r="X376" s="2">
        <f t="shared" si="51"/>
        <v>15789.714285716414</v>
      </c>
      <c r="Y376" s="2">
        <f t="shared" si="74"/>
        <v>50121730.840729341</v>
      </c>
      <c r="Z376" s="2" t="str">
        <f t="shared" si="52"/>
        <v>MEEP</v>
      </c>
      <c r="AA376" s="2">
        <f>IF(Z376="HERE",Y376,AA375+Graph!$G$1*1000)</f>
        <v>114795376.5550147</v>
      </c>
      <c r="AB376" s="2">
        <f t="shared" si="63"/>
        <v>420000</v>
      </c>
      <c r="AC376" s="2">
        <f t="shared" si="75"/>
        <v>46620884.493958578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303</v>
      </c>
      <c r="C377" s="7"/>
      <c r="D377" s="2" t="e">
        <f t="shared" si="55"/>
        <v>#N/A</v>
      </c>
      <c r="E377" s="2" t="e">
        <f t="shared" si="67"/>
        <v>#N/A</v>
      </c>
      <c r="F377" s="2">
        <v>1211961.953292802</v>
      </c>
      <c r="G377" s="2">
        <f t="shared" si="79"/>
        <v>534210.28571428568</v>
      </c>
      <c r="H377" s="2">
        <f t="shared" si="76"/>
        <v>178036614.77967358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1279019.9922623485</v>
      </c>
      <c r="Q377" s="2">
        <f t="shared" si="80"/>
        <v>550000</v>
      </c>
      <c r="R377" s="2">
        <f t="shared" si="77"/>
        <v>183300471.33468759</v>
      </c>
      <c r="S377" s="2">
        <f t="shared" si="58"/>
        <v>534210.28571429849</v>
      </c>
      <c r="T377" s="2">
        <f t="shared" si="59"/>
        <v>15789.714285714552</v>
      </c>
      <c r="U377" s="2">
        <f t="shared" si="60"/>
        <v>550000</v>
      </c>
      <c r="V377" s="2">
        <f t="shared" si="78"/>
        <v>133162950.77967252</v>
      </c>
      <c r="W377" s="2">
        <f t="shared" si="61"/>
        <v>534210.28571428359</v>
      </c>
      <c r="X377" s="2">
        <f t="shared" si="51"/>
        <v>15789.714285716414</v>
      </c>
      <c r="Y377" s="2">
        <f t="shared" si="74"/>
        <v>50137520.555015057</v>
      </c>
      <c r="Z377" s="2" t="str">
        <f t="shared" si="52"/>
        <v>MEEP</v>
      </c>
      <c r="AA377" s="2">
        <f>IF(Z377="HERE",Y377,AA376+Graph!$G$1*1000)</f>
        <v>115215376.5550147</v>
      </c>
      <c r="AB377" s="2">
        <f t="shared" si="63"/>
        <v>420000</v>
      </c>
      <c r="AC377" s="2">
        <f t="shared" si="75"/>
        <v>46620884.493958578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304</v>
      </c>
      <c r="C378" s="7"/>
      <c r="D378" s="2" t="e">
        <f t="shared" si="55"/>
        <v>#N/A</v>
      </c>
      <c r="E378" s="2" t="e">
        <f t="shared" si="67"/>
        <v>#N/A</v>
      </c>
      <c r="F378" s="2">
        <v>1214549.1799509227</v>
      </c>
      <c r="G378" s="2">
        <f t="shared" si="79"/>
        <v>534210.28571428568</v>
      </c>
      <c r="H378" s="2">
        <f t="shared" si="76"/>
        <v>178570825.06538787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1281800.7273380905</v>
      </c>
      <c r="Q378" s="2">
        <f t="shared" si="80"/>
        <v>550000</v>
      </c>
      <c r="R378" s="2">
        <f t="shared" si="77"/>
        <v>183850471.33468759</v>
      </c>
      <c r="S378" s="2">
        <f t="shared" si="58"/>
        <v>534210.28571429849</v>
      </c>
      <c r="T378" s="2">
        <f t="shared" si="59"/>
        <v>15789.714285714552</v>
      </c>
      <c r="U378" s="2">
        <f t="shared" si="60"/>
        <v>550000</v>
      </c>
      <c r="V378" s="2">
        <f t="shared" si="78"/>
        <v>133697161.0653868</v>
      </c>
      <c r="W378" s="2">
        <f t="shared" si="61"/>
        <v>534210.28571428359</v>
      </c>
      <c r="X378" s="2">
        <f t="shared" si="51"/>
        <v>15789.714285716414</v>
      </c>
      <c r="Y378" s="2">
        <f t="shared" si="74"/>
        <v>50153310.269300774</v>
      </c>
      <c r="Z378" s="2" t="str">
        <f t="shared" si="52"/>
        <v>MEEP</v>
      </c>
      <c r="AA378" s="2">
        <f>IF(Z378="HERE",Y378,AA377+Graph!$G$1*1000)</f>
        <v>115635376.5550147</v>
      </c>
      <c r="AB378" s="2">
        <f t="shared" si="63"/>
        <v>420000</v>
      </c>
      <c r="AC378" s="2">
        <f t="shared" si="75"/>
        <v>46620884.493958578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305</v>
      </c>
      <c r="C379" s="7"/>
      <c r="D379" s="2" t="e">
        <f t="shared" si="55"/>
        <v>#N/A</v>
      </c>
      <c r="E379" s="2" t="e">
        <f t="shared" si="67"/>
        <v>#N/A</v>
      </c>
      <c r="F379" s="2">
        <v>1217136.4066090435</v>
      </c>
      <c r="G379" s="2">
        <f t="shared" si="79"/>
        <v>534210.28571428568</v>
      </c>
      <c r="H379" s="2">
        <f t="shared" si="76"/>
        <v>179105035.35110217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1284581.4624138176</v>
      </c>
      <c r="Q379" s="2">
        <f t="shared" si="80"/>
        <v>550000</v>
      </c>
      <c r="R379" s="2">
        <f t="shared" si="77"/>
        <v>184400471.33468759</v>
      </c>
      <c r="S379" s="2">
        <f t="shared" si="58"/>
        <v>534210.28571429849</v>
      </c>
      <c r="T379" s="2">
        <f t="shared" si="59"/>
        <v>15789.714285714552</v>
      </c>
      <c r="U379" s="2">
        <f t="shared" si="60"/>
        <v>550000</v>
      </c>
      <c r="V379" s="2">
        <f t="shared" si="78"/>
        <v>134231371.3511011</v>
      </c>
      <c r="W379" s="2">
        <f t="shared" si="61"/>
        <v>534210.28571429849</v>
      </c>
      <c r="X379" s="2">
        <f t="shared" si="51"/>
        <v>15789.714285701513</v>
      </c>
      <c r="Y379" s="2">
        <f t="shared" si="74"/>
        <v>50169099.983586475</v>
      </c>
      <c r="Z379" s="2" t="str">
        <f t="shared" si="52"/>
        <v>MEEP</v>
      </c>
      <c r="AA379" s="2">
        <f>IF(Z379="HERE",Y379,AA378+Graph!$G$1*1000)</f>
        <v>116055376.5550147</v>
      </c>
      <c r="AB379" s="2">
        <f t="shared" si="63"/>
        <v>420000</v>
      </c>
      <c r="AC379" s="2">
        <f t="shared" si="75"/>
        <v>46620884.493958578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306</v>
      </c>
      <c r="C380" s="7"/>
      <c r="D380" s="2" t="e">
        <f t="shared" si="55"/>
        <v>#N/A</v>
      </c>
      <c r="E380" s="2" t="e">
        <f t="shared" si="67"/>
        <v>#N/A</v>
      </c>
      <c r="F380" s="2">
        <v>1219723.6332671642</v>
      </c>
      <c r="G380" s="2">
        <f t="shared" si="79"/>
        <v>534210.28571428568</v>
      </c>
      <c r="H380" s="2">
        <f t="shared" si="76"/>
        <v>179639245.63681647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1287362.1974895597</v>
      </c>
      <c r="Q380" s="2">
        <f t="shared" si="80"/>
        <v>550000</v>
      </c>
      <c r="R380" s="2">
        <f t="shared" si="77"/>
        <v>184950471.33468759</v>
      </c>
      <c r="S380" s="2">
        <f t="shared" si="58"/>
        <v>534210.28571429849</v>
      </c>
      <c r="T380" s="2">
        <f t="shared" si="59"/>
        <v>15789.714285714552</v>
      </c>
      <c r="U380" s="2">
        <f t="shared" si="60"/>
        <v>550000</v>
      </c>
      <c r="V380" s="2">
        <f t="shared" si="78"/>
        <v>134765581.6368154</v>
      </c>
      <c r="W380" s="2">
        <f t="shared" si="61"/>
        <v>534210.28571429849</v>
      </c>
      <c r="X380" s="2">
        <f t="shared" si="51"/>
        <v>15789.714285701513</v>
      </c>
      <c r="Y380" s="2">
        <f t="shared" si="74"/>
        <v>50184889.697872177</v>
      </c>
      <c r="Z380" s="2" t="str">
        <f t="shared" si="52"/>
        <v>MEEP</v>
      </c>
      <c r="AA380" s="2">
        <f>IF(Z380="HERE",Y380,AA379+Graph!$G$1*1000)</f>
        <v>116475376.5550147</v>
      </c>
      <c r="AB380" s="2">
        <f t="shared" si="63"/>
        <v>420000</v>
      </c>
      <c r="AC380" s="2">
        <f t="shared" si="75"/>
        <v>46620884.493958578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307</v>
      </c>
      <c r="C381" s="7"/>
      <c r="D381" s="2" t="e">
        <f t="shared" si="55"/>
        <v>#N/A</v>
      </c>
      <c r="E381" s="2" t="e">
        <f t="shared" si="67"/>
        <v>#N/A</v>
      </c>
      <c r="F381" s="2">
        <v>1222310.859925285</v>
      </c>
      <c r="G381" s="2">
        <f t="shared" si="79"/>
        <v>534210.28571428568</v>
      </c>
      <c r="H381" s="2">
        <f t="shared" si="76"/>
        <v>180173455.92253077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1290142.9325652868</v>
      </c>
      <c r="Q381" s="2">
        <f t="shared" si="80"/>
        <v>550000</v>
      </c>
      <c r="R381" s="2">
        <f t="shared" si="77"/>
        <v>185500471.33468759</v>
      </c>
      <c r="S381" s="2">
        <f t="shared" si="58"/>
        <v>534210.28571429849</v>
      </c>
      <c r="T381" s="2">
        <f t="shared" si="59"/>
        <v>15789.714285714552</v>
      </c>
      <c r="U381" s="2">
        <f t="shared" si="60"/>
        <v>550000</v>
      </c>
      <c r="V381" s="2">
        <f t="shared" si="78"/>
        <v>135299791.9225297</v>
      </c>
      <c r="W381" s="2">
        <f t="shared" si="61"/>
        <v>534210.28571429849</v>
      </c>
      <c r="X381" s="2">
        <f t="shared" si="51"/>
        <v>15789.714285701513</v>
      </c>
      <c r="Y381" s="2">
        <f t="shared" si="74"/>
        <v>50200679.412157878</v>
      </c>
      <c r="Z381" s="2" t="str">
        <f t="shared" si="52"/>
        <v>MEEP</v>
      </c>
      <c r="AA381" s="2">
        <f>IF(Z381="HERE",Y381,AA380+Graph!$G$1*1000)</f>
        <v>116895376.5550147</v>
      </c>
      <c r="AB381" s="2">
        <f t="shared" si="63"/>
        <v>420000</v>
      </c>
      <c r="AC381" s="2">
        <f t="shared" si="75"/>
        <v>46620884.493958578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308</v>
      </c>
      <c r="C382" s="7"/>
      <c r="D382" s="2" t="e">
        <f t="shared" si="55"/>
        <v>#N/A</v>
      </c>
      <c r="E382" s="2" t="e">
        <f t="shared" si="67"/>
        <v>#N/A</v>
      </c>
      <c r="F382" s="2">
        <v>1224898.0865834057</v>
      </c>
      <c r="G382" s="2">
        <f t="shared" si="79"/>
        <v>534210.28571428568</v>
      </c>
      <c r="H382" s="2">
        <f t="shared" si="76"/>
        <v>180707666.20824507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1292923.6676410288</v>
      </c>
      <c r="Q382" s="2">
        <f t="shared" si="80"/>
        <v>550000</v>
      </c>
      <c r="R382" s="2">
        <f t="shared" si="77"/>
        <v>186050471.33468759</v>
      </c>
      <c r="S382" s="2">
        <f t="shared" si="58"/>
        <v>534210.28571429849</v>
      </c>
      <c r="T382" s="2">
        <f t="shared" si="59"/>
        <v>15789.714285714552</v>
      </c>
      <c r="U382" s="2">
        <f t="shared" si="60"/>
        <v>550000</v>
      </c>
      <c r="V382" s="2">
        <f t="shared" si="78"/>
        <v>135834002.208244</v>
      </c>
      <c r="W382" s="2">
        <f t="shared" si="61"/>
        <v>534210.28571429849</v>
      </c>
      <c r="X382" s="2">
        <f t="shared" si="51"/>
        <v>15789.714285701513</v>
      </c>
      <c r="Y382" s="2">
        <f t="shared" si="74"/>
        <v>50216469.12644358</v>
      </c>
      <c r="Z382" s="2" t="str">
        <f t="shared" si="52"/>
        <v>MEEP</v>
      </c>
      <c r="AA382" s="2">
        <f>IF(Z382="HERE",Y382,AA381+Graph!$G$1*1000)</f>
        <v>117315376.5550147</v>
      </c>
      <c r="AB382" s="2">
        <f t="shared" si="63"/>
        <v>420000</v>
      </c>
      <c r="AC382" s="2">
        <f t="shared" si="75"/>
        <v>46620884.493958578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309</v>
      </c>
      <c r="C383" s="7"/>
      <c r="D383" s="2" t="e">
        <f t="shared" si="55"/>
        <v>#N/A</v>
      </c>
      <c r="E383" s="2" t="e">
        <f t="shared" si="67"/>
        <v>#N/A</v>
      </c>
      <c r="F383" s="2">
        <v>1227485.3132415265</v>
      </c>
      <c r="G383" s="2">
        <f t="shared" si="79"/>
        <v>534210.28571428568</v>
      </c>
      <c r="H383" s="2">
        <f t="shared" si="76"/>
        <v>181241876.49395937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1295704.4027167559</v>
      </c>
      <c r="Q383" s="2">
        <f t="shared" si="80"/>
        <v>550000</v>
      </c>
      <c r="R383" s="2">
        <f t="shared" si="77"/>
        <v>186600471.33468759</v>
      </c>
      <c r="S383" s="2">
        <f t="shared" si="58"/>
        <v>534210.28571429849</v>
      </c>
      <c r="T383" s="2">
        <f t="shared" si="59"/>
        <v>15789.714285714552</v>
      </c>
      <c r="U383" s="2">
        <f t="shared" si="60"/>
        <v>550000</v>
      </c>
      <c r="V383" s="2">
        <f t="shared" si="78"/>
        <v>136368212.49395829</v>
      </c>
      <c r="W383" s="2">
        <f t="shared" si="61"/>
        <v>534210.28571429849</v>
      </c>
      <c r="X383" s="2">
        <f t="shared" si="51"/>
        <v>15789.714285701513</v>
      </c>
      <c r="Y383" s="2">
        <f t="shared" si="74"/>
        <v>50232258.840729281</v>
      </c>
      <c r="Z383" s="2" t="str">
        <f t="shared" si="52"/>
        <v>MEEP</v>
      </c>
      <c r="AA383" s="2">
        <f>IF(Z383="HERE",Y383,AA382+Graph!$G$1*1000)</f>
        <v>117735376.5550147</v>
      </c>
      <c r="AB383" s="2">
        <f t="shared" si="63"/>
        <v>420000</v>
      </c>
      <c r="AC383" s="2">
        <f t="shared" si="75"/>
        <v>46620884.493958578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310</v>
      </c>
      <c r="C384" s="7"/>
      <c r="D384" s="2" t="e">
        <f t="shared" si="55"/>
        <v>#N/A</v>
      </c>
      <c r="E384" s="2" t="e">
        <f t="shared" si="67"/>
        <v>#N/A</v>
      </c>
      <c r="F384" s="2">
        <v>1230072.5398996472</v>
      </c>
      <c r="G384" s="2">
        <f t="shared" si="79"/>
        <v>534210.28571428568</v>
      </c>
      <c r="H384" s="2">
        <f t="shared" si="76"/>
        <v>181776086.77967367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1298485.1377924979</v>
      </c>
      <c r="Q384" s="2">
        <f t="shared" si="80"/>
        <v>550000</v>
      </c>
      <c r="R384" s="2">
        <f t="shared" si="77"/>
        <v>187150471.33468759</v>
      </c>
      <c r="S384" s="2">
        <f t="shared" si="58"/>
        <v>534210.28571429849</v>
      </c>
      <c r="T384" s="2">
        <f t="shared" si="59"/>
        <v>15789.714285714552</v>
      </c>
      <c r="U384" s="2">
        <f t="shared" si="60"/>
        <v>550000</v>
      </c>
      <c r="V384" s="2">
        <f t="shared" si="78"/>
        <v>136902422.77967259</v>
      </c>
      <c r="W384" s="2">
        <f t="shared" si="61"/>
        <v>534210.28571429849</v>
      </c>
      <c r="X384" s="2">
        <f t="shared" si="51"/>
        <v>15789.714285701513</v>
      </c>
      <c r="Y384" s="2">
        <f t="shared" si="74"/>
        <v>50248048.555014983</v>
      </c>
      <c r="Z384" s="2" t="str">
        <f t="shared" si="52"/>
        <v>MEEP</v>
      </c>
      <c r="AA384" s="2">
        <f>IF(Z384="HERE",Y384,AA383+Graph!$G$1*1000)</f>
        <v>118155376.5550147</v>
      </c>
      <c r="AB384" s="2">
        <f t="shared" si="63"/>
        <v>420000</v>
      </c>
      <c r="AC384" s="2">
        <f t="shared" si="75"/>
        <v>46620884.493958578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311</v>
      </c>
      <c r="C385" s="7"/>
      <c r="D385" s="2" t="e">
        <f t="shared" si="55"/>
        <v>#N/A</v>
      </c>
      <c r="E385" s="2" t="e">
        <f t="shared" si="67"/>
        <v>#N/A</v>
      </c>
      <c r="F385" s="2">
        <v>1232659.766557768</v>
      </c>
      <c r="G385" s="2">
        <f t="shared" si="79"/>
        <v>534210.28571428568</v>
      </c>
      <c r="H385" s="2">
        <f t="shared" si="76"/>
        <v>182310297.06538796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1301265.872868225</v>
      </c>
      <c r="Q385" s="2">
        <f t="shared" si="80"/>
        <v>550000</v>
      </c>
      <c r="R385" s="2">
        <f t="shared" si="77"/>
        <v>187700471.33468759</v>
      </c>
      <c r="S385" s="2">
        <f t="shared" si="58"/>
        <v>534210.28571429849</v>
      </c>
      <c r="T385" s="2">
        <f t="shared" si="59"/>
        <v>15789.714285714552</v>
      </c>
      <c r="U385" s="2">
        <f t="shared" si="60"/>
        <v>550000</v>
      </c>
      <c r="V385" s="2">
        <f t="shared" si="78"/>
        <v>137436633.06538689</v>
      </c>
      <c r="W385" s="2">
        <f t="shared" si="61"/>
        <v>534210.28571429849</v>
      </c>
      <c r="X385" s="2">
        <f t="shared" si="51"/>
        <v>15789.714285701513</v>
      </c>
      <c r="Y385" s="2">
        <f t="shared" si="74"/>
        <v>50263838.269300684</v>
      </c>
      <c r="Z385" s="2" t="str">
        <f t="shared" si="52"/>
        <v>MEEP</v>
      </c>
      <c r="AA385" s="2">
        <f>IF(Z385="HERE",Y385,AA384+Graph!$G$1*1000)</f>
        <v>118575376.5550147</v>
      </c>
      <c r="AB385" s="2">
        <f t="shared" si="63"/>
        <v>420000</v>
      </c>
      <c r="AC385" s="2">
        <f t="shared" si="75"/>
        <v>46620884.493958578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5:I385">
    <cfRule type="cellIs" dxfId="147" priority="31" operator="greaterThan">
      <formula>0</formula>
    </cfRule>
  </conditionalFormatting>
  <conditionalFormatting sqref="C31:C64 C117:C385 C75:C114">
    <cfRule type="cellIs" dxfId="146" priority="32" operator="greaterThan">
      <formula>0</formula>
    </cfRule>
  </conditionalFormatting>
  <conditionalFormatting sqref="C31:C64 C117:C385 C75:C11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45" priority="34" operator="greaterThan">
      <formula>0</formula>
    </cfRule>
  </conditionalFormatting>
  <conditionalFormatting sqref="C115">
    <cfRule type="cellIs" dxfId="144" priority="35" operator="greaterThan">
      <formula>0</formula>
    </cfRule>
  </conditionalFormatting>
  <conditionalFormatting sqref="C65">
    <cfRule type="cellIs" dxfId="143" priority="29" operator="greaterThan">
      <formula>0</formula>
    </cfRule>
  </conditionalFormatting>
  <conditionalFormatting sqref="C6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42" priority="28" operator="greaterThan">
      <formula>0</formula>
    </cfRule>
  </conditionalFormatting>
  <conditionalFormatting sqref="C66">
    <cfRule type="cellIs" dxfId="141" priority="26" operator="greaterThan">
      <formula>0</formula>
    </cfRule>
  </conditionalFormatting>
  <conditionalFormatting sqref="C66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40" priority="25" operator="greaterThan">
      <formula>0</formula>
    </cfRule>
  </conditionalFormatting>
  <conditionalFormatting sqref="C67">
    <cfRule type="cellIs" dxfId="139" priority="23" operator="greaterThan">
      <formula>0</formula>
    </cfRule>
  </conditionalFormatting>
  <conditionalFormatting sqref="C6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38" priority="22" operator="greaterThan">
      <formula>0</formula>
    </cfRule>
  </conditionalFormatting>
  <conditionalFormatting sqref="C68">
    <cfRule type="cellIs" dxfId="137" priority="20" operator="greaterThan">
      <formula>0</formula>
    </cfRule>
  </conditionalFormatting>
  <conditionalFormatting sqref="C6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36" priority="19" operator="greaterThan">
      <formula>0</formula>
    </cfRule>
  </conditionalFormatting>
  <conditionalFormatting sqref="C69">
    <cfRule type="cellIs" dxfId="135" priority="17" operator="greaterThan">
      <formula>0</formula>
    </cfRule>
  </conditionalFormatting>
  <conditionalFormatting sqref="C6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34" priority="16" operator="greaterThan">
      <formula>0</formula>
    </cfRule>
  </conditionalFormatting>
  <conditionalFormatting sqref="C70">
    <cfRule type="cellIs" dxfId="133" priority="14" operator="greaterThan">
      <formula>0</formula>
    </cfRule>
  </conditionalFormatting>
  <conditionalFormatting sqref="C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32" priority="13" operator="greaterThan">
      <formula>0</formula>
    </cfRule>
  </conditionalFormatting>
  <conditionalFormatting sqref="C71">
    <cfRule type="cellIs" dxfId="131" priority="11" operator="greaterThan">
      <formula>0</formula>
    </cfRule>
  </conditionalFormatting>
  <conditionalFormatting sqref="C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30" priority="10" operator="greaterThan">
      <formula>0</formula>
    </cfRule>
  </conditionalFormatting>
  <conditionalFormatting sqref="C72">
    <cfRule type="cellIs" dxfId="129" priority="8" operator="greaterThan">
      <formula>0</formula>
    </cfRule>
  </conditionalFormatting>
  <conditionalFormatting sqref="C7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28" priority="7" operator="greaterThan">
      <formula>0</formula>
    </cfRule>
  </conditionalFormatting>
  <conditionalFormatting sqref="C73">
    <cfRule type="cellIs" dxfId="127" priority="5" operator="greaterThan">
      <formula>0</formula>
    </cfRule>
  </conditionalFormatting>
  <conditionalFormatting sqref="C7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26" priority="4" operator="greaterThan">
      <formula>0</formula>
    </cfRule>
  </conditionalFormatting>
  <conditionalFormatting sqref="C74">
    <cfRule type="cellIs" dxfId="13" priority="2" operator="greaterThan">
      <formula>0</formula>
    </cfRule>
  </conditionalFormatting>
  <conditionalFormatting sqref="C7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4" sqref="I74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584.21028571428565</v>
      </c>
    </row>
    <row r="32" spans="1:37" ht="15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-41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-40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-39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-38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-37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332304.88953152299</v>
      </c>
      <c r="G37" s="2">
        <f>IF(F37&gt;600000,$AK$31*1000,F37)</f>
        <v>332304.88953152299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333570.06651242077</v>
      </c>
      <c r="Q37" s="2">
        <f>IF(P37&gt;600000,600000,P37)</f>
        <v>333570.06651242077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-36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334892.11618964374</v>
      </c>
      <c r="G38" s="2">
        <f t="shared" ref="G38:G101" si="25">IF(F38&gt;600000,$AK$31*1000,F38)</f>
        <v>334892.11618964374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336350.80158816278</v>
      </c>
      <c r="Q38" s="2">
        <f t="shared" ref="Q38:Q101" si="26">IF(P38&gt;600000,600000,P38)</f>
        <v>336350.80158816278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-35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337479.34284776449</v>
      </c>
      <c r="G39" s="2">
        <f t="shared" si="25"/>
        <v>337479.34284776449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339131.53666388988</v>
      </c>
      <c r="Q39" s="2">
        <f t="shared" si="26"/>
        <v>339131.53666388988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-34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340066.56950588524</v>
      </c>
      <c r="G40" s="2">
        <f t="shared" si="25"/>
        <v>340066.56950588524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341912.27173963189</v>
      </c>
      <c r="Q40" s="2">
        <f t="shared" si="26"/>
        <v>341912.27173963189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-33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342653.79616400599</v>
      </c>
      <c r="G41" s="2">
        <f t="shared" si="25"/>
        <v>342653.79616400599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344693.006815359</v>
      </c>
      <c r="Q41" s="2">
        <f t="shared" si="26"/>
        <v>344693.006815359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-32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345241.02282212675</v>
      </c>
      <c r="G42" s="2">
        <f t="shared" si="25"/>
        <v>345241.02282212675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347473.741891101</v>
      </c>
      <c r="Q42" s="2">
        <f t="shared" si="26"/>
        <v>347473.741891101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-31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347828.2494802475</v>
      </c>
      <c r="G43" s="2">
        <f t="shared" si="25"/>
        <v>347828.2494802475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350254.47696682811</v>
      </c>
      <c r="Q43" s="2">
        <f t="shared" si="26"/>
        <v>350254.47696682811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-30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350415.47613836825</v>
      </c>
      <c r="G44" s="2">
        <f t="shared" si="25"/>
        <v>350415.47613836825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353035.21204257011</v>
      </c>
      <c r="Q44" s="2">
        <f t="shared" si="26"/>
        <v>353035.21204257011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-29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353002.7027965039</v>
      </c>
      <c r="G45" s="2">
        <f t="shared" si="25"/>
        <v>353002.7027965039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355815.94711829722</v>
      </c>
      <c r="Q45" s="2">
        <f t="shared" si="26"/>
        <v>355815.94711829722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-28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355589.92945462465</v>
      </c>
      <c r="G46" s="2">
        <f t="shared" si="25"/>
        <v>355589.92945462465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358596.68219403923</v>
      </c>
      <c r="Q46" s="2">
        <f t="shared" si="26"/>
        <v>358596.68219403923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-27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358177.1561127454</v>
      </c>
      <c r="G47" s="2">
        <f t="shared" si="25"/>
        <v>358177.1561127454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361377.41726976633</v>
      </c>
      <c r="Q47" s="2">
        <f t="shared" si="26"/>
        <v>361377.41726976633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-26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360764.38277086616</v>
      </c>
      <c r="G48" s="2">
        <f t="shared" si="25"/>
        <v>360764.38277086616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364158.15234550834</v>
      </c>
      <c r="Q48" s="2">
        <f t="shared" si="26"/>
        <v>364158.15234550834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-25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-24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365938.83608710766</v>
      </c>
      <c r="G50" s="2">
        <f t="shared" si="25"/>
        <v>365938.83608710766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369719.62249697745</v>
      </c>
      <c r="Q50" s="2">
        <f t="shared" si="26"/>
        <v>369719.62249697745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-23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368526.06274522841</v>
      </c>
      <c r="G51" s="2">
        <f t="shared" si="25"/>
        <v>368526.06274522841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372500.35757271945</v>
      </c>
      <c r="Q51" s="2">
        <f t="shared" si="26"/>
        <v>372500.35757271945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-22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371113.28940334916</v>
      </c>
      <c r="G52" s="2">
        <f t="shared" si="25"/>
        <v>371113.28940334916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375281.09264844656</v>
      </c>
      <c r="Q52" s="2">
        <f t="shared" si="26"/>
        <v>375281.09264844656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-21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373700.51606146991</v>
      </c>
      <c r="G53" s="2">
        <f t="shared" si="25"/>
        <v>373700.51606146991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378061.82772418857</v>
      </c>
      <c r="Q53" s="2">
        <f t="shared" si="26"/>
        <v>378061.82772418857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-20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376287.74271959066</v>
      </c>
      <c r="G54" s="2">
        <f t="shared" si="25"/>
        <v>376287.74271959066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380842.56279991567</v>
      </c>
      <c r="Q54" s="2">
        <f t="shared" si="26"/>
        <v>380842.56279991567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-19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378874.96937771142</v>
      </c>
      <c r="G55" s="2">
        <f t="shared" si="25"/>
        <v>378874.96937771142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383623.29787565768</v>
      </c>
      <c r="Q55" s="2">
        <f t="shared" si="26"/>
        <v>383623.29787565768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-18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381462.19603583217</v>
      </c>
      <c r="G56" s="2">
        <f t="shared" si="25"/>
        <v>381462.19603583217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386404.03295138478</v>
      </c>
      <c r="Q56" s="2">
        <f t="shared" si="26"/>
        <v>386404.03295138478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-17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384049.42269395292</v>
      </c>
      <c r="G57" s="2">
        <f t="shared" si="25"/>
        <v>384049.42269395292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389184.76802712679</v>
      </c>
      <c r="Q57" s="2">
        <f t="shared" si="26"/>
        <v>389184.76802712679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-16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386636.64935207367</v>
      </c>
      <c r="G58" s="2">
        <f t="shared" si="25"/>
        <v>386636.64935207367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391965.50310285389</v>
      </c>
      <c r="Q58" s="2">
        <f t="shared" si="26"/>
        <v>391965.50310285389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-15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389223.87601019442</v>
      </c>
      <c r="G59" s="2">
        <f t="shared" si="25"/>
        <v>389223.87601019442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394746.2381785959</v>
      </c>
      <c r="Q59" s="2">
        <f t="shared" si="26"/>
        <v>394746.2381785959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-14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391811.10266831517</v>
      </c>
      <c r="G60" s="2">
        <f t="shared" si="25"/>
        <v>391811.10266831517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397526.97325432301</v>
      </c>
      <c r="Q60" s="2">
        <f t="shared" si="26"/>
        <v>397526.97325432301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-13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394398.32932643592</v>
      </c>
      <c r="G61" s="2">
        <f t="shared" si="25"/>
        <v>394398.32932643592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400307.70833006501</v>
      </c>
      <c r="Q61" s="2">
        <f t="shared" si="26"/>
        <v>400307.70833006501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-12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396985.55598455667</v>
      </c>
      <c r="G62" s="2">
        <f t="shared" si="25"/>
        <v>396985.55598455667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403088.44340579212</v>
      </c>
      <c r="Q62" s="2">
        <f t="shared" si="26"/>
        <v>403088.44340579212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-11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399572.78264267743</v>
      </c>
      <c r="G63" s="2">
        <f t="shared" si="25"/>
        <v>399572.78264267743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405869.17848153412</v>
      </c>
      <c r="Q63" s="2">
        <f t="shared" si="26"/>
        <v>405869.17848153412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-10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402160.00930079818</v>
      </c>
      <c r="G64" s="2">
        <f t="shared" si="25"/>
        <v>402160.00930079818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408649.91355727613</v>
      </c>
      <c r="Q64" s="2">
        <f t="shared" si="26"/>
        <v>408649.91355727613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-9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404747.23595891893</v>
      </c>
      <c r="G65" s="2">
        <f t="shared" si="25"/>
        <v>404747.23595891893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411430.64863300323</v>
      </c>
      <c r="Q65" s="2">
        <f t="shared" si="26"/>
        <v>411430.64863300323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-8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407334.46261703968</v>
      </c>
      <c r="G66" s="2">
        <f t="shared" si="25"/>
        <v>407334.46261703968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414211.38370874524</v>
      </c>
      <c r="Q66" s="2">
        <f t="shared" si="26"/>
        <v>414211.38370874524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-7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409921.68927516043</v>
      </c>
      <c r="G67" s="2">
        <f t="shared" si="25"/>
        <v>409921.68927516043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416992.11878447235</v>
      </c>
      <c r="Q67" s="2">
        <f t="shared" si="26"/>
        <v>416992.11878447235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-6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412508.91593329608</v>
      </c>
      <c r="G68" s="2">
        <f t="shared" si="25"/>
        <v>412508.91593329608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419772.85386021435</v>
      </c>
      <c r="Q68" s="2">
        <f t="shared" si="26"/>
        <v>419772.85386021435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-5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415096.14259141684</v>
      </c>
      <c r="G69" s="2">
        <f t="shared" si="25"/>
        <v>415096.14259141684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422553.58893594146</v>
      </c>
      <c r="Q69" s="2">
        <f t="shared" si="26"/>
        <v>422553.58893594146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-4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417683.36924953759</v>
      </c>
      <c r="G70" s="2">
        <f t="shared" si="25"/>
        <v>417683.36924953759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425334.32401168346</v>
      </c>
      <c r="Q70" s="2">
        <f t="shared" si="26"/>
        <v>425334.32401168346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-3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420270.59590765834</v>
      </c>
      <c r="G71" s="2">
        <f t="shared" si="25"/>
        <v>420270.59590765834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428115.05908741057</v>
      </c>
      <c r="Q71" s="2">
        <f t="shared" si="26"/>
        <v>428115.05908741057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422857.82256577909</v>
      </c>
      <c r="G72" s="2">
        <f t="shared" si="25"/>
        <v>422857.82256577909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430895.79416315258</v>
      </c>
      <c r="Q72" s="2">
        <f t="shared" si="26"/>
        <v>430895.79416315258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-1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425445.04922389984</v>
      </c>
      <c r="G73" s="2">
        <f t="shared" si="25"/>
        <v>425445.04922389984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433676.52923887968</v>
      </c>
      <c r="Q73" s="2">
        <f t="shared" si="26"/>
        <v>433676.52923887968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0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428032.27588202059</v>
      </c>
      <c r="G74" s="2">
        <f t="shared" si="25"/>
        <v>428032.27588202059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436457.26431462169</v>
      </c>
      <c r="Q74" s="2">
        <f t="shared" si="26"/>
        <v>436457.26431462169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1</v>
      </c>
      <c r="C75" s="7"/>
      <c r="D75" s="2" t="e">
        <f t="shared" si="12"/>
        <v>#N/A</v>
      </c>
      <c r="E75" s="2" t="e">
        <f t="shared" si="22"/>
        <v>#N/A</v>
      </c>
      <c r="F75" s="2">
        <v>430619.50254014134</v>
      </c>
      <c r="G75" s="2">
        <f t="shared" si="25"/>
        <v>430619.50254014134</v>
      </c>
      <c r="H75" s="2">
        <f t="shared" si="13"/>
        <v>18673492.502540141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439237.99939034879</v>
      </c>
      <c r="Q75" s="2">
        <f t="shared" si="26"/>
        <v>439237.99939034879</v>
      </c>
      <c r="R75" s="2">
        <f t="shared" si="16"/>
        <v>19351215.999390349</v>
      </c>
      <c r="S75" s="2">
        <f t="shared" si="17"/>
        <v>430619.50254014134</v>
      </c>
      <c r="T75" s="2">
        <f t="shared" si="18"/>
        <v>15789.714285714319</v>
      </c>
      <c r="U75" s="2">
        <f t="shared" si="19"/>
        <v>439237.99939034879</v>
      </c>
      <c r="V75" s="2">
        <f t="shared" si="5"/>
        <v>681944.42307692312</v>
      </c>
      <c r="W75" s="2">
        <f t="shared" si="20"/>
        <v>12839.423076923122</v>
      </c>
      <c r="X75" s="2">
        <f t="shared" si="6"/>
        <v>426398.57631342567</v>
      </c>
      <c r="Y75" s="2">
        <f t="shared" si="7"/>
        <v>18669271.576313425</v>
      </c>
      <c r="Z75" s="2" t="str">
        <f t="shared" si="8"/>
        <v>HERE</v>
      </c>
      <c r="AA75" s="2">
        <f>IF(Z75="HERE",Y75,AA74+Graph!$G$1*1000)</f>
        <v>18669271.576313425</v>
      </c>
      <c r="AB75" s="2">
        <f t="shared" si="21"/>
        <v>426398.57631342486</v>
      </c>
      <c r="AC75" s="2">
        <f t="shared" si="9"/>
        <v>681944.42307692312</v>
      </c>
      <c r="AD75" s="3">
        <f t="shared" si="10"/>
        <v>18669271.576313425</v>
      </c>
      <c r="AE75" s="2">
        <f>IF(AE73&gt;=52800000,52800000,IF(AB54=Graph!G$1*1000,AE74+Graph!G$1*1000,AC75))</f>
        <v>681944.42307692312</v>
      </c>
      <c r="AF75" s="3">
        <f t="shared" si="11"/>
        <v>681944.42307692312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2</v>
      </c>
      <c r="C76" s="7"/>
      <c r="D76" s="2" t="e">
        <f t="shared" si="12"/>
        <v>#N/A</v>
      </c>
      <c r="E76" s="2" t="e">
        <f t="shared" si="22"/>
        <v>#N/A</v>
      </c>
      <c r="F76" s="2">
        <v>433206.7291982621</v>
      </c>
      <c r="G76" s="2">
        <f t="shared" si="25"/>
        <v>433206.7291982621</v>
      </c>
      <c r="H76" s="2">
        <f t="shared" si="13"/>
        <v>19106699.231738403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442018.7344660908</v>
      </c>
      <c r="Q76" s="2">
        <f t="shared" si="26"/>
        <v>442018.7344660908</v>
      </c>
      <c r="R76" s="2">
        <f t="shared" si="16"/>
        <v>19793234.73385644</v>
      </c>
      <c r="S76" s="2">
        <f t="shared" si="17"/>
        <v>433206.7291982621</v>
      </c>
      <c r="T76" s="2">
        <f t="shared" si="18"/>
        <v>15789.714285714319</v>
      </c>
      <c r="U76" s="2">
        <f t="shared" si="19"/>
        <v>442018.7344660908</v>
      </c>
      <c r="V76" s="2">
        <f t="shared" si="5"/>
        <v>694783.84615384613</v>
      </c>
      <c r="W76" s="2">
        <f t="shared" si="20"/>
        <v>12839.423076923005</v>
      </c>
      <c r="X76" s="2">
        <f t="shared" si="6"/>
        <v>429179.31138916779</v>
      </c>
      <c r="Y76" s="2">
        <f t="shared" si="7"/>
        <v>19098450.887702592</v>
      </c>
      <c r="Z76" s="2" t="str">
        <f t="shared" si="8"/>
        <v>HERE</v>
      </c>
      <c r="AA76" s="2">
        <f>IF(Z76="HERE",Y76,AA75+Graph!$G$1*1000)</f>
        <v>19098450.887702592</v>
      </c>
      <c r="AB76" s="2">
        <f t="shared" si="21"/>
        <v>429179.31138916686</v>
      </c>
      <c r="AC76" s="2">
        <f t="shared" si="9"/>
        <v>694783.84615384613</v>
      </c>
      <c r="AD76" s="3">
        <f t="shared" si="10"/>
        <v>19098450.887702592</v>
      </c>
      <c r="AE76" s="2">
        <f>IF(AE74&gt;=52800000,52800000,IF(AB55=Graph!G$1*1000,AE75+Graph!G$1*1000,AC76))</f>
        <v>694783.84615384613</v>
      </c>
      <c r="AF76" s="3">
        <f t="shared" si="11"/>
        <v>694783.84615384613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3</v>
      </c>
      <c r="C77" s="7"/>
      <c r="D77" s="2" t="e">
        <f t="shared" si="12"/>
        <v>#N/A</v>
      </c>
      <c r="E77" s="2" t="e">
        <f t="shared" si="22"/>
        <v>#N/A</v>
      </c>
      <c r="F77" s="2">
        <v>435793.95585638285</v>
      </c>
      <c r="G77" s="2">
        <f t="shared" si="25"/>
        <v>435793.95585638285</v>
      </c>
      <c r="H77" s="2">
        <f t="shared" si="13"/>
        <v>19542493.187594786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444799.4695418328</v>
      </c>
      <c r="Q77" s="2">
        <f t="shared" si="26"/>
        <v>444799.4695418328</v>
      </c>
      <c r="R77" s="2">
        <f t="shared" si="16"/>
        <v>20238034.203398272</v>
      </c>
      <c r="S77" s="2">
        <f t="shared" si="17"/>
        <v>435793.95585638285</v>
      </c>
      <c r="T77" s="2">
        <f t="shared" si="18"/>
        <v>15789.714285714319</v>
      </c>
      <c r="U77" s="2">
        <f t="shared" si="19"/>
        <v>444799.4695418328</v>
      </c>
      <c r="V77" s="2">
        <f t="shared" si="5"/>
        <v>707623.26923076925</v>
      </c>
      <c r="W77" s="2">
        <f t="shared" si="20"/>
        <v>12839.423076923122</v>
      </c>
      <c r="X77" s="2">
        <f t="shared" si="6"/>
        <v>431960.04646490968</v>
      </c>
      <c r="Y77" s="2">
        <f t="shared" si="7"/>
        <v>19530410.934167501</v>
      </c>
      <c r="Z77" s="2" t="str">
        <f t="shared" si="8"/>
        <v>HERE</v>
      </c>
      <c r="AA77" s="2">
        <f>IF(Z77="HERE",Y77,AA76+Graph!$G$1*1000)</f>
        <v>19530410.934167501</v>
      </c>
      <c r="AB77" s="2">
        <f t="shared" si="21"/>
        <v>431960.04646490887</v>
      </c>
      <c r="AC77" s="2">
        <f t="shared" si="9"/>
        <v>707623.26923076925</v>
      </c>
      <c r="AD77" s="3">
        <f t="shared" si="10"/>
        <v>19530410.934167501</v>
      </c>
      <c r="AE77" s="2">
        <f>IF(AE75&gt;=52800000,52800000,IF(AB56=Graph!G$1*1000,AE76+Graph!G$1*1000,AC77))</f>
        <v>707623.26923076925</v>
      </c>
      <c r="AF77" s="3">
        <f t="shared" si="11"/>
        <v>707623.26923076925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4</v>
      </c>
      <c r="C78" s="7"/>
      <c r="D78" s="2" t="e">
        <f t="shared" si="12"/>
        <v>#N/A</v>
      </c>
      <c r="E78" s="2" t="e">
        <f t="shared" si="22"/>
        <v>#N/A</v>
      </c>
      <c r="F78" s="2">
        <v>438381.1825145036</v>
      </c>
      <c r="G78" s="2">
        <f t="shared" si="25"/>
        <v>438381.1825145036</v>
      </c>
      <c r="H78" s="2">
        <f t="shared" si="13"/>
        <v>19980874.37010929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447580.20461755991</v>
      </c>
      <c r="Q78" s="2">
        <f t="shared" si="26"/>
        <v>447580.20461755991</v>
      </c>
      <c r="R78" s="2">
        <f t="shared" si="16"/>
        <v>20685614.408015832</v>
      </c>
      <c r="S78" s="2">
        <f t="shared" si="17"/>
        <v>438381.1825145036</v>
      </c>
      <c r="T78" s="2">
        <f t="shared" si="18"/>
        <v>15789.714285714319</v>
      </c>
      <c r="U78" s="2">
        <f t="shared" si="19"/>
        <v>447580.20461755991</v>
      </c>
      <c r="V78" s="2">
        <f t="shared" si="5"/>
        <v>720462.69230769225</v>
      </c>
      <c r="W78" s="2">
        <f t="shared" si="20"/>
        <v>12839.423076923005</v>
      </c>
      <c r="X78" s="2">
        <f t="shared" si="6"/>
        <v>434740.7815406369</v>
      </c>
      <c r="Y78" s="2">
        <f t="shared" si="7"/>
        <v>19965151.715708137</v>
      </c>
      <c r="Z78" s="2" t="str">
        <f t="shared" si="8"/>
        <v>HERE</v>
      </c>
      <c r="AA78" s="2">
        <f>IF(Z78="HERE",Y78,AA77+Graph!$G$1*1000)</f>
        <v>19965151.715708137</v>
      </c>
      <c r="AB78" s="2">
        <f t="shared" si="21"/>
        <v>434740.78154063597</v>
      </c>
      <c r="AC78" s="2">
        <f t="shared" si="9"/>
        <v>720462.69230769225</v>
      </c>
      <c r="AD78" s="3">
        <f t="shared" si="10"/>
        <v>19965151.715708137</v>
      </c>
      <c r="AE78" s="2">
        <f>IF(AE76&gt;=52800000,52800000,IF(AB57=Graph!G$1*1000,AE77+Graph!G$1*1000,AC78))</f>
        <v>720462.69230769225</v>
      </c>
      <c r="AF78" s="3">
        <f t="shared" si="11"/>
        <v>720462.69230769225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5</v>
      </c>
      <c r="C79" s="7"/>
      <c r="D79" s="2" t="e">
        <f t="shared" si="12"/>
        <v>#N/A</v>
      </c>
      <c r="E79" s="2" t="e">
        <f t="shared" si="22"/>
        <v>#N/A</v>
      </c>
      <c r="F79" s="2">
        <v>440968.40917262435</v>
      </c>
      <c r="G79" s="2">
        <f t="shared" si="25"/>
        <v>440968.40917262435</v>
      </c>
      <c r="H79" s="2">
        <f t="shared" si="13"/>
        <v>20421842.779281914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450360.93969330192</v>
      </c>
      <c r="Q79" s="2">
        <f t="shared" si="26"/>
        <v>450360.93969330192</v>
      </c>
      <c r="R79" s="2">
        <f t="shared" si="16"/>
        <v>21135975.347709134</v>
      </c>
      <c r="S79" s="2">
        <f t="shared" si="17"/>
        <v>440968.40917262435</v>
      </c>
      <c r="T79" s="2">
        <f t="shared" si="18"/>
        <v>15789.714285714319</v>
      </c>
      <c r="U79" s="2">
        <f t="shared" si="19"/>
        <v>450360.93969330192</v>
      </c>
      <c r="V79" s="2">
        <f t="shared" si="5"/>
        <v>733302.11538461538</v>
      </c>
      <c r="W79" s="2">
        <f t="shared" si="20"/>
        <v>12839.423076923122</v>
      </c>
      <c r="X79" s="2">
        <f t="shared" si="6"/>
        <v>437521.51661637879</v>
      </c>
      <c r="Y79" s="2">
        <f t="shared" si="7"/>
        <v>20402673.232324515</v>
      </c>
      <c r="Z79" s="2" t="str">
        <f t="shared" si="8"/>
        <v>HERE</v>
      </c>
      <c r="AA79" s="2">
        <f>IF(Z79="HERE",Y79,AA78+Graph!$G$1*1000)</f>
        <v>20402673.232324515</v>
      </c>
      <c r="AB79" s="2">
        <f t="shared" si="21"/>
        <v>437521.51661637798</v>
      </c>
      <c r="AC79" s="2">
        <f t="shared" si="9"/>
        <v>733302.11538461538</v>
      </c>
      <c r="AD79" s="3">
        <f t="shared" si="10"/>
        <v>20402673.232324515</v>
      </c>
      <c r="AE79" s="2">
        <f>IF(AE77&gt;=52800000,52800000,IF(AB58=Graph!G$1*1000,AE78+Graph!G$1*1000,AC79))</f>
        <v>733302.11538461538</v>
      </c>
      <c r="AF79" s="3">
        <f t="shared" si="11"/>
        <v>733302.11538461538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6</v>
      </c>
      <c r="C80" s="7"/>
      <c r="D80" s="2" t="e">
        <f t="shared" si="12"/>
        <v>#N/A</v>
      </c>
      <c r="E80" s="2" t="e">
        <f t="shared" si="22"/>
        <v>#N/A</v>
      </c>
      <c r="F80" s="2">
        <v>443555.6358307451</v>
      </c>
      <c r="G80" s="2">
        <f t="shared" si="25"/>
        <v>443555.6358307451</v>
      </c>
      <c r="H80" s="2">
        <f t="shared" si="13"/>
        <v>20865398.415112659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453141.67476902902</v>
      </c>
      <c r="Q80" s="2">
        <f t="shared" si="26"/>
        <v>453141.67476902902</v>
      </c>
      <c r="R80" s="2">
        <f t="shared" si="16"/>
        <v>21589117.022478163</v>
      </c>
      <c r="S80" s="2">
        <f t="shared" si="17"/>
        <v>443555.6358307451</v>
      </c>
      <c r="T80" s="2">
        <f t="shared" si="18"/>
        <v>15789.714285714319</v>
      </c>
      <c r="U80" s="2">
        <f t="shared" si="19"/>
        <v>453141.67476902902</v>
      </c>
      <c r="V80" s="2">
        <f t="shared" si="5"/>
        <v>746141.5384615385</v>
      </c>
      <c r="W80" s="2">
        <f t="shared" si="20"/>
        <v>12839.423076923122</v>
      </c>
      <c r="X80" s="2">
        <f t="shared" si="6"/>
        <v>440302.2516921059</v>
      </c>
      <c r="Y80" s="2">
        <f t="shared" si="7"/>
        <v>20842975.48401662</v>
      </c>
      <c r="Z80" s="2" t="str">
        <f t="shared" si="8"/>
        <v>HERE</v>
      </c>
      <c r="AA80" s="2">
        <f>IF(Z80="HERE",Y80,AA79+Graph!$G$1*1000)</f>
        <v>20842975.48401662</v>
      </c>
      <c r="AB80" s="2">
        <f t="shared" si="21"/>
        <v>440302.25169210508</v>
      </c>
      <c r="AC80" s="2">
        <f t="shared" si="9"/>
        <v>746141.5384615385</v>
      </c>
      <c r="AD80" s="3">
        <f t="shared" si="10"/>
        <v>20842975.48401662</v>
      </c>
      <c r="AE80" s="2">
        <f>IF(AE78&gt;=52800000,52800000,IF(AB59=Graph!G$1*1000,AE79+Graph!G$1*1000,AC80))</f>
        <v>746141.5384615385</v>
      </c>
      <c r="AF80" s="3">
        <f t="shared" si="11"/>
        <v>746141.5384615385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7</v>
      </c>
      <c r="C81" s="7"/>
      <c r="D81" s="2" t="e">
        <f t="shared" si="12"/>
        <v>#N/A</v>
      </c>
      <c r="E81" s="2" t="e">
        <f t="shared" si="22"/>
        <v>#N/A</v>
      </c>
      <c r="F81" s="2">
        <v>446142.86248886585</v>
      </c>
      <c r="G81" s="2">
        <f t="shared" si="25"/>
        <v>446142.86248886585</v>
      </c>
      <c r="H81" s="2">
        <f t="shared" si="13"/>
        <v>21311541.277601525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455922.40984477103</v>
      </c>
      <c r="Q81" s="2">
        <f t="shared" si="26"/>
        <v>455922.40984477103</v>
      </c>
      <c r="R81" s="2">
        <f t="shared" si="16"/>
        <v>22045039.432322934</v>
      </c>
      <c r="S81" s="2">
        <f t="shared" si="17"/>
        <v>446142.86248886585</v>
      </c>
      <c r="T81" s="2">
        <f t="shared" si="18"/>
        <v>15789.714285714319</v>
      </c>
      <c r="U81" s="2">
        <f t="shared" si="19"/>
        <v>455922.40984477103</v>
      </c>
      <c r="V81" s="2">
        <f t="shared" si="5"/>
        <v>758980.9615384615</v>
      </c>
      <c r="W81" s="2">
        <f t="shared" si="20"/>
        <v>12839.423076923005</v>
      </c>
      <c r="X81" s="2">
        <f t="shared" si="6"/>
        <v>443082.98676784802</v>
      </c>
      <c r="Y81" s="2">
        <f t="shared" si="7"/>
        <v>21286058.470784467</v>
      </c>
      <c r="Z81" s="2" t="str">
        <f t="shared" si="8"/>
        <v>HERE</v>
      </c>
      <c r="AA81" s="2">
        <f>IF(Z81="HERE",Y81,AA80+Graph!$G$1*1000)</f>
        <v>21286058.470784467</v>
      </c>
      <c r="AB81" s="2">
        <f t="shared" si="21"/>
        <v>443082.98676784709</v>
      </c>
      <c r="AC81" s="2">
        <f t="shared" si="9"/>
        <v>758980.9615384615</v>
      </c>
      <c r="AD81" s="3">
        <f t="shared" si="10"/>
        <v>21286058.470784467</v>
      </c>
      <c r="AE81" s="2">
        <f>IF(AE79&gt;=52800000,52800000,IF(AB60=Graph!G$1*1000,AE80+Graph!G$1*1000,AC81))</f>
        <v>758980.9615384615</v>
      </c>
      <c r="AF81" s="3">
        <f t="shared" si="11"/>
        <v>758980.9615384615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8</v>
      </c>
      <c r="C82" s="7"/>
      <c r="D82" s="2" t="e">
        <f t="shared" si="12"/>
        <v>#N/A</v>
      </c>
      <c r="E82" s="2" t="e">
        <f t="shared" si="22"/>
        <v>#N/A</v>
      </c>
      <c r="F82" s="2">
        <v>448730.0891469866</v>
      </c>
      <c r="G82" s="2">
        <f t="shared" si="25"/>
        <v>448730.0891469866</v>
      </c>
      <c r="H82" s="2">
        <f t="shared" si="13"/>
        <v>21760271.366748512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458703.14492049813</v>
      </c>
      <c r="Q82" s="2">
        <f t="shared" si="26"/>
        <v>458703.14492049813</v>
      </c>
      <c r="R82" s="2">
        <f t="shared" si="16"/>
        <v>22503742.577243432</v>
      </c>
      <c r="S82" s="2">
        <f t="shared" si="17"/>
        <v>448730.0891469866</v>
      </c>
      <c r="T82" s="2">
        <f t="shared" si="18"/>
        <v>15789.714285714319</v>
      </c>
      <c r="U82" s="2">
        <f t="shared" si="19"/>
        <v>458703.14492049813</v>
      </c>
      <c r="V82" s="2">
        <f t="shared" si="5"/>
        <v>771820.38461538462</v>
      </c>
      <c r="W82" s="2">
        <f t="shared" si="20"/>
        <v>12839.423076923122</v>
      </c>
      <c r="X82" s="2">
        <f t="shared" si="6"/>
        <v>445863.72184357501</v>
      </c>
      <c r="Y82" s="2">
        <f t="shared" si="7"/>
        <v>21731922.192628041</v>
      </c>
      <c r="Z82" s="2" t="str">
        <f t="shared" si="8"/>
        <v>HERE</v>
      </c>
      <c r="AA82" s="2">
        <f>IF(Z82="HERE",Y82,AA81+Graph!$G$1*1000)</f>
        <v>21731922.192628041</v>
      </c>
      <c r="AB82" s="2">
        <f t="shared" si="21"/>
        <v>445863.7218435742</v>
      </c>
      <c r="AC82" s="2">
        <f t="shared" si="9"/>
        <v>771820.38461538462</v>
      </c>
      <c r="AD82" s="3">
        <f t="shared" si="10"/>
        <v>21731922.192628041</v>
      </c>
      <c r="AE82" s="2">
        <f>IF(AE80&gt;=52800000,52800000,IF(AB61=Graph!G$1*1000,AE81+Graph!G$1*1000,AC82))</f>
        <v>771820.38461538462</v>
      </c>
      <c r="AF82" s="3">
        <f t="shared" si="11"/>
        <v>771820.38461538462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9</v>
      </c>
      <c r="C83" s="7"/>
      <c r="D83" s="2" t="e">
        <f t="shared" si="12"/>
        <v>#N/A</v>
      </c>
      <c r="E83" s="2" t="e">
        <f t="shared" si="22"/>
        <v>#N/A</v>
      </c>
      <c r="F83" s="2">
        <v>451317.31580510736</v>
      </c>
      <c r="G83" s="2">
        <f t="shared" si="25"/>
        <v>451317.31580510736</v>
      </c>
      <c r="H83" s="2">
        <f t="shared" si="13"/>
        <v>22211588.682553619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461483.87999624014</v>
      </c>
      <c r="Q83" s="2">
        <f t="shared" si="26"/>
        <v>461483.87999624014</v>
      </c>
      <c r="R83" s="2">
        <f t="shared" si="16"/>
        <v>22965226.457239673</v>
      </c>
      <c r="S83" s="2">
        <f t="shared" si="17"/>
        <v>451317.31580510736</v>
      </c>
      <c r="T83" s="2">
        <f t="shared" si="18"/>
        <v>15789.714285714319</v>
      </c>
      <c r="U83" s="2">
        <f t="shared" si="19"/>
        <v>461483.87999624014</v>
      </c>
      <c r="V83" s="2">
        <f t="shared" si="5"/>
        <v>784659.80769230775</v>
      </c>
      <c r="W83" s="2">
        <f t="shared" si="20"/>
        <v>12839.423076923122</v>
      </c>
      <c r="X83" s="2">
        <f t="shared" si="6"/>
        <v>448644.45691931702</v>
      </c>
      <c r="Y83" s="2">
        <f t="shared" si="7"/>
        <v>22180566.649547357</v>
      </c>
      <c r="Z83" s="2" t="str">
        <f t="shared" si="8"/>
        <v>HERE</v>
      </c>
      <c r="AA83" s="2">
        <f>IF(Z83="HERE",Y83,AA82+Graph!$G$1*1000)</f>
        <v>22180566.649547357</v>
      </c>
      <c r="AB83" s="2">
        <f t="shared" si="21"/>
        <v>448644.4569193162</v>
      </c>
      <c r="AC83" s="2">
        <f t="shared" si="9"/>
        <v>784659.80769230775</v>
      </c>
      <c r="AD83" s="3">
        <f t="shared" si="10"/>
        <v>22180566.649547357</v>
      </c>
      <c r="AE83" s="2">
        <f>IF(AE81&gt;=52800000,52800000,IF(AB62=Graph!G$1*1000,AE82+Graph!G$1*1000,AC83))</f>
        <v>784659.80769230775</v>
      </c>
      <c r="AF83" s="3">
        <f t="shared" si="11"/>
        <v>784659.80769230775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10</v>
      </c>
      <c r="C84" s="7"/>
      <c r="D84" s="2" t="e">
        <f t="shared" si="12"/>
        <v>#N/A</v>
      </c>
      <c r="E84" s="2" t="e">
        <f t="shared" si="22"/>
        <v>#N/A</v>
      </c>
      <c r="F84" s="2">
        <v>453904.54246322811</v>
      </c>
      <c r="G84" s="2">
        <f t="shared" si="25"/>
        <v>453904.54246322811</v>
      </c>
      <c r="H84" s="2">
        <f t="shared" si="13"/>
        <v>22665493.225016847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464264.61507196724</v>
      </c>
      <c r="Q84" s="2">
        <f t="shared" si="26"/>
        <v>464264.61507196724</v>
      </c>
      <c r="R84" s="2">
        <f t="shared" si="16"/>
        <v>23429491.07231164</v>
      </c>
      <c r="S84" s="2">
        <f t="shared" si="17"/>
        <v>453904.54246322811</v>
      </c>
      <c r="T84" s="2">
        <f t="shared" si="18"/>
        <v>15789.714285714319</v>
      </c>
      <c r="U84" s="2">
        <f t="shared" si="19"/>
        <v>464264.61507196724</v>
      </c>
      <c r="V84" s="2">
        <f t="shared" si="5"/>
        <v>797499.23076923075</v>
      </c>
      <c r="W84" s="2">
        <f t="shared" si="20"/>
        <v>12839.423076923005</v>
      </c>
      <c r="X84" s="2">
        <f t="shared" si="6"/>
        <v>451425.19199504424</v>
      </c>
      <c r="Y84" s="2">
        <f t="shared" si="7"/>
        <v>22631991.8415424</v>
      </c>
      <c r="Z84" s="2" t="str">
        <f t="shared" si="8"/>
        <v>HERE</v>
      </c>
      <c r="AA84" s="2">
        <f>IF(Z84="HERE",Y84,AA83+Graph!$G$1*1000)</f>
        <v>22631991.8415424</v>
      </c>
      <c r="AB84" s="2">
        <f t="shared" si="21"/>
        <v>451425.19199504331</v>
      </c>
      <c r="AC84" s="2">
        <f t="shared" si="9"/>
        <v>797499.23076923075</v>
      </c>
      <c r="AD84" s="3">
        <f t="shared" si="10"/>
        <v>22631991.8415424</v>
      </c>
      <c r="AE84" s="2">
        <f>IF(AE82&gt;=52800000,52800000,IF(AB63=Graph!G$1*1000,AE83+Graph!G$1*1000,AC84))</f>
        <v>797499.23076923075</v>
      </c>
      <c r="AF84" s="3">
        <f t="shared" si="11"/>
        <v>797499.23076923075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11</v>
      </c>
      <c r="C85" s="7"/>
      <c r="D85" s="2" t="e">
        <f t="shared" si="12"/>
        <v>#N/A</v>
      </c>
      <c r="E85" s="2" t="e">
        <f t="shared" si="22"/>
        <v>#N/A</v>
      </c>
      <c r="F85" s="2">
        <v>456491.76912134886</v>
      </c>
      <c r="G85" s="2">
        <f t="shared" si="25"/>
        <v>456491.76912134886</v>
      </c>
      <c r="H85" s="2">
        <f t="shared" si="13"/>
        <v>23121984.994138196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467045.35014770925</v>
      </c>
      <c r="Q85" s="2">
        <f t="shared" si="26"/>
        <v>467045.35014770925</v>
      </c>
      <c r="R85" s="2">
        <f t="shared" si="16"/>
        <v>23896536.422459349</v>
      </c>
      <c r="S85" s="2">
        <f t="shared" si="17"/>
        <v>456491.76912134886</v>
      </c>
      <c r="T85" s="2">
        <f t="shared" si="18"/>
        <v>15789.714285714319</v>
      </c>
      <c r="U85" s="2">
        <f t="shared" si="19"/>
        <v>467045.35014770925</v>
      </c>
      <c r="V85" s="2">
        <f t="shared" si="5"/>
        <v>810338.65384615387</v>
      </c>
      <c r="W85" s="2">
        <f t="shared" si="20"/>
        <v>12839.423076923122</v>
      </c>
      <c r="X85" s="2">
        <f t="shared" si="6"/>
        <v>454205.92707078613</v>
      </c>
      <c r="Y85" s="2">
        <f t="shared" si="7"/>
        <v>23086197.768613186</v>
      </c>
      <c r="Z85" s="2" t="str">
        <f t="shared" si="8"/>
        <v>HERE</v>
      </c>
      <c r="AA85" s="2">
        <f>IF(Z85="HERE",Y85,AA84+Graph!$G$1*1000)</f>
        <v>23086197.768613186</v>
      </c>
      <c r="AB85" s="2">
        <f t="shared" si="21"/>
        <v>454205.92707078531</v>
      </c>
      <c r="AC85" s="2">
        <f t="shared" si="9"/>
        <v>810338.65384615387</v>
      </c>
      <c r="AD85" s="3">
        <f t="shared" si="10"/>
        <v>23086197.768613186</v>
      </c>
      <c r="AE85" s="2">
        <f>IF(AE83&gt;=52800000,52800000,IF(AB64=Graph!G$1*1000,AE84+Graph!G$1*1000,AC85))</f>
        <v>810338.65384615387</v>
      </c>
      <c r="AF85" s="3">
        <f t="shared" si="11"/>
        <v>810338.65384615387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12</v>
      </c>
      <c r="C86" s="7"/>
      <c r="D86" s="2" t="e">
        <f t="shared" si="12"/>
        <v>#N/A</v>
      </c>
      <c r="E86" s="2" t="e">
        <f t="shared" si="22"/>
        <v>#N/A</v>
      </c>
      <c r="F86" s="2">
        <v>459078.99577946961</v>
      </c>
      <c r="G86" s="2">
        <f t="shared" si="25"/>
        <v>459078.99577946961</v>
      </c>
      <c r="H86" s="2">
        <f t="shared" si="13"/>
        <v>23581063.989917666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469826.08522343636</v>
      </c>
      <c r="Q86" s="2">
        <f t="shared" si="26"/>
        <v>469826.08522343636</v>
      </c>
      <c r="R86" s="2">
        <f t="shared" si="16"/>
        <v>24366362.507682785</v>
      </c>
      <c r="S86" s="2">
        <f t="shared" si="17"/>
        <v>459078.99577946961</v>
      </c>
      <c r="T86" s="2">
        <f t="shared" si="18"/>
        <v>15789.714285714319</v>
      </c>
      <c r="U86" s="2">
        <f t="shared" si="19"/>
        <v>469826.08522343636</v>
      </c>
      <c r="V86" s="2">
        <f t="shared" si="5"/>
        <v>823178.07692307688</v>
      </c>
      <c r="W86" s="2">
        <f t="shared" si="20"/>
        <v>12839.423076923005</v>
      </c>
      <c r="X86" s="2">
        <f t="shared" si="6"/>
        <v>456986.66214651335</v>
      </c>
      <c r="Y86" s="2">
        <f t="shared" si="7"/>
        <v>23543184.430759698</v>
      </c>
      <c r="Z86" s="2" t="str">
        <f t="shared" si="8"/>
        <v>HERE</v>
      </c>
      <c r="AA86" s="2">
        <f>IF(Z86="HERE",Y86,AA85+Graph!$G$1*1000)</f>
        <v>23543184.430759698</v>
      </c>
      <c r="AB86" s="2">
        <f t="shared" si="21"/>
        <v>456986.66214651242</v>
      </c>
      <c r="AC86" s="2">
        <f t="shared" si="9"/>
        <v>823178.07692307688</v>
      </c>
      <c r="AD86" s="3">
        <f t="shared" si="10"/>
        <v>23543184.430759698</v>
      </c>
      <c r="AE86" s="2">
        <f>IF(AE84&gt;=52800000,52800000,IF(AB65=Graph!G$1*1000,AE85+Graph!G$1*1000,AC86))</f>
        <v>823178.07692307688</v>
      </c>
      <c r="AF86" s="3">
        <f t="shared" si="11"/>
        <v>823178.07692307688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13</v>
      </c>
      <c r="C87" s="7"/>
      <c r="D87" s="2" t="e">
        <f t="shared" si="12"/>
        <v>#N/A</v>
      </c>
      <c r="E87" s="2" t="e">
        <f t="shared" si="22"/>
        <v>#N/A</v>
      </c>
      <c r="F87" s="2">
        <v>461666.22243759036</v>
      </c>
      <c r="G87" s="2">
        <f t="shared" si="25"/>
        <v>461666.22243759036</v>
      </c>
      <c r="H87" s="2">
        <f t="shared" si="13"/>
        <v>24042730.212355256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472606.82029917836</v>
      </c>
      <c r="Q87" s="2">
        <f t="shared" si="26"/>
        <v>472606.82029917836</v>
      </c>
      <c r="R87" s="2">
        <f t="shared" si="16"/>
        <v>24838969.327981964</v>
      </c>
      <c r="S87" s="2">
        <f t="shared" si="17"/>
        <v>461666.22243759036</v>
      </c>
      <c r="T87" s="2">
        <f t="shared" si="18"/>
        <v>15789.714285714319</v>
      </c>
      <c r="U87" s="2">
        <f t="shared" si="19"/>
        <v>472606.82029917836</v>
      </c>
      <c r="V87" s="2">
        <f t="shared" si="5"/>
        <v>836017.5</v>
      </c>
      <c r="W87" s="2">
        <f t="shared" si="20"/>
        <v>12839.423076923122</v>
      </c>
      <c r="X87" s="2">
        <f t="shared" si="6"/>
        <v>459767.39722225524</v>
      </c>
      <c r="Y87" s="2">
        <f t="shared" si="7"/>
        <v>24002951.827981953</v>
      </c>
      <c r="Z87" s="2" t="str">
        <f t="shared" si="8"/>
        <v>HERE</v>
      </c>
      <c r="AA87" s="2">
        <f>IF(Z87="HERE",Y87,AA86+Graph!$G$1*1000)</f>
        <v>24002951.827981953</v>
      </c>
      <c r="AB87" s="2">
        <f t="shared" si="21"/>
        <v>459767.39722225443</v>
      </c>
      <c r="AC87" s="2">
        <f t="shared" si="9"/>
        <v>836017.5</v>
      </c>
      <c r="AD87" s="3">
        <f t="shared" si="10"/>
        <v>24002951.827981953</v>
      </c>
      <c r="AE87" s="2">
        <f>IF(AE85&gt;=52800000,52800000,IF(AB66=Graph!G$1*1000,AE86+Graph!G$1*1000,AC87))</f>
        <v>836017.5</v>
      </c>
      <c r="AF87" s="3">
        <f t="shared" si="11"/>
        <v>836017.5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14</v>
      </c>
      <c r="C88" s="7"/>
      <c r="D88" s="2" t="e">
        <f t="shared" si="12"/>
        <v>#N/A</v>
      </c>
      <c r="E88" s="2" t="e">
        <f t="shared" si="22"/>
        <v>#N/A</v>
      </c>
      <c r="F88" s="2">
        <v>464253.44909571111</v>
      </c>
      <c r="G88" s="2">
        <f t="shared" si="25"/>
        <v>464253.44909571111</v>
      </c>
      <c r="H88" s="2">
        <f t="shared" si="13"/>
        <v>24506983.661450967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475387.55537490547</v>
      </c>
      <c r="Q88" s="2">
        <f t="shared" si="26"/>
        <v>475387.55537490547</v>
      </c>
      <c r="R88" s="2">
        <f t="shared" si="16"/>
        <v>25314356.883356869</v>
      </c>
      <c r="S88" s="2">
        <f t="shared" si="17"/>
        <v>464253.44909571111</v>
      </c>
      <c r="T88" s="2">
        <f t="shared" si="18"/>
        <v>15789.714285714319</v>
      </c>
      <c r="U88" s="2">
        <f t="shared" si="19"/>
        <v>475387.55537490547</v>
      </c>
      <c r="V88" s="2">
        <f t="shared" si="5"/>
        <v>848856.92307692301</v>
      </c>
      <c r="W88" s="2">
        <f t="shared" si="20"/>
        <v>12839.423076923005</v>
      </c>
      <c r="X88" s="2">
        <f t="shared" si="6"/>
        <v>462548.13229798246</v>
      </c>
      <c r="Y88" s="2">
        <f t="shared" si="7"/>
        <v>24465499.960279934</v>
      </c>
      <c r="Z88" s="2" t="str">
        <f t="shared" si="8"/>
        <v>HERE</v>
      </c>
      <c r="AA88" s="2">
        <f>IF(Z88="HERE",Y88,AA87+Graph!$G$1*1000)</f>
        <v>24465499.960279934</v>
      </c>
      <c r="AB88" s="2">
        <f t="shared" si="21"/>
        <v>462548.13229798153</v>
      </c>
      <c r="AC88" s="2">
        <f t="shared" si="9"/>
        <v>848856.92307692301</v>
      </c>
      <c r="AD88" s="3">
        <f t="shared" si="10"/>
        <v>24465499.960279934</v>
      </c>
      <c r="AE88" s="2">
        <f>IF(AE86&gt;=52800000,52800000,IF(AB67=Graph!G$1*1000,AE87+Graph!G$1*1000,AC88))</f>
        <v>848856.92307692301</v>
      </c>
      <c r="AF88" s="3">
        <f t="shared" si="11"/>
        <v>848856.92307692301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15</v>
      </c>
      <c r="C89" s="7"/>
      <c r="D89" s="2" t="e">
        <f t="shared" si="12"/>
        <v>#N/A</v>
      </c>
      <c r="E89" s="2" t="e">
        <f t="shared" si="22"/>
        <v>#N/A</v>
      </c>
      <c r="F89" s="2">
        <v>466840.67575383186</v>
      </c>
      <c r="G89" s="2">
        <f t="shared" si="25"/>
        <v>466840.67575383186</v>
      </c>
      <c r="H89" s="2">
        <f t="shared" si="13"/>
        <v>24973824.337204799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478168.29045064747</v>
      </c>
      <c r="Q89" s="2">
        <f t="shared" si="26"/>
        <v>478168.29045064747</v>
      </c>
      <c r="R89" s="2">
        <f t="shared" si="16"/>
        <v>25792525.173807517</v>
      </c>
      <c r="S89" s="2">
        <f t="shared" si="17"/>
        <v>466840.67575383186</v>
      </c>
      <c r="T89" s="2">
        <f t="shared" si="18"/>
        <v>15789.714285714319</v>
      </c>
      <c r="U89" s="2">
        <f t="shared" si="19"/>
        <v>478168.29045064747</v>
      </c>
      <c r="V89" s="2">
        <f t="shared" si="5"/>
        <v>861696.34615384613</v>
      </c>
      <c r="W89" s="2">
        <f t="shared" si="20"/>
        <v>12839.423076923122</v>
      </c>
      <c r="X89" s="2">
        <f t="shared" si="6"/>
        <v>465328.86737372435</v>
      </c>
      <c r="Y89" s="2">
        <f t="shared" si="7"/>
        <v>24930828.827653658</v>
      </c>
      <c r="Z89" s="2" t="str">
        <f t="shared" si="8"/>
        <v>HERE</v>
      </c>
      <c r="AA89" s="2">
        <f>IF(Z89="HERE",Y89,AA88+Graph!$G$1*1000)</f>
        <v>24930828.827653658</v>
      </c>
      <c r="AB89" s="2">
        <f t="shared" si="21"/>
        <v>465328.86737372354</v>
      </c>
      <c r="AC89" s="2">
        <f t="shared" si="9"/>
        <v>861696.34615384613</v>
      </c>
      <c r="AD89" s="3">
        <f t="shared" si="10"/>
        <v>24930828.827653658</v>
      </c>
      <c r="AE89" s="2">
        <f>IF(AE87&gt;=52800000,52800000,IF(AB68=Graph!G$1*1000,AE88+Graph!G$1*1000,AC89))</f>
        <v>861696.34615384613</v>
      </c>
      <c r="AF89" s="3">
        <f t="shared" si="11"/>
        <v>861696.34615384613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16</v>
      </c>
      <c r="C90" s="7"/>
      <c r="D90" s="2" t="e">
        <f t="shared" si="12"/>
        <v>#N/A</v>
      </c>
      <c r="E90" s="2" t="e">
        <f t="shared" si="22"/>
        <v>#N/A</v>
      </c>
      <c r="F90" s="2">
        <v>469427.90241195261</v>
      </c>
      <c r="G90" s="2">
        <f t="shared" si="25"/>
        <v>469427.90241195261</v>
      </c>
      <c r="H90" s="2">
        <f t="shared" si="13"/>
        <v>25443252.239616752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480949.02552637458</v>
      </c>
      <c r="Q90" s="2">
        <f t="shared" si="26"/>
        <v>480949.02552637458</v>
      </c>
      <c r="R90" s="2">
        <f t="shared" si="16"/>
        <v>26273474.199333891</v>
      </c>
      <c r="S90" s="2">
        <f t="shared" si="17"/>
        <v>469427.90241195261</v>
      </c>
      <c r="T90" s="2">
        <f t="shared" si="18"/>
        <v>15789.714285714319</v>
      </c>
      <c r="U90" s="2">
        <f t="shared" si="19"/>
        <v>480949.02552637458</v>
      </c>
      <c r="V90" s="2">
        <f t="shared" si="5"/>
        <v>874535.76923076925</v>
      </c>
      <c r="W90" s="2">
        <f t="shared" si="20"/>
        <v>12839.423076923122</v>
      </c>
      <c r="X90" s="2">
        <f t="shared" si="6"/>
        <v>468109.60244945146</v>
      </c>
      <c r="Y90" s="2">
        <f t="shared" si="7"/>
        <v>25398938.430103108</v>
      </c>
      <c r="Z90" s="2" t="str">
        <f t="shared" si="8"/>
        <v>HERE</v>
      </c>
      <c r="AA90" s="2">
        <f>IF(Z90="HERE",Y90,AA89+Graph!$G$1*1000)</f>
        <v>25398938.430103108</v>
      </c>
      <c r="AB90" s="2">
        <f t="shared" si="21"/>
        <v>468109.60244945064</v>
      </c>
      <c r="AC90" s="2">
        <f t="shared" si="9"/>
        <v>874535.76923076925</v>
      </c>
      <c r="AD90" s="3">
        <f t="shared" si="10"/>
        <v>25398938.430103108</v>
      </c>
      <c r="AE90" s="2">
        <f>IF(AE88&gt;=52800000,52800000,IF(AB69=Graph!G$1*1000,AE89+Graph!G$1*1000,AC90))</f>
        <v>874535.76923076925</v>
      </c>
      <c r="AF90" s="3">
        <f t="shared" si="11"/>
        <v>874535.76923076925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17</v>
      </c>
      <c r="C91" s="7"/>
      <c r="D91" s="2" t="e">
        <f t="shared" si="12"/>
        <v>#N/A</v>
      </c>
      <c r="E91" s="2" t="e">
        <f t="shared" si="22"/>
        <v>#N/A</v>
      </c>
      <c r="F91" s="2">
        <v>472015.12907008827</v>
      </c>
      <c r="G91" s="2">
        <f t="shared" si="25"/>
        <v>472015.12907008827</v>
      </c>
      <c r="H91" s="2">
        <f t="shared" si="13"/>
        <v>25915267.36868684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483729.76060211658</v>
      </c>
      <c r="Q91" s="2">
        <f t="shared" si="26"/>
        <v>483729.76060211658</v>
      </c>
      <c r="R91" s="2">
        <f t="shared" si="16"/>
        <v>26757203.959936008</v>
      </c>
      <c r="S91" s="2">
        <f t="shared" si="17"/>
        <v>472015.12907008827</v>
      </c>
      <c r="T91" s="2">
        <f t="shared" si="18"/>
        <v>15789.714285714319</v>
      </c>
      <c r="U91" s="2">
        <f t="shared" si="19"/>
        <v>483729.76060211658</v>
      </c>
      <c r="V91" s="2">
        <f t="shared" si="5"/>
        <v>887375.19230769225</v>
      </c>
      <c r="W91" s="2">
        <f t="shared" si="20"/>
        <v>12839.423076923005</v>
      </c>
      <c r="X91" s="2">
        <f t="shared" si="6"/>
        <v>470890.33752519358</v>
      </c>
      <c r="Y91" s="2">
        <f t="shared" si="7"/>
        <v>25869828.767628301</v>
      </c>
      <c r="Z91" s="2" t="str">
        <f t="shared" si="8"/>
        <v>HERE</v>
      </c>
      <c r="AA91" s="2">
        <f>IF(Z91="HERE",Y91,AA90+Graph!$G$1*1000)</f>
        <v>25869828.767628301</v>
      </c>
      <c r="AB91" s="2">
        <f t="shared" si="21"/>
        <v>470890.33752519265</v>
      </c>
      <c r="AC91" s="2">
        <f t="shared" si="9"/>
        <v>887375.19230769225</v>
      </c>
      <c r="AD91" s="3">
        <f t="shared" si="10"/>
        <v>25869828.767628301</v>
      </c>
      <c r="AE91" s="2">
        <f>IF(AE89&gt;=52800000,52800000,IF(AB70=Graph!G$1*1000,AE90+Graph!G$1*1000,AC91))</f>
        <v>887375.19230769225</v>
      </c>
      <c r="AF91" s="3">
        <f t="shared" si="11"/>
        <v>887375.19230769225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18</v>
      </c>
      <c r="C92" s="7"/>
      <c r="D92" s="2" t="e">
        <f t="shared" si="12"/>
        <v>#N/A</v>
      </c>
      <c r="E92" s="2" t="e">
        <f t="shared" si="22"/>
        <v>#N/A</v>
      </c>
      <c r="F92" s="2">
        <v>474602.35572820902</v>
      </c>
      <c r="G92" s="2">
        <f t="shared" si="25"/>
        <v>474602.35572820902</v>
      </c>
      <c r="H92" s="2">
        <f t="shared" si="13"/>
        <v>26389869.724415049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486510.49567785859</v>
      </c>
      <c r="Q92" s="2">
        <f t="shared" si="26"/>
        <v>486510.49567785859</v>
      </c>
      <c r="R92" s="2">
        <f t="shared" si="16"/>
        <v>27243714.455613866</v>
      </c>
      <c r="S92" s="2">
        <f t="shared" si="17"/>
        <v>474602.35572820902</v>
      </c>
      <c r="T92" s="2">
        <f t="shared" si="18"/>
        <v>15789.714285714319</v>
      </c>
      <c r="U92" s="2">
        <f t="shared" si="19"/>
        <v>486510.49567785859</v>
      </c>
      <c r="V92" s="2">
        <f t="shared" si="5"/>
        <v>900214.61538461538</v>
      </c>
      <c r="W92" s="2">
        <f t="shared" si="20"/>
        <v>12839.423076923122</v>
      </c>
      <c r="X92" s="2">
        <f t="shared" si="6"/>
        <v>473671.07260093547</v>
      </c>
      <c r="Y92" s="2">
        <f t="shared" si="7"/>
        <v>26343499.840229236</v>
      </c>
      <c r="Z92" s="2" t="str">
        <f t="shared" si="8"/>
        <v>HERE</v>
      </c>
      <c r="AA92" s="2">
        <f>IF(Z92="HERE",Y92,AA91+Graph!$G$1*1000)</f>
        <v>26343499.840229236</v>
      </c>
      <c r="AB92" s="2">
        <f t="shared" si="21"/>
        <v>473671.07260093465</v>
      </c>
      <c r="AC92" s="2">
        <f t="shared" si="9"/>
        <v>900214.61538461538</v>
      </c>
      <c r="AD92" s="3">
        <f t="shared" si="10"/>
        <v>26343499.840229236</v>
      </c>
      <c r="AE92" s="2">
        <f>IF(AE90&gt;=52800000,52800000,IF(AB71=Graph!G$1*1000,AE91+Graph!G$1*1000,AC92))</f>
        <v>900214.61538461538</v>
      </c>
      <c r="AF92" s="3">
        <f t="shared" si="11"/>
        <v>900214.61538461538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19</v>
      </c>
      <c r="C93" s="7"/>
      <c r="D93" s="2" t="e">
        <f t="shared" si="12"/>
        <v>#N/A</v>
      </c>
      <c r="E93" s="2" t="e">
        <f t="shared" si="22"/>
        <v>#N/A</v>
      </c>
      <c r="F93" s="2">
        <v>477189.58238632977</v>
      </c>
      <c r="G93" s="2">
        <f t="shared" si="25"/>
        <v>477189.58238632977</v>
      </c>
      <c r="H93" s="2">
        <f t="shared" si="13"/>
        <v>26867059.306801379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489291.2307535857</v>
      </c>
      <c r="Q93" s="2">
        <f t="shared" si="26"/>
        <v>489291.2307535857</v>
      </c>
      <c r="R93" s="2">
        <f t="shared" si="16"/>
        <v>27733005.686367452</v>
      </c>
      <c r="S93" s="2">
        <f t="shared" si="17"/>
        <v>477189.58238632977</v>
      </c>
      <c r="T93" s="2">
        <f t="shared" si="18"/>
        <v>15789.714285714319</v>
      </c>
      <c r="U93" s="2">
        <f t="shared" si="19"/>
        <v>489291.2307535857</v>
      </c>
      <c r="V93" s="2">
        <f t="shared" si="5"/>
        <v>913054.0384615385</v>
      </c>
      <c r="W93" s="2">
        <f t="shared" si="20"/>
        <v>12839.423076923122</v>
      </c>
      <c r="X93" s="2">
        <f t="shared" si="6"/>
        <v>476451.80767666257</v>
      </c>
      <c r="Y93" s="2">
        <f t="shared" si="7"/>
        <v>26819951.647905897</v>
      </c>
      <c r="Z93" s="2" t="str">
        <f t="shared" si="8"/>
        <v>HERE</v>
      </c>
      <c r="AA93" s="2">
        <f>IF(Z93="HERE",Y93,AA92+Graph!$G$1*1000)</f>
        <v>26819951.647905897</v>
      </c>
      <c r="AB93" s="2">
        <f t="shared" si="21"/>
        <v>476451.80767666176</v>
      </c>
      <c r="AC93" s="2">
        <f t="shared" si="9"/>
        <v>913054.0384615385</v>
      </c>
      <c r="AD93" s="3">
        <f t="shared" si="10"/>
        <v>26819951.647905897</v>
      </c>
      <c r="AE93" s="2">
        <f>IF(AE91&gt;=52800000,52800000,IF(AB72=Graph!G$1*1000,AE92+Graph!G$1*1000,AC93))</f>
        <v>913054.0384615385</v>
      </c>
      <c r="AF93" s="3">
        <f t="shared" si="11"/>
        <v>913054.0384615385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20</v>
      </c>
      <c r="C94" s="7"/>
      <c r="D94" s="2" t="e">
        <f t="shared" si="12"/>
        <v>#N/A</v>
      </c>
      <c r="E94" s="2" t="e">
        <f t="shared" si="22"/>
        <v>#N/A</v>
      </c>
      <c r="F94" s="2">
        <v>479776.80904445052</v>
      </c>
      <c r="G94" s="2">
        <f t="shared" si="25"/>
        <v>479776.80904445052</v>
      </c>
      <c r="H94" s="2">
        <f t="shared" si="13"/>
        <v>27346836.115845829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492071.9658293277</v>
      </c>
      <c r="Q94" s="2">
        <f t="shared" si="26"/>
        <v>492071.9658293277</v>
      </c>
      <c r="R94" s="2">
        <f t="shared" si="16"/>
        <v>28225077.65219678</v>
      </c>
      <c r="S94" s="2">
        <f t="shared" si="17"/>
        <v>479776.80904445052</v>
      </c>
      <c r="T94" s="2">
        <f t="shared" si="18"/>
        <v>15789.714285714319</v>
      </c>
      <c r="U94" s="2">
        <f t="shared" si="19"/>
        <v>492071.9658293277</v>
      </c>
      <c r="V94" s="2">
        <f t="shared" si="5"/>
        <v>925893.4615384615</v>
      </c>
      <c r="W94" s="2">
        <f t="shared" si="20"/>
        <v>12839.423076923005</v>
      </c>
      <c r="X94" s="2">
        <f t="shared" si="6"/>
        <v>479232.5427524047</v>
      </c>
      <c r="Y94" s="2">
        <f t="shared" si="7"/>
        <v>27299184.190658301</v>
      </c>
      <c r="Z94" s="2" t="str">
        <f t="shared" si="8"/>
        <v>HERE</v>
      </c>
      <c r="AA94" s="2">
        <f>IF(Z94="HERE",Y94,AA93+Graph!$G$1*1000)</f>
        <v>27299184.190658301</v>
      </c>
      <c r="AB94" s="2">
        <f t="shared" si="21"/>
        <v>479232.54275240377</v>
      </c>
      <c r="AC94" s="2">
        <f t="shared" si="9"/>
        <v>925893.4615384615</v>
      </c>
      <c r="AD94" s="3">
        <f t="shared" si="10"/>
        <v>27299184.190658301</v>
      </c>
      <c r="AE94" s="2">
        <f>IF(AE92&gt;=52800000,52800000,IF(AB73=Graph!G$1*1000,AE93+Graph!G$1*1000,AC94))</f>
        <v>925893.4615384615</v>
      </c>
      <c r="AF94" s="3">
        <f t="shared" si="11"/>
        <v>925893.4615384615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21</v>
      </c>
      <c r="C95" s="7"/>
      <c r="D95" s="2" t="e">
        <f t="shared" si="12"/>
        <v>#N/A</v>
      </c>
      <c r="E95" s="2" t="e">
        <f t="shared" si="22"/>
        <v>#N/A</v>
      </c>
      <c r="F95" s="2">
        <v>482364.03570257127</v>
      </c>
      <c r="G95" s="2">
        <f t="shared" si="25"/>
        <v>482364.03570257127</v>
      </c>
      <c r="H95" s="2">
        <f t="shared" si="13"/>
        <v>27829200.151548401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494852.70090505481</v>
      </c>
      <c r="Q95" s="2">
        <f t="shared" si="26"/>
        <v>494852.70090505481</v>
      </c>
      <c r="R95" s="2">
        <f t="shared" si="16"/>
        <v>28719930.353101835</v>
      </c>
      <c r="S95" s="2">
        <f t="shared" si="17"/>
        <v>482364.03570257127</v>
      </c>
      <c r="T95" s="2">
        <f t="shared" si="18"/>
        <v>15789.714285714319</v>
      </c>
      <c r="U95" s="2">
        <f t="shared" si="19"/>
        <v>494852.70090505481</v>
      </c>
      <c r="V95" s="2">
        <f t="shared" si="5"/>
        <v>938732.88461538462</v>
      </c>
      <c r="W95" s="2">
        <f t="shared" si="20"/>
        <v>12839.423076923122</v>
      </c>
      <c r="X95" s="2">
        <f t="shared" si="6"/>
        <v>482013.27782813169</v>
      </c>
      <c r="Y95" s="2">
        <f t="shared" ref="Y95:Y158" si="30">IF(COUNT($C96)=0,IF(COUNT($C95)=1,C95,SUM(Y94+X95)),C95)</f>
        <v>27781197.468486432</v>
      </c>
      <c r="Z95" s="2" t="str">
        <f t="shared" si="8"/>
        <v>HERE</v>
      </c>
      <c r="AA95" s="2">
        <f>IF(Z95="HERE",Y95,AA94+Graph!$G$1*1000)</f>
        <v>27781197.468486432</v>
      </c>
      <c r="AB95" s="2">
        <f t="shared" si="21"/>
        <v>482013.27782813087</v>
      </c>
      <c r="AC95" s="2">
        <f t="shared" ref="AC95:AC158" si="31">IF(Z96="HERE",V95,AC94)</f>
        <v>938732.88461538462</v>
      </c>
      <c r="AD95" s="3">
        <f t="shared" si="10"/>
        <v>27781197.468486432</v>
      </c>
      <c r="AE95" s="2">
        <f>IF(AE93&gt;=52800000,52800000,IF(AB74=Graph!G$1*1000,AE94+Graph!G$1*1000,AC95))</f>
        <v>938732.88461538462</v>
      </c>
      <c r="AF95" s="3">
        <f t="shared" si="11"/>
        <v>938732.88461538462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22</v>
      </c>
      <c r="C96" s="7"/>
      <c r="D96" s="2" t="e">
        <f t="shared" si="12"/>
        <v>#N/A</v>
      </c>
      <c r="E96" s="2" t="e">
        <f t="shared" si="22"/>
        <v>#N/A</v>
      </c>
      <c r="F96" s="2">
        <v>484951.26236069202</v>
      </c>
      <c r="G96" s="2">
        <f t="shared" si="25"/>
        <v>484951.26236069202</v>
      </c>
      <c r="H96" s="2">
        <f t="shared" ref="H96:H159" si="32">IF(COUNT($C97)=0,IF(COUNT($C96)=1,C96,SUM(H95+G96)),C96)</f>
        <v>28314151.413909093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497633.43598079681</v>
      </c>
      <c r="Q96" s="2">
        <f t="shared" si="26"/>
        <v>497633.43598079681</v>
      </c>
      <c r="R96" s="2">
        <f t="shared" ref="R96:R159" si="33">IF(COUNT($C97)=0,IF(COUNT($C96)=1,M96,SUM(R95+Q96)),M96)</f>
        <v>29217563.789082631</v>
      </c>
      <c r="S96" s="2">
        <f t="shared" si="17"/>
        <v>484951.26236069202</v>
      </c>
      <c r="T96" s="2">
        <f t="shared" si="18"/>
        <v>15789.714285714319</v>
      </c>
      <c r="U96" s="2">
        <f t="shared" si="19"/>
        <v>497633.43598079681</v>
      </c>
      <c r="V96" s="2">
        <f t="shared" si="5"/>
        <v>951572.30769230775</v>
      </c>
      <c r="W96" s="2">
        <f t="shared" si="20"/>
        <v>12839.423076923122</v>
      </c>
      <c r="X96" s="2">
        <f t="shared" si="6"/>
        <v>484794.01290387369</v>
      </c>
      <c r="Y96" s="2">
        <f t="shared" si="30"/>
        <v>28265991.481390305</v>
      </c>
      <c r="Z96" s="2" t="str">
        <f t="shared" si="8"/>
        <v>HERE</v>
      </c>
      <c r="AA96" s="2">
        <f>IF(Z96="HERE",Y96,AA95+Graph!$G$1*1000)</f>
        <v>28265991.481390305</v>
      </c>
      <c r="AB96" s="2">
        <f t="shared" si="21"/>
        <v>484794.01290387288</v>
      </c>
      <c r="AC96" s="2">
        <f t="shared" si="31"/>
        <v>951572.30769230775</v>
      </c>
      <c r="AD96" s="3">
        <f t="shared" si="10"/>
        <v>28265991.481390305</v>
      </c>
      <c r="AE96" s="2">
        <f>IF(AE94&gt;=52800000,52800000,IF(AB75=Graph!G$1*1000,AE95+Graph!G$1*1000,AC96))</f>
        <v>951572.30769230775</v>
      </c>
      <c r="AF96" s="3">
        <f t="shared" si="11"/>
        <v>951572.30769230775</v>
      </c>
      <c r="AG96" s="3">
        <f t="shared" si="29"/>
        <v>16836441.639835931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23</v>
      </c>
      <c r="C97" s="7"/>
      <c r="D97" s="2" t="e">
        <f t="shared" si="12"/>
        <v>#N/A</v>
      </c>
      <c r="E97" s="2" t="e">
        <f t="shared" si="22"/>
        <v>#N/A</v>
      </c>
      <c r="F97" s="2">
        <v>487538.48901881278</v>
      </c>
      <c r="G97" s="2">
        <f t="shared" si="25"/>
        <v>487538.48901881278</v>
      </c>
      <c r="H97" s="2">
        <f t="shared" si="32"/>
        <v>28801689.902927905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500414.17105652392</v>
      </c>
      <c r="Q97" s="2">
        <f t="shared" si="26"/>
        <v>500414.17105652392</v>
      </c>
      <c r="R97" s="2">
        <f t="shared" si="33"/>
        <v>29717977.960139155</v>
      </c>
      <c r="S97" s="2">
        <f t="shared" si="17"/>
        <v>487538.48901881278</v>
      </c>
      <c r="T97" s="2">
        <f t="shared" si="18"/>
        <v>15789.714285714319</v>
      </c>
      <c r="U97" s="2">
        <f t="shared" si="19"/>
        <v>500414.17105652392</v>
      </c>
      <c r="V97" s="2">
        <f t="shared" si="5"/>
        <v>964411.73076923075</v>
      </c>
      <c r="W97" s="2">
        <f t="shared" si="20"/>
        <v>12839.423076923005</v>
      </c>
      <c r="X97" s="2">
        <f t="shared" si="6"/>
        <v>487574.74797960091</v>
      </c>
      <c r="Y97" s="2">
        <f t="shared" si="30"/>
        <v>28753566.229369905</v>
      </c>
      <c r="Z97" s="2" t="str">
        <f t="shared" si="8"/>
        <v>HERE</v>
      </c>
      <c r="AA97" s="2">
        <f>IF(Z97="HERE",Y97,AA96+Graph!$G$1*1000)</f>
        <v>28753566.229369905</v>
      </c>
      <c r="AB97" s="2">
        <f t="shared" si="21"/>
        <v>487574.74797959998</v>
      </c>
      <c r="AC97" s="2">
        <f t="shared" si="31"/>
        <v>964411.73076923075</v>
      </c>
      <c r="AD97" s="3">
        <f t="shared" si="10"/>
        <v>28753566.229369905</v>
      </c>
      <c r="AE97" s="2">
        <f>IF(AE95&gt;=52800000,52800000,IF(AB76=Graph!G$1*1000,AE96+Graph!G$1*1000,AC97))</f>
        <v>964411.73076923075</v>
      </c>
      <c r="AF97" s="3">
        <f t="shared" si="11"/>
        <v>964411.73076923075</v>
      </c>
      <c r="AG97" s="3">
        <f t="shared" si="29"/>
        <v>17223344.991240025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24</v>
      </c>
      <c r="C98" s="7"/>
      <c r="D98" s="2" t="e">
        <f t="shared" si="12"/>
        <v>#N/A</v>
      </c>
      <c r="E98" s="2" t="e">
        <f t="shared" si="22"/>
        <v>#N/A</v>
      </c>
      <c r="F98" s="2">
        <v>490125.71567693353</v>
      </c>
      <c r="G98" s="2">
        <f t="shared" si="25"/>
        <v>490125.71567693353</v>
      </c>
      <c r="H98" s="2">
        <f t="shared" si="32"/>
        <v>29291815.618604839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503194.90613226593</v>
      </c>
      <c r="Q98" s="2">
        <f t="shared" si="26"/>
        <v>503194.90613226593</v>
      </c>
      <c r="R98" s="2">
        <f t="shared" si="33"/>
        <v>30221172.866271421</v>
      </c>
      <c r="S98" s="2">
        <f t="shared" si="17"/>
        <v>490125.71567693353</v>
      </c>
      <c r="T98" s="2">
        <f t="shared" si="18"/>
        <v>15789.714285714319</v>
      </c>
      <c r="U98" s="2">
        <f t="shared" si="19"/>
        <v>503194.90613226593</v>
      </c>
      <c r="V98" s="2">
        <f t="shared" si="5"/>
        <v>977251.15384615376</v>
      </c>
      <c r="W98" s="2">
        <f t="shared" si="20"/>
        <v>12839.423076923005</v>
      </c>
      <c r="X98" s="2">
        <f t="shared" si="6"/>
        <v>490355.48305534292</v>
      </c>
      <c r="Y98" s="2">
        <f t="shared" si="30"/>
        <v>29243921.712425247</v>
      </c>
      <c r="Z98" s="2" t="str">
        <f t="shared" si="8"/>
        <v>HERE</v>
      </c>
      <c r="AA98" s="2">
        <f>IF(Z98="HERE",Y98,AA97+Graph!$G$1*1000)</f>
        <v>29243921.712425247</v>
      </c>
      <c r="AB98" s="2">
        <f t="shared" si="21"/>
        <v>490355.48305534199</v>
      </c>
      <c r="AC98" s="2">
        <f t="shared" si="31"/>
        <v>977251.15384615376</v>
      </c>
      <c r="AD98" s="3">
        <f t="shared" si="10"/>
        <v>29243921.712425247</v>
      </c>
      <c r="AE98" s="2">
        <f>IF(AE96&gt;=52800000,52800000,IF(AB77=Graph!G$1*1000,AE97+Graph!G$1*1000,AC98))</f>
        <v>977251.15384615376</v>
      </c>
      <c r="AF98" s="3">
        <f t="shared" si="11"/>
        <v>977251.15384615376</v>
      </c>
      <c r="AG98" s="3">
        <f t="shared" si="29"/>
        <v>17612751.00421229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25</v>
      </c>
      <c r="C99" s="7"/>
      <c r="D99" s="2" t="e">
        <f t="shared" si="12"/>
        <v>#N/A</v>
      </c>
      <c r="E99" s="2" t="e">
        <f t="shared" si="22"/>
        <v>#N/A</v>
      </c>
      <c r="F99" s="2">
        <v>492712.94233505428</v>
      </c>
      <c r="G99" s="2">
        <f t="shared" si="25"/>
        <v>492712.94233505428</v>
      </c>
      <c r="H99" s="2">
        <f t="shared" si="32"/>
        <v>29784528.560939893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505975.64120799303</v>
      </c>
      <c r="Q99" s="2">
        <f t="shared" si="26"/>
        <v>505975.64120799303</v>
      </c>
      <c r="R99" s="2">
        <f t="shared" si="33"/>
        <v>30727148.507479414</v>
      </c>
      <c r="S99" s="2">
        <f t="shared" si="17"/>
        <v>492712.94233505428</v>
      </c>
      <c r="T99" s="2">
        <f t="shared" si="18"/>
        <v>15789.714285714319</v>
      </c>
      <c r="U99" s="2">
        <f t="shared" si="19"/>
        <v>505975.64120799303</v>
      </c>
      <c r="V99" s="2">
        <f t="shared" si="5"/>
        <v>990090.57692307688</v>
      </c>
      <c r="W99" s="2">
        <f t="shared" si="20"/>
        <v>12839.423076923122</v>
      </c>
      <c r="X99" s="2">
        <f t="shared" si="6"/>
        <v>493136.21813106991</v>
      </c>
      <c r="Y99" s="2">
        <f t="shared" si="30"/>
        <v>29737057.930556316</v>
      </c>
      <c r="Z99" s="2" t="str">
        <f t="shared" si="8"/>
        <v>HERE</v>
      </c>
      <c r="AA99" s="2">
        <f>IF(Z99="HERE",Y99,AA98+Graph!$G$1*1000)</f>
        <v>29737057.930556316</v>
      </c>
      <c r="AB99" s="2">
        <f t="shared" si="21"/>
        <v>493136.21813106909</v>
      </c>
      <c r="AC99" s="2">
        <f t="shared" si="31"/>
        <v>990090.57692307688</v>
      </c>
      <c r="AD99" s="3">
        <f t="shared" si="10"/>
        <v>29737057.930556316</v>
      </c>
      <c r="AE99" s="2">
        <f>IF(AE97&gt;=52800000,52800000,IF(AB78=Graph!G$1*1000,AE98+Graph!G$1*1000,AC99))</f>
        <v>990090.57692307688</v>
      </c>
      <c r="AF99" s="3">
        <f t="shared" si="11"/>
        <v>990090.57692307688</v>
      </c>
      <c r="AG99" s="3">
        <f t="shared" si="29"/>
        <v>18004659.678752709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26</v>
      </c>
      <c r="C100" s="14"/>
      <c r="D100" s="13" t="e">
        <f t="shared" si="12"/>
        <v>#N/A</v>
      </c>
      <c r="E100" s="13" t="e">
        <f t="shared" si="22"/>
        <v>#N/A</v>
      </c>
      <c r="F100" s="13">
        <v>495300.16899317503</v>
      </c>
      <c r="G100" s="2">
        <f t="shared" si="25"/>
        <v>495300.16899317503</v>
      </c>
      <c r="H100" s="13">
        <f t="shared" si="32"/>
        <v>30279828.729933068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508756.37628373504</v>
      </c>
      <c r="Q100" s="2">
        <f t="shared" si="26"/>
        <v>508756.37628373504</v>
      </c>
      <c r="R100" s="13">
        <f t="shared" si="33"/>
        <v>31235904.883763149</v>
      </c>
      <c r="S100" s="13">
        <f t="shared" si="17"/>
        <v>495300.16899317503</v>
      </c>
      <c r="T100" s="13">
        <f t="shared" si="18"/>
        <v>15789.714285714319</v>
      </c>
      <c r="U100" s="13">
        <f t="shared" si="19"/>
        <v>508756.37628373504</v>
      </c>
      <c r="V100" s="13">
        <f t="shared" si="5"/>
        <v>1002930</v>
      </c>
      <c r="W100" s="13">
        <f t="shared" si="20"/>
        <v>12839.423076923122</v>
      </c>
      <c r="X100" s="13">
        <f t="shared" si="6"/>
        <v>495916.95320681192</v>
      </c>
      <c r="Y100" s="2">
        <f t="shared" si="30"/>
        <v>30232974.883763127</v>
      </c>
      <c r="Z100" s="2" t="str">
        <f t="shared" si="8"/>
        <v>HERE</v>
      </c>
      <c r="AA100" s="2">
        <f>IF(Z100="HERE",Y100,AA99+Graph!$G$1*1000)</f>
        <v>30232974.883763127</v>
      </c>
      <c r="AB100" s="2">
        <f t="shared" si="21"/>
        <v>495916.9532068111</v>
      </c>
      <c r="AC100" s="2">
        <f t="shared" si="31"/>
        <v>1002930</v>
      </c>
      <c r="AD100" s="3">
        <f t="shared" si="10"/>
        <v>30232974.883763127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18399071.014861297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27</v>
      </c>
      <c r="C101" s="7"/>
      <c r="D101" s="2" t="e">
        <f t="shared" si="12"/>
        <v>#N/A</v>
      </c>
      <c r="E101" s="2" t="e">
        <f t="shared" si="22"/>
        <v>#N/A</v>
      </c>
      <c r="F101" s="2">
        <v>497887.39565129578</v>
      </c>
      <c r="G101" s="2">
        <f t="shared" si="25"/>
        <v>497887.39565129578</v>
      </c>
      <c r="H101" s="2">
        <f t="shared" si="32"/>
        <v>30777716.125584364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511537.11135946214</v>
      </c>
      <c r="Q101" s="2">
        <f t="shared" si="26"/>
        <v>511537.11135946214</v>
      </c>
      <c r="R101" s="2">
        <f t="shared" si="33"/>
        <v>31747441.995122612</v>
      </c>
      <c r="S101" s="2">
        <f t="shared" si="17"/>
        <v>497887.39565129578</v>
      </c>
      <c r="T101" s="2">
        <f t="shared" si="18"/>
        <v>15789.714285714319</v>
      </c>
      <c r="U101" s="2">
        <f t="shared" si="19"/>
        <v>511537.11135946214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458099.39707374782</v>
      </c>
      <c r="Y101" s="2">
        <f t="shared" si="30"/>
        <v>30691074.280836876</v>
      </c>
      <c r="Z101" s="2" t="str">
        <f t="shared" si="8"/>
        <v>HERE</v>
      </c>
      <c r="AA101" s="2">
        <f>IF(Z101="HERE",Y101,AA100+Graph!$G$1*1000)</f>
        <v>30691074.280836876</v>
      </c>
      <c r="AB101" s="2">
        <f t="shared" si="21"/>
        <v>458099.39707374945</v>
      </c>
      <c r="AC101" s="2">
        <f t="shared" si="31"/>
        <v>1056367.7142857143</v>
      </c>
      <c r="AD101" s="3">
        <f t="shared" si="10"/>
        <v>30691074.280836876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18795985.012538034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28</v>
      </c>
      <c r="C102" s="7"/>
      <c r="D102" s="2" t="e">
        <f t="shared" si="12"/>
        <v>#N/A</v>
      </c>
      <c r="E102" s="2" t="e">
        <f t="shared" si="22"/>
        <v>#N/A</v>
      </c>
      <c r="F102" s="2">
        <v>500474.62230941653</v>
      </c>
      <c r="G102" s="2">
        <f t="shared" ref="G102:G165" si="35">IF(F102&gt;600000,$AK$31*1000,F102)</f>
        <v>500474.62230941653</v>
      </c>
      <c r="H102" s="2">
        <f t="shared" si="32"/>
        <v>31278190.74789378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514317.84643520415</v>
      </c>
      <c r="Q102" s="2">
        <f t="shared" ref="Q102:Q165" si="36">IF(P102&gt;600000,600000,P102)</f>
        <v>514317.84643520415</v>
      </c>
      <c r="R102" s="2">
        <f t="shared" si="33"/>
        <v>32261759.841557816</v>
      </c>
      <c r="S102" s="2">
        <f t="shared" si="17"/>
        <v>500474.62230941653</v>
      </c>
      <c r="T102" s="2">
        <f t="shared" si="18"/>
        <v>15789.714285714319</v>
      </c>
      <c r="U102" s="2">
        <f t="shared" si="19"/>
        <v>514317.84643520415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460880.13214948983</v>
      </c>
      <c r="Y102" s="2">
        <f t="shared" si="30"/>
        <v>31151954.412986368</v>
      </c>
      <c r="Z102" s="2" t="str">
        <f t="shared" si="8"/>
        <v>HERE</v>
      </c>
      <c r="AA102" s="2">
        <f>IF(Z102="HERE",Y102,AA101+Graph!$G$1*1000)</f>
        <v>31151954.412986368</v>
      </c>
      <c r="AB102" s="2">
        <f t="shared" si="21"/>
        <v>460880.13214949146</v>
      </c>
      <c r="AC102" s="2">
        <f t="shared" si="31"/>
        <v>1109805.4285714286</v>
      </c>
      <c r="AD102" s="3">
        <f t="shared" si="10"/>
        <v>31151954.412986368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19195401.671782944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29</v>
      </c>
      <c r="C103" s="7"/>
      <c r="D103" s="2" t="e">
        <f t="shared" si="12"/>
        <v>#N/A</v>
      </c>
      <c r="E103" s="2" t="e">
        <f t="shared" si="22"/>
        <v>#N/A</v>
      </c>
      <c r="F103" s="2">
        <v>503061.84896753728</v>
      </c>
      <c r="G103" s="2">
        <f t="shared" si="35"/>
        <v>503061.84896753728</v>
      </c>
      <c r="H103" s="2">
        <f t="shared" si="32"/>
        <v>31781252.596861318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517098.58151093125</v>
      </c>
      <c r="Q103" s="2">
        <f t="shared" si="36"/>
        <v>517098.58151093125</v>
      </c>
      <c r="R103" s="2">
        <f t="shared" si="33"/>
        <v>32778858.423068747</v>
      </c>
      <c r="S103" s="2">
        <f t="shared" si="17"/>
        <v>503061.84896753728</v>
      </c>
      <c r="T103" s="2">
        <f t="shared" si="18"/>
        <v>15789.714285714319</v>
      </c>
      <c r="U103" s="2">
        <f t="shared" si="19"/>
        <v>517098.58151093125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463660.86722521717</v>
      </c>
      <c r="Y103" s="2">
        <f t="shared" si="30"/>
        <v>31615615.280211587</v>
      </c>
      <c r="Z103" s="2" t="str">
        <f t="shared" si="8"/>
        <v>HERE</v>
      </c>
      <c r="AA103" s="2">
        <f>IF(Z103="HERE",Y103,AA102+Graph!$G$1*1000)</f>
        <v>31615615.280211587</v>
      </c>
      <c r="AB103" s="2">
        <f t="shared" si="21"/>
        <v>463660.86722521856</v>
      </c>
      <c r="AC103" s="2">
        <f t="shared" si="31"/>
        <v>1163243.1428571427</v>
      </c>
      <c r="AD103" s="3">
        <f t="shared" si="10"/>
        <v>31615615.280211587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19597320.992596004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30</v>
      </c>
      <c r="C104" s="7"/>
      <c r="D104" s="2" t="e">
        <f t="shared" si="12"/>
        <v>#N/A</v>
      </c>
      <c r="E104" s="2" t="e">
        <f t="shared" si="22"/>
        <v>#N/A</v>
      </c>
      <c r="F104" s="2">
        <v>505649.07562565804</v>
      </c>
      <c r="G104" s="2">
        <f t="shared" si="35"/>
        <v>505649.07562565804</v>
      </c>
      <c r="H104" s="2">
        <f t="shared" si="32"/>
        <v>32286901.672486976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519879.31658667326</v>
      </c>
      <c r="Q104" s="2">
        <f t="shared" si="36"/>
        <v>519879.31658667326</v>
      </c>
      <c r="R104" s="2">
        <f t="shared" si="33"/>
        <v>33298737.73965542</v>
      </c>
      <c r="S104" s="2">
        <f t="shared" si="17"/>
        <v>505649.07562565804</v>
      </c>
      <c r="T104" s="2">
        <f t="shared" si="18"/>
        <v>15789.714285714319</v>
      </c>
      <c r="U104" s="2">
        <f t="shared" si="19"/>
        <v>519879.31658667326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466441.60230095894</v>
      </c>
      <c r="Y104" s="2">
        <f t="shared" si="30"/>
        <v>32082056.882512547</v>
      </c>
      <c r="Z104" s="2" t="str">
        <f t="shared" si="8"/>
        <v>HERE</v>
      </c>
      <c r="AA104" s="2">
        <f>IF(Z104="HERE",Y104,AA103+Graph!$G$1*1000)</f>
        <v>32082056.882512547</v>
      </c>
      <c r="AB104" s="2">
        <f t="shared" si="21"/>
        <v>466441.60230096057</v>
      </c>
      <c r="AC104" s="2">
        <f t="shared" si="31"/>
        <v>1216680.857142857</v>
      </c>
      <c r="AD104" s="3">
        <f t="shared" si="10"/>
        <v>32082056.882512547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20001742.974977236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31</v>
      </c>
      <c r="C105" s="7"/>
      <c r="D105" s="2" t="e">
        <f t="shared" si="12"/>
        <v>#N/A</v>
      </c>
      <c r="E105" s="2" t="e">
        <f t="shared" si="22"/>
        <v>#N/A</v>
      </c>
      <c r="F105" s="2">
        <v>508236.30228377879</v>
      </c>
      <c r="G105" s="2">
        <f t="shared" si="35"/>
        <v>508236.30228377879</v>
      </c>
      <c r="H105" s="2">
        <f t="shared" si="32"/>
        <v>32795137.974770755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522660.05166240036</v>
      </c>
      <c r="Q105" s="2">
        <f t="shared" si="36"/>
        <v>522660.05166240036</v>
      </c>
      <c r="R105" s="2">
        <f t="shared" si="33"/>
        <v>33821397.791317821</v>
      </c>
      <c r="S105" s="2">
        <f t="shared" si="17"/>
        <v>508236.30228377879</v>
      </c>
      <c r="T105" s="2">
        <f t="shared" si="18"/>
        <v>15789.714285714319</v>
      </c>
      <c r="U105" s="2">
        <f t="shared" si="19"/>
        <v>522660.05166240036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469222.33737668605</v>
      </c>
      <c r="Y105" s="2">
        <f t="shared" si="30"/>
        <v>32551279.219889235</v>
      </c>
      <c r="Z105" s="2" t="str">
        <f t="shared" si="8"/>
        <v>HERE</v>
      </c>
      <c r="AA105" s="2">
        <f>IF(Z105="HERE",Y105,AA104+Graph!$G$1*1000)</f>
        <v>32551279.219889235</v>
      </c>
      <c r="AB105" s="2">
        <f t="shared" si="21"/>
        <v>469222.33737668768</v>
      </c>
      <c r="AC105" s="2">
        <f t="shared" si="31"/>
        <v>1270118.5714285714</v>
      </c>
      <c r="AD105" s="3">
        <f t="shared" si="10"/>
        <v>32551279.219889235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20408667.618926622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32</v>
      </c>
      <c r="C106" s="7"/>
      <c r="D106" s="2" t="e">
        <f t="shared" si="12"/>
        <v>#N/A</v>
      </c>
      <c r="E106" s="2" t="e">
        <f t="shared" si="22"/>
        <v>#N/A</v>
      </c>
      <c r="F106" s="2">
        <v>510823.52894189954</v>
      </c>
      <c r="G106" s="2">
        <f t="shared" si="35"/>
        <v>510823.52894189954</v>
      </c>
      <c r="H106" s="2">
        <f t="shared" si="32"/>
        <v>33305961.503712654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525440.78673814237</v>
      </c>
      <c r="Q106" s="2">
        <f t="shared" si="36"/>
        <v>525440.78673814237</v>
      </c>
      <c r="R106" s="2">
        <f t="shared" si="33"/>
        <v>34346838.578055963</v>
      </c>
      <c r="S106" s="2">
        <f t="shared" si="17"/>
        <v>510823.52894189954</v>
      </c>
      <c r="T106" s="2">
        <f t="shared" si="18"/>
        <v>15789.714285714319</v>
      </c>
      <c r="U106" s="2">
        <f t="shared" si="19"/>
        <v>525440.78673814237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472003.07245242805</v>
      </c>
      <c r="Y106" s="2">
        <f t="shared" si="30"/>
        <v>33023282.292341664</v>
      </c>
      <c r="Z106" s="2" t="str">
        <f t="shared" si="8"/>
        <v>HERE</v>
      </c>
      <c r="AA106" s="2">
        <f>IF(Z106="HERE",Y106,AA105+Graph!$G$1*1000)</f>
        <v>33023282.292341664</v>
      </c>
      <c r="AB106" s="2">
        <f t="shared" si="21"/>
        <v>472003.07245242968</v>
      </c>
      <c r="AC106" s="2">
        <f t="shared" si="31"/>
        <v>1323556.2857142857</v>
      </c>
      <c r="AD106" s="3">
        <f t="shared" si="10"/>
        <v>33023282.292341664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20818094.924444176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33</v>
      </c>
      <c r="C107" s="7"/>
      <c r="D107" s="2" t="e">
        <f t="shared" si="12"/>
        <v>#N/A</v>
      </c>
      <c r="E107" s="2" t="e">
        <f t="shared" si="22"/>
        <v>#N/A</v>
      </c>
      <c r="F107" s="2">
        <v>513410.75560002029</v>
      </c>
      <c r="G107" s="2">
        <f t="shared" si="35"/>
        <v>513410.75560002029</v>
      </c>
      <c r="H107" s="2">
        <f t="shared" si="32"/>
        <v>33819372.259312674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528221.52181388438</v>
      </c>
      <c r="Q107" s="2">
        <f t="shared" si="36"/>
        <v>528221.52181388438</v>
      </c>
      <c r="R107" s="2">
        <f t="shared" si="33"/>
        <v>34875060.099869847</v>
      </c>
      <c r="S107" s="2">
        <f t="shared" si="17"/>
        <v>513410.75560002029</v>
      </c>
      <c r="T107" s="2">
        <f t="shared" si="18"/>
        <v>15789.714285714319</v>
      </c>
      <c r="U107" s="2">
        <f t="shared" si="19"/>
        <v>528221.52181388438</v>
      </c>
      <c r="V107" s="2">
        <f t="shared" si="34"/>
        <v>1376994</v>
      </c>
      <c r="W107" s="2">
        <f t="shared" si="20"/>
        <v>53437.714285714319</v>
      </c>
      <c r="X107" s="2">
        <f t="shared" si="6"/>
        <v>474783.80752817006</v>
      </c>
      <c r="Y107" s="2">
        <f t="shared" si="30"/>
        <v>33498066.099869836</v>
      </c>
      <c r="Z107" s="2" t="str">
        <f t="shared" si="8"/>
        <v>HERE</v>
      </c>
      <c r="AA107" s="2">
        <f>IF(Z107="HERE",Y107,AA106+Graph!$G$1*1000)</f>
        <v>33498066.099869836</v>
      </c>
      <c r="AB107" s="2">
        <f t="shared" si="21"/>
        <v>474783.80752817169</v>
      </c>
      <c r="AC107" s="2">
        <f t="shared" si="31"/>
        <v>1376994</v>
      </c>
      <c r="AD107" s="3">
        <f t="shared" si="10"/>
        <v>33498066.099869836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21230024.89152988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34</v>
      </c>
      <c r="C108" s="7"/>
      <c r="D108" s="2" t="e">
        <f t="shared" si="12"/>
        <v>#N/A</v>
      </c>
      <c r="E108" s="2" t="e">
        <f t="shared" si="22"/>
        <v>#N/A</v>
      </c>
      <c r="F108" s="2">
        <v>515997.98225814104</v>
      </c>
      <c r="G108" s="2">
        <f t="shared" si="35"/>
        <v>515997.98225814104</v>
      </c>
      <c r="H108" s="2">
        <f t="shared" si="32"/>
        <v>34335370.241570815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531002.25688961148</v>
      </c>
      <c r="Q108" s="2">
        <f t="shared" si="36"/>
        <v>531002.25688961148</v>
      </c>
      <c r="R108" s="2">
        <f t="shared" si="33"/>
        <v>35406062.356759459</v>
      </c>
      <c r="S108" s="2">
        <f t="shared" si="17"/>
        <v>515997.98225814104</v>
      </c>
      <c r="T108" s="2">
        <f t="shared" si="18"/>
        <v>15789.714285714319</v>
      </c>
      <c r="U108" s="2">
        <f t="shared" si="19"/>
        <v>531002.25688961148</v>
      </c>
      <c r="V108" s="2">
        <f t="shared" si="34"/>
        <v>1508825.75</v>
      </c>
      <c r="W108" s="2">
        <f t="shared" si="20"/>
        <v>131831.75</v>
      </c>
      <c r="X108" s="2">
        <f t="shared" si="6"/>
        <v>399170.50688961148</v>
      </c>
      <c r="Y108" s="2">
        <f t="shared" si="30"/>
        <v>33897236.606759444</v>
      </c>
      <c r="Z108" s="2" t="str">
        <f t="shared" si="8"/>
        <v>HERE</v>
      </c>
      <c r="AA108" s="2">
        <f>IF(Z108="HERE",Y108,AA107+Graph!$G$1*1000)</f>
        <v>33897236.606759444</v>
      </c>
      <c r="AB108" s="2">
        <f t="shared" si="21"/>
        <v>399170.50688960776</v>
      </c>
      <c r="AC108" s="2">
        <f t="shared" si="31"/>
        <v>1508825.75</v>
      </c>
      <c r="AD108" s="3">
        <f t="shared" si="10"/>
        <v>33897236.606759444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21644457.520183757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35</v>
      </c>
      <c r="C109" s="7"/>
      <c r="D109" s="2" t="e">
        <f t="shared" si="12"/>
        <v>#N/A</v>
      </c>
      <c r="E109" s="2" t="e">
        <f t="shared" si="22"/>
        <v>#N/A</v>
      </c>
      <c r="F109" s="2">
        <v>518585.20891626179</v>
      </c>
      <c r="G109" s="2">
        <f t="shared" si="35"/>
        <v>518585.20891626179</v>
      </c>
      <c r="H109" s="2">
        <f t="shared" si="32"/>
        <v>34853955.450487077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533782.99196535349</v>
      </c>
      <c r="Q109" s="2">
        <f t="shared" si="36"/>
        <v>533782.99196535349</v>
      </c>
      <c r="R109" s="2">
        <f t="shared" si="33"/>
        <v>35939845.348724812</v>
      </c>
      <c r="S109" s="2">
        <f t="shared" si="17"/>
        <v>518585.20891626179</v>
      </c>
      <c r="T109" s="2">
        <f t="shared" si="18"/>
        <v>15789.714285714319</v>
      </c>
      <c r="U109" s="2">
        <f t="shared" si="19"/>
        <v>533782.99196535349</v>
      </c>
      <c r="V109" s="2">
        <f t="shared" si="34"/>
        <v>1640657.5</v>
      </c>
      <c r="W109" s="2">
        <f t="shared" si="20"/>
        <v>131831.75</v>
      </c>
      <c r="X109" s="2">
        <f t="shared" si="6"/>
        <v>401951.24196535349</v>
      </c>
      <c r="Y109" s="2">
        <f t="shared" si="30"/>
        <v>34299187.848724797</v>
      </c>
      <c r="Z109" s="2" t="str">
        <f t="shared" si="8"/>
        <v>HERE</v>
      </c>
      <c r="AA109" s="2">
        <f>IF(Z109="HERE",Y109,AA108+Graph!$G$1*1000)</f>
        <v>34299187.848724797</v>
      </c>
      <c r="AB109" s="2">
        <f t="shared" si="21"/>
        <v>401951.24196535349</v>
      </c>
      <c r="AC109" s="2">
        <f t="shared" si="31"/>
        <v>1640657.5</v>
      </c>
      <c r="AD109" s="3">
        <f t="shared" si="10"/>
        <v>34299187.848724797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22061392.810405791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36</v>
      </c>
      <c r="C110" s="7"/>
      <c r="D110" s="2" t="e">
        <f t="shared" si="12"/>
        <v>#N/A</v>
      </c>
      <c r="E110" s="2" t="e">
        <f t="shared" si="22"/>
        <v>#N/A</v>
      </c>
      <c r="F110" s="2">
        <v>521172.43557438254</v>
      </c>
      <c r="G110" s="2">
        <f t="shared" si="35"/>
        <v>521172.43557438254</v>
      </c>
      <c r="H110" s="2">
        <f t="shared" si="32"/>
        <v>35375127.88606146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536563.72704108059</v>
      </c>
      <c r="Q110" s="2">
        <f t="shared" si="36"/>
        <v>536563.72704108059</v>
      </c>
      <c r="R110" s="2">
        <f t="shared" si="33"/>
        <v>36476409.075765893</v>
      </c>
      <c r="S110" s="2">
        <f t="shared" si="17"/>
        <v>521172.43557438254</v>
      </c>
      <c r="T110" s="2">
        <f t="shared" si="18"/>
        <v>15789.714285714319</v>
      </c>
      <c r="U110" s="2">
        <f t="shared" si="19"/>
        <v>536563.72704108059</v>
      </c>
      <c r="V110" s="2">
        <f t="shared" si="34"/>
        <v>1772489.25</v>
      </c>
      <c r="W110" s="2">
        <f t="shared" si="20"/>
        <v>131831.75</v>
      </c>
      <c r="X110" s="2">
        <f t="shared" si="6"/>
        <v>404731.97704108059</v>
      </c>
      <c r="Y110" s="2">
        <f t="shared" si="30"/>
        <v>34703919.825765878</v>
      </c>
      <c r="Z110" s="2" t="str">
        <f t="shared" si="8"/>
        <v>HERE</v>
      </c>
      <c r="AA110" s="2">
        <f>IF(Z110="HERE",Y110,AA109+Graph!$G$1*1000)</f>
        <v>34703919.825765878</v>
      </c>
      <c r="AB110" s="2">
        <f t="shared" si="21"/>
        <v>404731.97704108059</v>
      </c>
      <c r="AC110" s="2">
        <f t="shared" si="31"/>
        <v>1772489.25</v>
      </c>
      <c r="AD110" s="3">
        <f t="shared" si="10"/>
        <v>34703919.825765878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22480830.762195986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37</v>
      </c>
      <c r="C111" s="7"/>
      <c r="D111" s="2" t="e">
        <f t="shared" si="12"/>
        <v>#N/A</v>
      </c>
      <c r="E111" s="2" t="e">
        <f t="shared" si="22"/>
        <v>#N/A</v>
      </c>
      <c r="F111" s="2">
        <v>523759.66223250329</v>
      </c>
      <c r="G111" s="2">
        <f t="shared" si="35"/>
        <v>523759.66223250329</v>
      </c>
      <c r="H111" s="2">
        <f t="shared" si="32"/>
        <v>35898887.548293963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539344.4621168226</v>
      </c>
      <c r="Q111" s="2">
        <f t="shared" si="36"/>
        <v>539344.4621168226</v>
      </c>
      <c r="R111" s="2">
        <f t="shared" si="33"/>
        <v>37015753.537882715</v>
      </c>
      <c r="S111" s="2">
        <f t="shared" si="17"/>
        <v>523759.66223250329</v>
      </c>
      <c r="T111" s="2">
        <f t="shared" si="18"/>
        <v>15789.714285714319</v>
      </c>
      <c r="U111" s="2">
        <f t="shared" si="19"/>
        <v>539344.4621168226</v>
      </c>
      <c r="V111" s="2">
        <f t="shared" si="34"/>
        <v>1904321</v>
      </c>
      <c r="W111" s="2">
        <f t="shared" si="20"/>
        <v>131831.75</v>
      </c>
      <c r="X111" s="2">
        <f t="shared" si="6"/>
        <v>407512.7121168226</v>
      </c>
      <c r="Y111" s="2">
        <f t="shared" si="30"/>
        <v>35111432.537882701</v>
      </c>
      <c r="Z111" s="2" t="str">
        <f t="shared" si="8"/>
        <v>HERE</v>
      </c>
      <c r="AA111" s="2">
        <f>IF(Z111="HERE",Y111,AA110+Graph!$G$1*1000)</f>
        <v>35111432.537882701</v>
      </c>
      <c r="AB111" s="2">
        <f t="shared" si="21"/>
        <v>407512.7121168226</v>
      </c>
      <c r="AC111" s="2">
        <f t="shared" si="31"/>
        <v>1904321</v>
      </c>
      <c r="AD111" s="3">
        <f t="shared" si="10"/>
        <v>35111432.537882701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22902771.375554338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38</v>
      </c>
      <c r="C112" s="7"/>
      <c r="D112" s="2" t="e">
        <f t="shared" si="12"/>
        <v>#N/A</v>
      </c>
      <c r="E112" s="2" t="e">
        <f t="shared" si="22"/>
        <v>#N/A</v>
      </c>
      <c r="F112" s="2">
        <v>526346.88889062405</v>
      </c>
      <c r="G112" s="2">
        <f t="shared" si="35"/>
        <v>526346.88889062405</v>
      </c>
      <c r="H112" s="2">
        <f t="shared" si="32"/>
        <v>36425234.437184587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542125.19719254971</v>
      </c>
      <c r="Q112" s="2">
        <f t="shared" si="36"/>
        <v>542125.19719254971</v>
      </c>
      <c r="R112" s="2">
        <f t="shared" si="33"/>
        <v>37557878.735075265</v>
      </c>
      <c r="S112" s="2">
        <f t="shared" si="17"/>
        <v>526346.88889062405</v>
      </c>
      <c r="T112" s="2">
        <f t="shared" si="18"/>
        <v>15789.714285714319</v>
      </c>
      <c r="U112" s="2">
        <f t="shared" si="19"/>
        <v>542125.19719254971</v>
      </c>
      <c r="V112" s="2">
        <f t="shared" si="34"/>
        <v>2036152.75</v>
      </c>
      <c r="W112" s="2">
        <f t="shared" si="20"/>
        <v>131831.75</v>
      </c>
      <c r="X112" s="2">
        <f t="shared" si="6"/>
        <v>410293.44719254971</v>
      </c>
      <c r="Y112" s="2">
        <f t="shared" si="30"/>
        <v>35521725.98507525</v>
      </c>
      <c r="Z112" s="2" t="str">
        <f t="shared" si="8"/>
        <v>HERE</v>
      </c>
      <c r="AA112" s="2">
        <f>IF(Z112="HERE",Y112,AA111+Graph!$G$1*1000)</f>
        <v>35521725.98507525</v>
      </c>
      <c r="AB112" s="2">
        <f t="shared" si="21"/>
        <v>410293.44719254971</v>
      </c>
      <c r="AC112" s="2">
        <f t="shared" si="31"/>
        <v>2036152.75</v>
      </c>
      <c r="AD112" s="3">
        <f t="shared" si="10"/>
        <v>35521725.98507525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23327214.650480855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39</v>
      </c>
      <c r="C113" s="7"/>
      <c r="D113" s="2" t="e">
        <f t="shared" si="12"/>
        <v>#N/A</v>
      </c>
      <c r="E113" s="2" t="e">
        <f t="shared" si="22"/>
        <v>#N/A</v>
      </c>
      <c r="F113" s="2">
        <v>528934.1155487448</v>
      </c>
      <c r="G113" s="2">
        <f t="shared" si="35"/>
        <v>528934.1155487448</v>
      </c>
      <c r="H113" s="2">
        <f t="shared" si="32"/>
        <v>36954168.552733332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544905.93226829171</v>
      </c>
      <c r="Q113" s="2">
        <f t="shared" si="36"/>
        <v>544905.93226829171</v>
      </c>
      <c r="R113" s="2">
        <f t="shared" si="33"/>
        <v>38102784.667343557</v>
      </c>
      <c r="S113" s="2">
        <f t="shared" si="17"/>
        <v>528934.1155487448</v>
      </c>
      <c r="T113" s="2">
        <f t="shared" si="18"/>
        <v>15789.714285714319</v>
      </c>
      <c r="U113" s="2">
        <f t="shared" si="19"/>
        <v>544905.93226829171</v>
      </c>
      <c r="V113" s="2">
        <f t="shared" si="34"/>
        <v>2167984.5</v>
      </c>
      <c r="W113" s="2">
        <f t="shared" si="20"/>
        <v>131831.75</v>
      </c>
      <c r="X113" s="2">
        <f t="shared" si="6"/>
        <v>413074.18226829171</v>
      </c>
      <c r="Y113" s="2">
        <f t="shared" si="30"/>
        <v>35934800.167343542</v>
      </c>
      <c r="Z113" s="2" t="str">
        <f t="shared" si="8"/>
        <v>HERE</v>
      </c>
      <c r="AA113" s="2">
        <f>IF(Z113="HERE",Y113,AA112+Graph!$G$1*1000)</f>
        <v>35934800.167343542</v>
      </c>
      <c r="AB113" s="2">
        <f t="shared" si="21"/>
        <v>413074.18226829171</v>
      </c>
      <c r="AC113" s="2">
        <f t="shared" si="31"/>
        <v>2167984.5</v>
      </c>
      <c r="AD113" s="3">
        <f t="shared" si="10"/>
        <v>35934800.167343542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23754160.586975545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40</v>
      </c>
      <c r="C114" s="7"/>
      <c r="D114" s="2" t="e">
        <f t="shared" si="12"/>
        <v>#N/A</v>
      </c>
      <c r="E114" s="2" t="e">
        <f t="shared" si="22"/>
        <v>#N/A</v>
      </c>
      <c r="F114" s="2">
        <v>531521.34220686555</v>
      </c>
      <c r="G114" s="2">
        <f t="shared" si="35"/>
        <v>531521.34220686555</v>
      </c>
      <c r="H114" s="2">
        <f t="shared" si="32"/>
        <v>37485689.894940197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547686.66734401882</v>
      </c>
      <c r="Q114" s="2">
        <f t="shared" si="36"/>
        <v>547686.66734401882</v>
      </c>
      <c r="R114" s="2">
        <f t="shared" si="33"/>
        <v>38650471.334687576</v>
      </c>
      <c r="S114" s="2">
        <f t="shared" si="17"/>
        <v>531521.34220686555</v>
      </c>
      <c r="T114" s="2">
        <f t="shared" si="18"/>
        <v>15789.714285714319</v>
      </c>
      <c r="U114" s="2">
        <f t="shared" si="19"/>
        <v>547686.66734401882</v>
      </c>
      <c r="V114" s="2">
        <f t="shared" si="34"/>
        <v>2299816.25</v>
      </c>
      <c r="W114" s="2">
        <f t="shared" si="20"/>
        <v>131831.75</v>
      </c>
      <c r="X114" s="2">
        <f t="shared" si="6"/>
        <v>415854.91734401882</v>
      </c>
      <c r="Y114" s="2">
        <f t="shared" si="30"/>
        <v>36350655.084687561</v>
      </c>
      <c r="Z114" s="2" t="str">
        <f t="shared" si="8"/>
        <v>HERE</v>
      </c>
      <c r="AA114" s="2">
        <f>IF(Z114="HERE",Y114,AA113+Graph!$G$1*1000)</f>
        <v>36350655.084687561</v>
      </c>
      <c r="AB114" s="2">
        <f t="shared" si="21"/>
        <v>415854.91734401882</v>
      </c>
      <c r="AC114" s="2">
        <f t="shared" si="31"/>
        <v>2299816.25</v>
      </c>
      <c r="AD114" s="3">
        <f t="shared" si="10"/>
        <v>36350655.084687561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24183609.185038384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41</v>
      </c>
      <c r="C115" s="7"/>
      <c r="D115" s="2" t="e">
        <f t="shared" si="12"/>
        <v>#N/A</v>
      </c>
      <c r="E115" s="2" t="e">
        <f t="shared" si="22"/>
        <v>#N/A</v>
      </c>
      <c r="F115" s="2">
        <v>534108.5688650012</v>
      </c>
      <c r="G115" s="2">
        <f t="shared" si="35"/>
        <v>534108.5688650012</v>
      </c>
      <c r="H115" s="2">
        <f t="shared" si="32"/>
        <v>38019798.463805199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550467.40241976082</v>
      </c>
      <c r="Q115" s="2">
        <f t="shared" si="36"/>
        <v>550467.40241976082</v>
      </c>
      <c r="R115" s="2">
        <f t="shared" si="33"/>
        <v>39200938.737107337</v>
      </c>
      <c r="S115" s="2">
        <f t="shared" si="17"/>
        <v>534108.5688650012</v>
      </c>
      <c r="T115" s="2">
        <f t="shared" si="18"/>
        <v>15789.714285714319</v>
      </c>
      <c r="U115" s="2">
        <f t="shared" si="19"/>
        <v>550467.40241976082</v>
      </c>
      <c r="V115" s="2">
        <f t="shared" si="34"/>
        <v>2431648</v>
      </c>
      <c r="W115" s="2">
        <f t="shared" si="20"/>
        <v>131831.75</v>
      </c>
      <c r="X115" s="2">
        <f t="shared" si="6"/>
        <v>418635.65241976082</v>
      </c>
      <c r="Y115" s="2">
        <f t="shared" si="30"/>
        <v>36769290.737107322</v>
      </c>
      <c r="Z115" s="2" t="str">
        <f t="shared" si="8"/>
        <v>HERE</v>
      </c>
      <c r="AA115" s="2">
        <f>IF(Z115="HERE",Y115,AA114+Graph!$G$1*1000)</f>
        <v>36769290.737107322</v>
      </c>
      <c r="AB115" s="2">
        <f t="shared" si="21"/>
        <v>418635.65241976082</v>
      </c>
      <c r="AC115" s="2">
        <f t="shared" si="31"/>
        <v>2431648</v>
      </c>
      <c r="AD115" s="3">
        <f t="shared" si="10"/>
        <v>36769290.737107322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24615560.444669396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42</v>
      </c>
      <c r="C116" s="7"/>
      <c r="D116" s="2" t="e">
        <f t="shared" si="12"/>
        <v>#N/A</v>
      </c>
      <c r="E116" s="2" t="e">
        <f t="shared" si="22"/>
        <v>#N/A</v>
      </c>
      <c r="F116" s="2">
        <v>536695.79552312195</v>
      </c>
      <c r="G116" s="2">
        <f t="shared" si="35"/>
        <v>536695.79552312195</v>
      </c>
      <c r="H116" s="2">
        <f t="shared" si="32"/>
        <v>38556494.259328321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553248.13749548793</v>
      </c>
      <c r="Q116" s="2">
        <f t="shared" si="36"/>
        <v>553248.13749548793</v>
      </c>
      <c r="R116" s="2">
        <f t="shared" si="33"/>
        <v>39754186.874602824</v>
      </c>
      <c r="S116" s="2">
        <f t="shared" si="17"/>
        <v>536695.79552312195</v>
      </c>
      <c r="T116" s="2">
        <f t="shared" si="18"/>
        <v>15789.714285714319</v>
      </c>
      <c r="U116" s="2">
        <f t="shared" si="19"/>
        <v>553248.13749548793</v>
      </c>
      <c r="V116" s="2">
        <f t="shared" si="34"/>
        <v>2639309</v>
      </c>
      <c r="W116" s="2">
        <f t="shared" si="20"/>
        <v>207661</v>
      </c>
      <c r="X116" s="2">
        <f t="shared" si="6"/>
        <v>345587.13749548793</v>
      </c>
      <c r="Y116" s="2">
        <f t="shared" si="30"/>
        <v>37114877.87460281</v>
      </c>
      <c r="Z116" s="2" t="str">
        <f t="shared" si="8"/>
        <v>HERE</v>
      </c>
      <c r="AA116" s="2">
        <f>IF(Z116="HERE",Y116,AA115+Graph!$G$1*1000)</f>
        <v>37114877.87460281</v>
      </c>
      <c r="AB116" s="2">
        <f t="shared" si="21"/>
        <v>345587.13749548793</v>
      </c>
      <c r="AC116" s="2">
        <f t="shared" si="31"/>
        <v>2639309</v>
      </c>
      <c r="AD116" s="3">
        <f t="shared" si="10"/>
        <v>37114877.87460281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25050014.365868557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43</v>
      </c>
      <c r="C117" s="7"/>
      <c r="D117" s="2" t="e">
        <f t="shared" si="12"/>
        <v>#N/A</v>
      </c>
      <c r="E117" s="2" t="e">
        <f t="shared" si="22"/>
        <v>#N/A</v>
      </c>
      <c r="F117" s="2">
        <v>539283.0221812427</v>
      </c>
      <c r="G117" s="2">
        <f t="shared" si="35"/>
        <v>539283.0221812427</v>
      </c>
      <c r="H117" s="2">
        <f t="shared" si="32"/>
        <v>39095777.281509563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556028.87257122993</v>
      </c>
      <c r="Q117" s="2">
        <f t="shared" si="36"/>
        <v>556028.87257122993</v>
      </c>
      <c r="R117" s="2">
        <f t="shared" si="33"/>
        <v>40310215.747174054</v>
      </c>
      <c r="S117" s="2">
        <f t="shared" si="17"/>
        <v>539283.0221812427</v>
      </c>
      <c r="T117" s="2">
        <f t="shared" si="18"/>
        <v>15789.714285714319</v>
      </c>
      <c r="U117" s="2">
        <f t="shared" si="19"/>
        <v>556028.87257122993</v>
      </c>
      <c r="V117" s="2">
        <f t="shared" si="34"/>
        <v>2918252</v>
      </c>
      <c r="W117" s="2">
        <f t="shared" si="20"/>
        <v>278943</v>
      </c>
      <c r="X117" s="2">
        <f t="shared" si="6"/>
        <v>277085.87257122993</v>
      </c>
      <c r="Y117" s="2">
        <f t="shared" si="30"/>
        <v>37391963.747174039</v>
      </c>
      <c r="Z117" s="2" t="str">
        <f t="shared" si="8"/>
        <v>HERE</v>
      </c>
      <c r="AA117" s="2">
        <f>IF(Z117="HERE",Y117,AA116+Graph!$G$1*1000)</f>
        <v>37391963.747174039</v>
      </c>
      <c r="AB117" s="2">
        <f t="shared" si="21"/>
        <v>277085.87257122993</v>
      </c>
      <c r="AC117" s="2">
        <f t="shared" si="31"/>
        <v>2918252</v>
      </c>
      <c r="AD117" s="3">
        <f t="shared" si="10"/>
        <v>37391963.747174039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25486970.948635891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44</v>
      </c>
      <c r="C118" s="7"/>
      <c r="D118" s="2" t="e">
        <f t="shared" si="12"/>
        <v>#N/A</v>
      </c>
      <c r="E118" s="2" t="e">
        <f t="shared" si="22"/>
        <v>#N/A</v>
      </c>
      <c r="F118" s="2">
        <v>541870.24883936346</v>
      </c>
      <c r="G118" s="2">
        <f t="shared" si="35"/>
        <v>541870.24883936346</v>
      </c>
      <c r="H118" s="2">
        <f t="shared" si="32"/>
        <v>39637647.530348927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558809.60764695704</v>
      </c>
      <c r="Q118" s="2">
        <f t="shared" si="36"/>
        <v>558809.60764695704</v>
      </c>
      <c r="R118" s="2">
        <f t="shared" si="33"/>
        <v>40869025.354821011</v>
      </c>
      <c r="S118" s="2">
        <f t="shared" si="17"/>
        <v>541870.24883936346</v>
      </c>
      <c r="T118" s="2">
        <f t="shared" si="18"/>
        <v>15789.714285714319</v>
      </c>
      <c r="U118" s="2">
        <f t="shared" si="19"/>
        <v>558809.60764695704</v>
      </c>
      <c r="V118" s="2">
        <f t="shared" si="34"/>
        <v>3234946</v>
      </c>
      <c r="W118" s="2">
        <f t="shared" si="20"/>
        <v>316694</v>
      </c>
      <c r="X118" s="2">
        <f t="shared" si="6"/>
        <v>242115.60764695704</v>
      </c>
      <c r="Y118" s="2">
        <f t="shared" si="30"/>
        <v>37634079.354820997</v>
      </c>
      <c r="Z118" s="2" t="str">
        <f t="shared" si="8"/>
        <v>HERE</v>
      </c>
      <c r="AA118" s="2">
        <f>IF(Z118="HERE",Y118,AA117+Graph!$G$1*1000)</f>
        <v>37634079.354820997</v>
      </c>
      <c r="AB118" s="2">
        <f t="shared" si="21"/>
        <v>242115.60764695704</v>
      </c>
      <c r="AC118" s="2">
        <f t="shared" si="31"/>
        <v>3234946</v>
      </c>
      <c r="AD118" s="3">
        <f t="shared" si="10"/>
        <v>37634079.354820997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25926430.192971375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45</v>
      </c>
      <c r="C119" s="7"/>
      <c r="D119" s="2" t="e">
        <f t="shared" si="12"/>
        <v>#N/A</v>
      </c>
      <c r="E119" s="2" t="e">
        <f t="shared" si="22"/>
        <v>#N/A</v>
      </c>
      <c r="F119" s="2">
        <v>544457.47549748421</v>
      </c>
      <c r="G119" s="2">
        <f t="shared" si="35"/>
        <v>544457.47549748421</v>
      </c>
      <c r="H119" s="2">
        <f t="shared" si="32"/>
        <v>40182105.005846411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561590.34272269905</v>
      </c>
      <c r="Q119" s="2">
        <f t="shared" si="36"/>
        <v>561590.34272269905</v>
      </c>
      <c r="R119" s="2">
        <f t="shared" si="33"/>
        <v>41430615.69754371</v>
      </c>
      <c r="S119" s="2">
        <f t="shared" si="17"/>
        <v>544457.47549748421</v>
      </c>
      <c r="T119" s="2">
        <f t="shared" si="18"/>
        <v>15789.714285714319</v>
      </c>
      <c r="U119" s="2">
        <f t="shared" si="19"/>
        <v>561590.34272269905</v>
      </c>
      <c r="V119" s="2">
        <f t="shared" si="34"/>
        <v>3559179</v>
      </c>
      <c r="W119" s="2">
        <f t="shared" si="20"/>
        <v>324233</v>
      </c>
      <c r="X119" s="2">
        <f t="shared" si="6"/>
        <v>237357.34272269905</v>
      </c>
      <c r="Y119" s="2">
        <f t="shared" si="30"/>
        <v>37871436.697543696</v>
      </c>
      <c r="Z119" s="2" t="str">
        <f t="shared" si="8"/>
        <v>HERE</v>
      </c>
      <c r="AA119" s="2">
        <f>IF(Z119="HERE",Y119,AA118+Graph!$G$1*1000)</f>
        <v>37871436.697543696</v>
      </c>
      <c r="AB119" s="2">
        <f t="shared" si="21"/>
        <v>237357.34272269905</v>
      </c>
      <c r="AC119" s="2">
        <f t="shared" si="31"/>
        <v>3559179</v>
      </c>
      <c r="AD119" s="3">
        <f t="shared" si="10"/>
        <v>37871436.697543696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26368392.098875031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46</v>
      </c>
      <c r="C120" s="7"/>
      <c r="D120" s="2" t="e">
        <f t="shared" si="12"/>
        <v>#N/A</v>
      </c>
      <c r="E120" s="2" t="e">
        <f t="shared" si="22"/>
        <v>#N/A</v>
      </c>
      <c r="F120" s="2">
        <v>547044.70215560496</v>
      </c>
      <c r="G120" s="2">
        <f t="shared" si="35"/>
        <v>547044.70215560496</v>
      </c>
      <c r="H120" s="2">
        <f t="shared" si="32"/>
        <v>40729149.708002016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564371.07779844105</v>
      </c>
      <c r="Q120" s="2">
        <f t="shared" si="36"/>
        <v>564371.07779844105</v>
      </c>
      <c r="R120" s="2">
        <f t="shared" si="33"/>
        <v>41994986.775342152</v>
      </c>
      <c r="S120" s="2">
        <f t="shared" si="17"/>
        <v>547044.70215560496</v>
      </c>
      <c r="T120" s="2">
        <f t="shared" si="18"/>
        <v>15789.714285714319</v>
      </c>
      <c r="U120" s="2">
        <f t="shared" si="19"/>
        <v>564371.07779844105</v>
      </c>
      <c r="V120" s="2">
        <f t="shared" si="34"/>
        <v>3837094</v>
      </c>
      <c r="W120" s="2">
        <f t="shared" si="20"/>
        <v>277915</v>
      </c>
      <c r="X120" s="2">
        <f t="shared" si="6"/>
        <v>286456.07779844105</v>
      </c>
      <c r="Y120" s="2">
        <f t="shared" si="30"/>
        <v>38157892.775342137</v>
      </c>
      <c r="Z120" s="2" t="str">
        <f t="shared" si="8"/>
        <v>HERE</v>
      </c>
      <c r="AA120" s="2">
        <f>IF(Z120="HERE",Y120,AA119+Graph!$G$1*1000)</f>
        <v>38157892.775342137</v>
      </c>
      <c r="AB120" s="2">
        <f t="shared" si="21"/>
        <v>286456.07779844105</v>
      </c>
      <c r="AC120" s="2">
        <f t="shared" si="31"/>
        <v>3837094</v>
      </c>
      <c r="AD120" s="3">
        <f t="shared" si="10"/>
        <v>38157892.775342137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26812856.666346837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47</v>
      </c>
      <c r="C121" s="7"/>
      <c r="D121" s="2" t="e">
        <f t="shared" si="12"/>
        <v>#N/A</v>
      </c>
      <c r="E121" s="2" t="e">
        <f t="shared" si="22"/>
        <v>#N/A</v>
      </c>
      <c r="F121" s="2">
        <v>549631.92881372571</v>
      </c>
      <c r="G121" s="2">
        <f t="shared" si="35"/>
        <v>549631.92881372571</v>
      </c>
      <c r="H121" s="2">
        <f t="shared" si="32"/>
        <v>41278781.636815742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567151.81287416816</v>
      </c>
      <c r="Q121" s="2">
        <f t="shared" si="36"/>
        <v>567151.81287416816</v>
      </c>
      <c r="R121" s="2">
        <f t="shared" si="33"/>
        <v>42562138.58821632</v>
      </c>
      <c r="S121" s="2">
        <f t="shared" si="17"/>
        <v>549631.92881372571</v>
      </c>
      <c r="T121" s="2">
        <f t="shared" si="18"/>
        <v>15789.714285714319</v>
      </c>
      <c r="U121" s="2">
        <f t="shared" si="19"/>
        <v>567151.81287416816</v>
      </c>
      <c r="V121" s="2">
        <f t="shared" si="34"/>
        <v>4062501</v>
      </c>
      <c r="W121" s="2">
        <f t="shared" si="20"/>
        <v>225407</v>
      </c>
      <c r="X121" s="2">
        <f t="shared" si="6"/>
        <v>341744.81287416816</v>
      </c>
      <c r="Y121" s="2">
        <f t="shared" si="30"/>
        <v>38499637.588216305</v>
      </c>
      <c r="Z121" s="2" t="str">
        <f t="shared" si="8"/>
        <v>HERE</v>
      </c>
      <c r="AA121" s="2">
        <f>IF(Z121="HERE",Y121,AA120+Graph!$G$1*1000)</f>
        <v>38499637.588216305</v>
      </c>
      <c r="AB121" s="2">
        <f t="shared" si="21"/>
        <v>341744.81287416816</v>
      </c>
      <c r="AC121" s="2">
        <f t="shared" si="31"/>
        <v>4062501</v>
      </c>
      <c r="AD121" s="3">
        <f t="shared" si="10"/>
        <v>38499637.588216305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27259823.895386815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48</v>
      </c>
      <c r="C122" s="7"/>
      <c r="D122" s="2" t="e">
        <f t="shared" si="12"/>
        <v>#N/A</v>
      </c>
      <c r="E122" s="2" t="e">
        <f t="shared" si="22"/>
        <v>#N/A</v>
      </c>
      <c r="F122" s="2">
        <v>552219.15547184646</v>
      </c>
      <c r="G122" s="2">
        <f t="shared" si="35"/>
        <v>552219.15547184646</v>
      </c>
      <c r="H122" s="2">
        <f t="shared" si="32"/>
        <v>41831000.792287588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569932.54794991016</v>
      </c>
      <c r="Q122" s="2">
        <f t="shared" si="36"/>
        <v>569932.54794991016</v>
      </c>
      <c r="R122" s="2">
        <f t="shared" si="33"/>
        <v>43132071.13616623</v>
      </c>
      <c r="S122" s="2">
        <f t="shared" si="17"/>
        <v>552219.15547184646</v>
      </c>
      <c r="T122" s="2">
        <f t="shared" si="18"/>
        <v>15789.714285714319</v>
      </c>
      <c r="U122" s="2">
        <f t="shared" si="19"/>
        <v>569932.54794991016</v>
      </c>
      <c r="V122" s="2">
        <f t="shared" si="34"/>
        <v>4266577</v>
      </c>
      <c r="W122" s="2">
        <f t="shared" si="20"/>
        <v>204076</v>
      </c>
      <c r="X122" s="2">
        <f t="shared" si="6"/>
        <v>365856.54794991016</v>
      </c>
      <c r="Y122" s="2">
        <f t="shared" si="30"/>
        <v>38865494.136166215</v>
      </c>
      <c r="Z122" s="2" t="str">
        <f t="shared" si="8"/>
        <v>HERE</v>
      </c>
      <c r="AA122" s="2">
        <f>IF(Z122="HERE",Y122,AA121+Graph!$G$1*1000)</f>
        <v>38865494.136166215</v>
      </c>
      <c r="AB122" s="2">
        <f t="shared" si="21"/>
        <v>365856.54794991016</v>
      </c>
      <c r="AC122" s="2">
        <f t="shared" si="31"/>
        <v>4266577</v>
      </c>
      <c r="AD122" s="3">
        <f t="shared" si="10"/>
        <v>38865494.136166215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27674785.238467474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49</v>
      </c>
      <c r="C123" s="7"/>
      <c r="D123" s="2" t="e">
        <f t="shared" si="12"/>
        <v>#N/A</v>
      </c>
      <c r="E123" s="2" t="e">
        <f t="shared" si="22"/>
        <v>#N/A</v>
      </c>
      <c r="F123" s="2">
        <v>554806.38212996721</v>
      </c>
      <c r="G123" s="2">
        <f t="shared" si="35"/>
        <v>554806.38212996721</v>
      </c>
      <c r="H123" s="2">
        <f t="shared" si="32"/>
        <v>42385807.174417555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572713.28302563727</v>
      </c>
      <c r="Q123" s="2">
        <f t="shared" si="36"/>
        <v>572713.28302563727</v>
      </c>
      <c r="R123" s="2">
        <f t="shared" si="33"/>
        <v>43704784.419191867</v>
      </c>
      <c r="S123" s="2">
        <f t="shared" si="17"/>
        <v>554806.38212996721</v>
      </c>
      <c r="T123" s="2">
        <f t="shared" si="18"/>
        <v>15789.714285714319</v>
      </c>
      <c r="U123" s="2">
        <f t="shared" si="19"/>
        <v>572713.28302563727</v>
      </c>
      <c r="V123" s="2">
        <f t="shared" si="34"/>
        <v>4609740</v>
      </c>
      <c r="W123" s="2">
        <f t="shared" si="20"/>
        <v>343163</v>
      </c>
      <c r="X123" s="2">
        <f t="shared" si="6"/>
        <v>229550.28302563727</v>
      </c>
      <c r="Y123" s="2">
        <f t="shared" si="30"/>
        <v>39095044.419191852</v>
      </c>
      <c r="Z123" s="2" t="str">
        <f t="shared" si="8"/>
        <v>HERE</v>
      </c>
      <c r="AA123" s="2">
        <f>IF(Z123="HERE",Y123,AA122+Graph!$G$1*1000)</f>
        <v>39095044.419191852</v>
      </c>
      <c r="AB123" s="2">
        <f t="shared" si="21"/>
        <v>229550.28302563727</v>
      </c>
      <c r="AC123" s="2">
        <f t="shared" si="31"/>
        <v>4609740</v>
      </c>
      <c r="AD123" s="3">
        <f t="shared" si="10"/>
        <v>39095044.419191852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28092249.243116301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50</v>
      </c>
      <c r="C124" s="7"/>
      <c r="D124" s="2" t="e">
        <f t="shared" si="12"/>
        <v>#N/A</v>
      </c>
      <c r="E124" s="2" t="e">
        <f t="shared" si="22"/>
        <v>#N/A</v>
      </c>
      <c r="F124" s="2">
        <v>557393.60878808796</v>
      </c>
      <c r="G124" s="2">
        <f t="shared" si="35"/>
        <v>557393.60878808796</v>
      </c>
      <c r="H124" s="2">
        <f t="shared" si="32"/>
        <v>42943200.783205643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575494.01810137928</v>
      </c>
      <c r="Q124" s="2">
        <f t="shared" si="36"/>
        <v>575494.01810137928</v>
      </c>
      <c r="R124" s="2">
        <f t="shared" si="33"/>
        <v>44280278.437293246</v>
      </c>
      <c r="S124" s="2">
        <f t="shared" si="17"/>
        <v>557393.60878808796</v>
      </c>
      <c r="T124" s="2">
        <f t="shared" si="18"/>
        <v>15789.714285714319</v>
      </c>
      <c r="U124" s="2">
        <f t="shared" si="19"/>
        <v>575494.01810137928</v>
      </c>
      <c r="V124" s="2">
        <f t="shared" si="34"/>
        <v>4973248</v>
      </c>
      <c r="W124" s="2">
        <f t="shared" si="20"/>
        <v>363508</v>
      </c>
      <c r="X124" s="2">
        <f t="shared" si="6"/>
        <v>211986.01810137928</v>
      </c>
      <c r="Y124" s="2">
        <f t="shared" si="30"/>
        <v>39307030.437293231</v>
      </c>
      <c r="Z124" s="2" t="str">
        <f t="shared" si="8"/>
        <v>HERE</v>
      </c>
      <c r="AA124" s="2">
        <f>IF(Z124="HERE",Y124,AA123+Graph!$G$1*1000)</f>
        <v>39307030.437293231</v>
      </c>
      <c r="AB124" s="2">
        <f t="shared" si="21"/>
        <v>211986.01810137928</v>
      </c>
      <c r="AC124" s="2">
        <f t="shared" si="31"/>
        <v>4973248</v>
      </c>
      <c r="AD124" s="3">
        <f t="shared" si="10"/>
        <v>39307030.437293231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28512215.909333289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51</v>
      </c>
      <c r="C125" s="7"/>
      <c r="D125" s="2" t="e">
        <f t="shared" si="12"/>
        <v>#N/A</v>
      </c>
      <c r="E125" s="2" t="e">
        <f t="shared" si="22"/>
        <v>#N/A</v>
      </c>
      <c r="F125" s="2">
        <v>559980.83544620872</v>
      </c>
      <c r="G125" s="2">
        <f t="shared" si="35"/>
        <v>559980.83544620872</v>
      </c>
      <c r="H125" s="2">
        <f t="shared" si="32"/>
        <v>43503181.618651852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578274.75317710638</v>
      </c>
      <c r="Q125" s="2">
        <f t="shared" si="36"/>
        <v>578274.75317710638</v>
      </c>
      <c r="R125" s="2">
        <f t="shared" si="33"/>
        <v>44858553.190470353</v>
      </c>
      <c r="S125" s="2">
        <f t="shared" si="17"/>
        <v>559980.83544620872</v>
      </c>
      <c r="T125" s="2">
        <f t="shared" si="18"/>
        <v>15789.714285714319</v>
      </c>
      <c r="U125" s="2">
        <f t="shared" si="19"/>
        <v>578274.75317710638</v>
      </c>
      <c r="V125" s="2">
        <f t="shared" si="34"/>
        <v>5383103</v>
      </c>
      <c r="W125" s="2">
        <f t="shared" si="20"/>
        <v>409855</v>
      </c>
      <c r="X125" s="2">
        <f t="shared" si="6"/>
        <v>168419.75317710638</v>
      </c>
      <c r="Y125" s="2">
        <f t="shared" si="30"/>
        <v>39475450.190470338</v>
      </c>
      <c r="Z125" s="2" t="str">
        <f t="shared" si="8"/>
        <v>HERE</v>
      </c>
      <c r="AA125" s="2">
        <f>IF(Z125="HERE",Y125,AA124+Graph!$G$1*1000)</f>
        <v>39475450.190470338</v>
      </c>
      <c r="AB125" s="2">
        <f t="shared" si="21"/>
        <v>168419.75317710638</v>
      </c>
      <c r="AC125" s="2">
        <f t="shared" si="31"/>
        <v>5383103</v>
      </c>
      <c r="AD125" s="3">
        <f t="shared" si="10"/>
        <v>39475450.190470338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28934685.237118438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52</v>
      </c>
      <c r="C126" s="7"/>
      <c r="D126" s="2" t="e">
        <f t="shared" si="12"/>
        <v>#N/A</v>
      </c>
      <c r="E126" s="2" t="e">
        <f t="shared" si="22"/>
        <v>#N/A</v>
      </c>
      <c r="F126" s="2">
        <v>562568.06210432947</v>
      </c>
      <c r="G126" s="2">
        <f t="shared" si="35"/>
        <v>562568.06210432947</v>
      </c>
      <c r="H126" s="2">
        <f t="shared" si="32"/>
        <v>44065749.680756181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581055.48825284839</v>
      </c>
      <c r="Q126" s="2">
        <f t="shared" si="36"/>
        <v>581055.48825284839</v>
      </c>
      <c r="R126" s="2">
        <f t="shared" si="33"/>
        <v>45439608.678723201</v>
      </c>
      <c r="S126" s="2">
        <f t="shared" si="17"/>
        <v>562568.06210432947</v>
      </c>
      <c r="T126" s="2">
        <f t="shared" si="18"/>
        <v>15789.714285714319</v>
      </c>
      <c r="U126" s="2">
        <f t="shared" si="19"/>
        <v>581055.48825284839</v>
      </c>
      <c r="V126" s="2">
        <f t="shared" si="34"/>
        <v>5861351</v>
      </c>
      <c r="W126" s="2">
        <f t="shared" si="20"/>
        <v>478248</v>
      </c>
      <c r="X126" s="2">
        <f t="shared" si="6"/>
        <v>102807.48825284839</v>
      </c>
      <c r="Y126" s="2">
        <f t="shared" si="30"/>
        <v>39578257.678723186</v>
      </c>
      <c r="Z126" s="2" t="str">
        <f t="shared" si="8"/>
        <v>HERE</v>
      </c>
      <c r="AA126" s="2">
        <f>IF(Z126="HERE",Y126,AA125+Graph!$G$1*1000)</f>
        <v>39578257.678723186</v>
      </c>
      <c r="AB126" s="2">
        <f t="shared" si="21"/>
        <v>102807.48825284839</v>
      </c>
      <c r="AC126" s="2">
        <f t="shared" si="31"/>
        <v>5861351</v>
      </c>
      <c r="AD126" s="3">
        <f t="shared" si="10"/>
        <v>39578257.678723186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29359657.226471741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53</v>
      </c>
      <c r="C127" s="7"/>
      <c r="D127" s="2" t="e">
        <f t="shared" si="12"/>
        <v>#N/A</v>
      </c>
      <c r="E127" s="2" t="e">
        <f t="shared" si="22"/>
        <v>#N/A</v>
      </c>
      <c r="F127" s="2">
        <v>565155.28876245022</v>
      </c>
      <c r="G127" s="2">
        <f t="shared" si="35"/>
        <v>565155.28876245022</v>
      </c>
      <c r="H127" s="2">
        <f t="shared" si="32"/>
        <v>44630904.969518632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583836.22332857549</v>
      </c>
      <c r="Q127" s="2">
        <f t="shared" si="36"/>
        <v>583836.22332857549</v>
      </c>
      <c r="R127" s="2">
        <f t="shared" si="33"/>
        <v>46023444.902051777</v>
      </c>
      <c r="S127" s="2">
        <f t="shared" si="17"/>
        <v>565155.28876245022</v>
      </c>
      <c r="T127" s="2">
        <f t="shared" si="18"/>
        <v>15789.714285714319</v>
      </c>
      <c r="U127" s="2">
        <f t="shared" si="19"/>
        <v>583836.22332857549</v>
      </c>
      <c r="V127" s="2">
        <f t="shared" si="34"/>
        <v>6353321</v>
      </c>
      <c r="W127" s="2">
        <f t="shared" si="20"/>
        <v>491970</v>
      </c>
      <c r="X127" s="2">
        <f t="shared" si="6"/>
        <v>91866.223328575492</v>
      </c>
      <c r="Y127" s="2">
        <f t="shared" si="30"/>
        <v>39670123.902051762</v>
      </c>
      <c r="Z127" s="2" t="str">
        <f t="shared" si="8"/>
        <v>HERE</v>
      </c>
      <c r="AA127" s="2">
        <f>IF(Z127="HERE",Y127,AA126+Graph!$G$1*1000)</f>
        <v>39670123.902051762</v>
      </c>
      <c r="AB127" s="2">
        <f t="shared" si="21"/>
        <v>91866.223328575492</v>
      </c>
      <c r="AC127" s="2">
        <f t="shared" si="31"/>
        <v>6353321</v>
      </c>
      <c r="AD127" s="3">
        <f t="shared" si="10"/>
        <v>39670123.902051762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29787131.877393212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54</v>
      </c>
      <c r="C128" s="7"/>
      <c r="D128" s="2" t="e">
        <f t="shared" si="12"/>
        <v>#N/A</v>
      </c>
      <c r="E128" s="2" t="e">
        <f t="shared" si="22"/>
        <v>#N/A</v>
      </c>
      <c r="F128" s="2">
        <v>567742.51542057097</v>
      </c>
      <c r="G128" s="2">
        <f t="shared" si="35"/>
        <v>567742.51542057097</v>
      </c>
      <c r="H128" s="2">
        <f t="shared" si="32"/>
        <v>45198647.484939203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586616.9584043175</v>
      </c>
      <c r="Q128" s="2">
        <f t="shared" si="36"/>
        <v>586616.9584043175</v>
      </c>
      <c r="R128" s="2">
        <f t="shared" si="33"/>
        <v>46610061.860456094</v>
      </c>
      <c r="S128" s="2">
        <f t="shared" si="17"/>
        <v>567742.51542057097</v>
      </c>
      <c r="T128" s="2">
        <f t="shared" si="18"/>
        <v>15789.714285714319</v>
      </c>
      <c r="U128" s="2">
        <f t="shared" si="19"/>
        <v>586616.9584043175</v>
      </c>
      <c r="V128" s="2">
        <f t="shared" si="34"/>
        <v>6573570</v>
      </c>
      <c r="W128" s="2">
        <f t="shared" si="20"/>
        <v>220249</v>
      </c>
      <c r="X128" s="2">
        <f t="shared" si="6"/>
        <v>366367.9584043175</v>
      </c>
      <c r="Y128" s="2">
        <f t="shared" si="30"/>
        <v>40036491.860456079</v>
      </c>
      <c r="Z128" s="2" t="str">
        <f t="shared" si="8"/>
        <v>HERE</v>
      </c>
      <c r="AA128" s="2">
        <f>IF(Z128="HERE",Y128,AA127+Graph!$G$1*1000)</f>
        <v>40036491.860456079</v>
      </c>
      <c r="AB128" s="2">
        <f t="shared" si="21"/>
        <v>366367.9584043175</v>
      </c>
      <c r="AC128" s="2">
        <f t="shared" si="31"/>
        <v>6573570</v>
      </c>
      <c r="AD128" s="3">
        <f t="shared" si="10"/>
        <v>40036491.860456079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30217109.189882852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55</v>
      </c>
      <c r="C129" s="7"/>
      <c r="D129" s="2" t="e">
        <f t="shared" si="12"/>
        <v>#N/A</v>
      </c>
      <c r="E129" s="2" t="e">
        <f t="shared" si="22"/>
        <v>#N/A</v>
      </c>
      <c r="F129" s="2">
        <v>570329.74207869172</v>
      </c>
      <c r="G129" s="2">
        <f t="shared" si="35"/>
        <v>570329.74207869172</v>
      </c>
      <c r="H129" s="2">
        <f t="shared" si="32"/>
        <v>45768977.227017894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589397.6934800446</v>
      </c>
      <c r="Q129" s="2">
        <f t="shared" si="36"/>
        <v>589397.6934800446</v>
      </c>
      <c r="R129" s="2">
        <f t="shared" si="33"/>
        <v>47199459.553936139</v>
      </c>
      <c r="S129" s="2">
        <f t="shared" si="17"/>
        <v>570329.74207869172</v>
      </c>
      <c r="T129" s="2">
        <f t="shared" si="18"/>
        <v>15789.714285714319</v>
      </c>
      <c r="U129" s="2">
        <f t="shared" si="19"/>
        <v>589397.6934800446</v>
      </c>
      <c r="V129" s="2">
        <f t="shared" si="34"/>
        <v>6853372</v>
      </c>
      <c r="W129" s="2">
        <f t="shared" si="20"/>
        <v>279802</v>
      </c>
      <c r="X129" s="2">
        <f t="shared" si="6"/>
        <v>309595.6934800446</v>
      </c>
      <c r="Y129" s="2">
        <f t="shared" si="30"/>
        <v>40346087.553936124</v>
      </c>
      <c r="Z129" s="2" t="str">
        <f t="shared" si="8"/>
        <v>HERE</v>
      </c>
      <c r="AA129" s="2">
        <f>IF(Z129="HERE",Y129,AA128+Graph!$G$1*1000)</f>
        <v>40346087.553936124</v>
      </c>
      <c r="AB129" s="2">
        <f t="shared" si="21"/>
        <v>309595.6934800446</v>
      </c>
      <c r="AC129" s="2">
        <f t="shared" si="31"/>
        <v>6853372</v>
      </c>
      <c r="AD129" s="3">
        <f t="shared" si="10"/>
        <v>40346087.553936124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30582954.233583502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56</v>
      </c>
      <c r="C130" s="7"/>
      <c r="D130" s="2" t="e">
        <f t="shared" si="12"/>
        <v>#N/A</v>
      </c>
      <c r="E130" s="2" t="e">
        <f t="shared" si="22"/>
        <v>#N/A</v>
      </c>
      <c r="F130" s="2">
        <v>572916.96873681247</v>
      </c>
      <c r="G130" s="2">
        <f t="shared" si="35"/>
        <v>572916.96873681247</v>
      </c>
      <c r="H130" s="2">
        <f t="shared" si="32"/>
        <v>46341894.195754707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592178.42855578661</v>
      </c>
      <c r="Q130" s="2">
        <f t="shared" si="36"/>
        <v>592178.42855578661</v>
      </c>
      <c r="R130" s="2">
        <f t="shared" si="33"/>
        <v>47791637.982491925</v>
      </c>
      <c r="S130" s="2">
        <f t="shared" si="17"/>
        <v>572916.96873681247</v>
      </c>
      <c r="T130" s="2">
        <f t="shared" si="18"/>
        <v>15789.714285714319</v>
      </c>
      <c r="U130" s="2">
        <f t="shared" si="19"/>
        <v>592178.42855578661</v>
      </c>
      <c r="V130" s="2">
        <f t="shared" si="34"/>
        <v>7164387</v>
      </c>
      <c r="W130" s="2">
        <f t="shared" si="20"/>
        <v>311015</v>
      </c>
      <c r="X130" s="2">
        <f t="shared" si="6"/>
        <v>281163.42855578661</v>
      </c>
      <c r="Y130" s="2">
        <f t="shared" si="30"/>
        <v>40627250.98249191</v>
      </c>
      <c r="Z130" s="2" t="str">
        <f t="shared" si="8"/>
        <v>HERE</v>
      </c>
      <c r="AA130" s="2">
        <f>IF(Z130="HERE",Y130,AA129+Graph!$G$1*1000)</f>
        <v>40627250.98249191</v>
      </c>
      <c r="AB130" s="2">
        <f t="shared" si="21"/>
        <v>281163.42855578661</v>
      </c>
      <c r="AC130" s="2">
        <f t="shared" si="31"/>
        <v>7164387</v>
      </c>
      <c r="AD130" s="3">
        <f t="shared" si="10"/>
        <v>40627250.98249191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30951301.938852318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57</v>
      </c>
      <c r="C131" s="7"/>
      <c r="D131" s="2" t="e">
        <f t="shared" si="12"/>
        <v>#N/A</v>
      </c>
      <c r="E131" s="2" t="e">
        <f t="shared" si="22"/>
        <v>#N/A</v>
      </c>
      <c r="F131" s="2">
        <v>575504.19539493322</v>
      </c>
      <c r="G131" s="2">
        <f t="shared" si="35"/>
        <v>575504.19539493322</v>
      </c>
      <c r="H131" s="2">
        <f t="shared" si="32"/>
        <v>46917398.39114964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594959.16363151371</v>
      </c>
      <c r="Q131" s="2">
        <f t="shared" si="36"/>
        <v>594959.16363151371</v>
      </c>
      <c r="R131" s="2">
        <f t="shared" si="33"/>
        <v>48386597.146123439</v>
      </c>
      <c r="S131" s="2">
        <f t="shared" si="17"/>
        <v>575504.19539493322</v>
      </c>
      <c r="T131" s="2">
        <f t="shared" si="18"/>
        <v>15789.714285714319</v>
      </c>
      <c r="U131" s="2">
        <f t="shared" si="19"/>
        <v>594959.16363151371</v>
      </c>
      <c r="V131" s="2">
        <f t="shared" si="34"/>
        <v>7447199</v>
      </c>
      <c r="W131" s="2">
        <f t="shared" si="20"/>
        <v>282812</v>
      </c>
      <c r="X131" s="2">
        <f t="shared" si="6"/>
        <v>312147.16363151371</v>
      </c>
      <c r="Y131" s="2">
        <f t="shared" si="30"/>
        <v>40939398.146123424</v>
      </c>
      <c r="Z131" s="2" t="str">
        <f t="shared" si="8"/>
        <v>HERE</v>
      </c>
      <c r="AA131" s="2">
        <f>IF(Z131="HERE",Y131,AA130+Graph!$G$1*1000)</f>
        <v>40939398.146123424</v>
      </c>
      <c r="AB131" s="2">
        <f t="shared" si="21"/>
        <v>312147.16363151371</v>
      </c>
      <c r="AC131" s="2">
        <f t="shared" si="31"/>
        <v>7447199</v>
      </c>
      <c r="AD131" s="3">
        <f t="shared" si="10"/>
        <v>40939398.146123424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31322152.30568929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58</v>
      </c>
      <c r="C132" s="7"/>
      <c r="D132" s="2" t="e">
        <f t="shared" si="12"/>
        <v>#N/A</v>
      </c>
      <c r="E132" s="2" t="e">
        <f t="shared" si="22"/>
        <v>#N/A</v>
      </c>
      <c r="F132" s="2">
        <v>578091.42205305398</v>
      </c>
      <c r="G132" s="2">
        <f t="shared" si="35"/>
        <v>578091.42205305398</v>
      </c>
      <c r="H132" s="2">
        <f t="shared" si="32"/>
        <v>47495489.813202694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597739.89870725572</v>
      </c>
      <c r="Q132" s="2">
        <f t="shared" si="36"/>
        <v>597739.89870725572</v>
      </c>
      <c r="R132" s="2">
        <f t="shared" si="33"/>
        <v>48984337.044830695</v>
      </c>
      <c r="S132" s="2">
        <f t="shared" si="17"/>
        <v>578091.42205305398</v>
      </c>
      <c r="T132" s="2">
        <f t="shared" si="18"/>
        <v>15789.714285714319</v>
      </c>
      <c r="U132" s="2">
        <f t="shared" si="19"/>
        <v>597739.89870725572</v>
      </c>
      <c r="V132" s="2">
        <f t="shared" si="34"/>
        <v>7891184</v>
      </c>
      <c r="W132" s="2">
        <f t="shared" si="20"/>
        <v>443985</v>
      </c>
      <c r="X132" s="2">
        <f t="shared" si="6"/>
        <v>153754.89870725572</v>
      </c>
      <c r="Y132" s="2">
        <f t="shared" si="30"/>
        <v>41093153.04483068</v>
      </c>
      <c r="Z132" s="2" t="str">
        <f t="shared" si="8"/>
        <v>HERE</v>
      </c>
      <c r="AA132" s="2">
        <f>IF(Z132="HERE",Y132,AA131+Graph!$G$1*1000)</f>
        <v>41093153.04483068</v>
      </c>
      <c r="AB132" s="2">
        <f t="shared" si="21"/>
        <v>153754.89870725572</v>
      </c>
      <c r="AC132" s="2">
        <f t="shared" si="31"/>
        <v>7891184</v>
      </c>
      <c r="AD132" s="3">
        <f t="shared" si="10"/>
        <v>41093153.04483068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31695505.334094431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59</v>
      </c>
      <c r="C133" s="7"/>
      <c r="D133" s="2" t="e">
        <f t="shared" si="12"/>
        <v>#N/A</v>
      </c>
      <c r="E133" s="2" t="e">
        <f t="shared" si="22"/>
        <v>#N/A</v>
      </c>
      <c r="F133" s="2">
        <v>580678.64871117473</v>
      </c>
      <c r="G133" s="2">
        <f t="shared" si="35"/>
        <v>580678.64871117473</v>
      </c>
      <c r="H133" s="2">
        <f t="shared" si="32"/>
        <v>48076168.461913869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600520.63378298283</v>
      </c>
      <c r="Q133" s="2">
        <f t="shared" si="36"/>
        <v>600000</v>
      </c>
      <c r="R133" s="2">
        <f t="shared" si="33"/>
        <v>49584337.044830695</v>
      </c>
      <c r="S133" s="2">
        <f t="shared" si="17"/>
        <v>580678.64871117473</v>
      </c>
      <c r="T133" s="2">
        <f t="shared" si="18"/>
        <v>15789.714285714319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41205397.04483068</v>
      </c>
      <c r="Z133" s="2" t="str">
        <f t="shared" si="8"/>
        <v>HERE</v>
      </c>
      <c r="AA133" s="2">
        <f>IF(Z133="HERE",Y133,AA132+Graph!$G$1*1000)</f>
        <v>41205397.04483068</v>
      </c>
      <c r="AB133" s="2">
        <f t="shared" si="21"/>
        <v>112244</v>
      </c>
      <c r="AC133" s="2">
        <f t="shared" si="31"/>
        <v>8378940</v>
      </c>
      <c r="AD133" s="3">
        <f t="shared" si="10"/>
        <v>41205397.04483068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32071361.024067726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60</v>
      </c>
      <c r="C134" s="7"/>
      <c r="D134" s="2" t="e">
        <f t="shared" si="12"/>
        <v>#N/A</v>
      </c>
      <c r="E134" s="2" t="e">
        <f t="shared" si="22"/>
        <v>#N/A</v>
      </c>
      <c r="F134" s="2">
        <v>583265.87536929548</v>
      </c>
      <c r="G134" s="2">
        <f t="shared" si="35"/>
        <v>583265.87536929548</v>
      </c>
      <c r="H134" s="2">
        <f t="shared" si="32"/>
        <v>48659434.337283164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603301.36885872483</v>
      </c>
      <c r="Q134" s="2">
        <f t="shared" si="36"/>
        <v>600000</v>
      </c>
      <c r="R134" s="2">
        <f t="shared" si="33"/>
        <v>50184337.044830695</v>
      </c>
      <c r="S134" s="2">
        <f t="shared" si="17"/>
        <v>583265.87536929548</v>
      </c>
      <c r="T134" s="2">
        <f t="shared" si="18"/>
        <v>15789.714285714319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41207008.04483068</v>
      </c>
      <c r="Z134" s="2" t="str">
        <f t="shared" si="8"/>
        <v>HERE</v>
      </c>
      <c r="AA134" s="2">
        <f>IF(Z134="HERE",Y134,AA133+Graph!$G$1*1000)</f>
        <v>41207008.04483068</v>
      </c>
      <c r="AB134" s="2">
        <f t="shared" si="21"/>
        <v>1611</v>
      </c>
      <c r="AC134" s="2">
        <f t="shared" si="31"/>
        <v>8977329</v>
      </c>
      <c r="AD134" s="3">
        <f t="shared" si="10"/>
        <v>41207008.04483068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32449719.375609189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61</v>
      </c>
      <c r="C135" s="7"/>
      <c r="D135" s="2" t="e">
        <f t="shared" si="12"/>
        <v>#N/A</v>
      </c>
      <c r="E135" s="2" t="e">
        <f t="shared" si="22"/>
        <v>#N/A</v>
      </c>
      <c r="F135" s="2">
        <v>585853.10202741623</v>
      </c>
      <c r="G135" s="2">
        <f t="shared" si="35"/>
        <v>585853.10202741623</v>
      </c>
      <c r="H135" s="2">
        <f t="shared" si="32"/>
        <v>49245287.43931058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606082.10393446684</v>
      </c>
      <c r="Q135" s="2">
        <f t="shared" si="36"/>
        <v>600000</v>
      </c>
      <c r="R135" s="2">
        <f t="shared" si="33"/>
        <v>50784337.044830695</v>
      </c>
      <c r="S135" s="2">
        <f t="shared" si="17"/>
        <v>585853.10202741623</v>
      </c>
      <c r="T135" s="2">
        <f t="shared" si="18"/>
        <v>15789.714285714319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41487970.04483068</v>
      </c>
      <c r="Z135" s="2" t="str">
        <f t="shared" si="8"/>
        <v>HERE</v>
      </c>
      <c r="AA135" s="2">
        <f>IF(Z135="HERE",Y135,AA134+Graph!$G$1*1000)</f>
        <v>41487970.04483068</v>
      </c>
      <c r="AB135" s="2">
        <f t="shared" si="21"/>
        <v>280962</v>
      </c>
      <c r="AC135" s="2">
        <f t="shared" si="31"/>
        <v>9296367</v>
      </c>
      <c r="AD135" s="3">
        <f t="shared" si="10"/>
        <v>41487970.04483068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32830580.388718806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62</v>
      </c>
      <c r="C136" s="7"/>
      <c r="D136" s="2" t="e">
        <f t="shared" si="12"/>
        <v>#N/A</v>
      </c>
      <c r="E136" s="2" t="e">
        <f t="shared" si="22"/>
        <v>#N/A</v>
      </c>
      <c r="F136" s="2">
        <v>588440.32868553698</v>
      </c>
      <c r="G136" s="2">
        <f t="shared" si="35"/>
        <v>588440.32868553698</v>
      </c>
      <c r="H136" s="2">
        <f t="shared" si="32"/>
        <v>49833727.767996117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608862.83901019394</v>
      </c>
      <c r="Q136" s="2">
        <f t="shared" si="36"/>
        <v>600000</v>
      </c>
      <c r="R136" s="2">
        <f t="shared" si="33"/>
        <v>51384337.044830695</v>
      </c>
      <c r="S136" s="2">
        <f t="shared" si="17"/>
        <v>588440.32868553698</v>
      </c>
      <c r="T136" s="2">
        <f t="shared" si="18"/>
        <v>15789.714285714319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41737622.04483068</v>
      </c>
      <c r="Z136" s="2" t="str">
        <f t="shared" si="8"/>
        <v>HERE</v>
      </c>
      <c r="AA136" s="2">
        <f>IF(Z136="HERE",Y136,AA135+Graph!$G$1*1000)</f>
        <v>41737622.04483068</v>
      </c>
      <c r="AB136" s="2">
        <f t="shared" si="21"/>
        <v>249652</v>
      </c>
      <c r="AC136" s="2">
        <f t="shared" si="31"/>
        <v>9646715</v>
      </c>
      <c r="AD136" s="3">
        <f t="shared" si="10"/>
        <v>41737622.04483068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33213944.063396588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63</v>
      </c>
      <c r="C137" s="7"/>
      <c r="D137" s="2" t="e">
        <f t="shared" si="12"/>
        <v>#N/A</v>
      </c>
      <c r="E137" s="2" t="e">
        <f t="shared" si="22"/>
        <v>#N/A</v>
      </c>
      <c r="F137" s="2">
        <v>591027.55534365773</v>
      </c>
      <c r="G137" s="2">
        <f t="shared" si="35"/>
        <v>591027.55534365773</v>
      </c>
      <c r="H137" s="2">
        <f t="shared" si="32"/>
        <v>50424755.323339775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611643.57408593595</v>
      </c>
      <c r="Q137" s="2">
        <f t="shared" si="36"/>
        <v>600000</v>
      </c>
      <c r="R137" s="2">
        <f t="shared" si="33"/>
        <v>51984337.044830695</v>
      </c>
      <c r="S137" s="2">
        <f t="shared" si="17"/>
        <v>591027.55534365773</v>
      </c>
      <c r="T137" s="2">
        <f t="shared" si="18"/>
        <v>15789.714285714319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41962866.04483068</v>
      </c>
      <c r="Z137" s="2" t="str">
        <f t="shared" si="8"/>
        <v>HERE</v>
      </c>
      <c r="AA137" s="2">
        <f>IF(Z137="HERE",Y137,AA136+Graph!$G$1*1000)</f>
        <v>41962866.04483068</v>
      </c>
      <c r="AB137" s="2">
        <f t="shared" si="21"/>
        <v>225244</v>
      </c>
      <c r="AC137" s="2">
        <f t="shared" si="31"/>
        <v>10021471</v>
      </c>
      <c r="AD137" s="3">
        <f t="shared" si="10"/>
        <v>41962866.04483068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33535355.53714253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64</v>
      </c>
      <c r="C138" s="7"/>
      <c r="D138" s="2" t="e">
        <f t="shared" si="12"/>
        <v>#N/A</v>
      </c>
      <c r="E138" s="2" t="e">
        <f t="shared" si="22"/>
        <v>#N/A</v>
      </c>
      <c r="F138" s="2">
        <v>593614.78200179338</v>
      </c>
      <c r="G138" s="2">
        <f t="shared" si="35"/>
        <v>593614.78200179338</v>
      </c>
      <c r="H138" s="2">
        <f t="shared" si="32"/>
        <v>51018370.105341569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614424.30916166306</v>
      </c>
      <c r="Q138" s="2">
        <f t="shared" si="36"/>
        <v>600000</v>
      </c>
      <c r="R138" s="2">
        <f t="shared" si="33"/>
        <v>52584337.044830695</v>
      </c>
      <c r="S138" s="2">
        <f t="shared" si="17"/>
        <v>593614.78200179338</v>
      </c>
      <c r="T138" s="2">
        <f t="shared" si="18"/>
        <v>15789.714285714319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42093850.04483068</v>
      </c>
      <c r="Z138" s="2" t="str">
        <f t="shared" si="8"/>
        <v>HERE</v>
      </c>
      <c r="AA138" s="2">
        <f>IF(Z138="HERE",Y138,AA137+Graph!$G$1*1000)</f>
        <v>42093850.04483068</v>
      </c>
      <c r="AB138" s="2">
        <f t="shared" si="21"/>
        <v>130984</v>
      </c>
      <c r="AC138" s="2">
        <f t="shared" si="31"/>
        <v>10490487</v>
      </c>
      <c r="AD138" s="3">
        <f t="shared" si="10"/>
        <v>42093850.04483068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33798679.972456641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65</v>
      </c>
      <c r="C139" s="7"/>
      <c r="D139" s="2" t="e">
        <f t="shared" si="12"/>
        <v>#N/A</v>
      </c>
      <c r="E139" s="2" t="e">
        <f t="shared" si="22"/>
        <v>#N/A</v>
      </c>
      <c r="F139" s="2">
        <v>596202.00865991414</v>
      </c>
      <c r="G139" s="2">
        <f t="shared" si="35"/>
        <v>596202.00865991414</v>
      </c>
      <c r="H139" s="2">
        <f t="shared" si="32"/>
        <v>51614572.114001483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617205.04423740506</v>
      </c>
      <c r="Q139" s="2">
        <f t="shared" si="36"/>
        <v>600000</v>
      </c>
      <c r="R139" s="2">
        <f t="shared" si="33"/>
        <v>53184337.044830695</v>
      </c>
      <c r="S139" s="2">
        <f t="shared" si="17"/>
        <v>596202.00865991414</v>
      </c>
      <c r="T139" s="2">
        <f t="shared" si="18"/>
        <v>15789.714285714319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42213290.04483068</v>
      </c>
      <c r="Z139" s="2" t="str">
        <f t="shared" si="8"/>
        <v>HERE</v>
      </c>
      <c r="AA139" s="2">
        <f>IF(Z139="HERE",Y139,AA138+Graph!$G$1*1000)</f>
        <v>42213290.04483068</v>
      </c>
      <c r="AB139" s="2">
        <f t="shared" si="21"/>
        <v>119440</v>
      </c>
      <c r="AC139" s="2">
        <f t="shared" si="31"/>
        <v>10971047</v>
      </c>
      <c r="AD139" s="3">
        <f t="shared" si="10"/>
        <v>42213290.04483068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34032418.719338894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66</v>
      </c>
      <c r="C140" s="7"/>
      <c r="D140" s="2" t="e">
        <f t="shared" si="12"/>
        <v>#N/A</v>
      </c>
      <c r="E140" s="2" t="e">
        <f t="shared" si="22"/>
        <v>#N/A</v>
      </c>
      <c r="F140" s="2">
        <v>598789.23531803489</v>
      </c>
      <c r="G140" s="2">
        <f t="shared" si="35"/>
        <v>598789.23531803489</v>
      </c>
      <c r="H140" s="2">
        <f t="shared" si="32"/>
        <v>52213361.349319518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619985.77931313217</v>
      </c>
      <c r="Q140" s="2">
        <f t="shared" si="36"/>
        <v>600000</v>
      </c>
      <c r="R140" s="2">
        <f t="shared" si="33"/>
        <v>53784337.044830695</v>
      </c>
      <c r="S140" s="2">
        <f t="shared" si="17"/>
        <v>598789.23531803489</v>
      </c>
      <c r="T140" s="2">
        <f t="shared" si="18"/>
        <v>15789.714285714319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42319127.04483068</v>
      </c>
      <c r="Z140" s="2" t="str">
        <f t="shared" si="8"/>
        <v>HERE</v>
      </c>
      <c r="AA140" s="2">
        <f>IF(Z140="HERE",Y140,AA139+Graph!$G$1*1000)</f>
        <v>42319127.04483068</v>
      </c>
      <c r="AB140" s="2">
        <f t="shared" si="21"/>
        <v>105837</v>
      </c>
      <c r="AC140" s="2">
        <f t="shared" si="31"/>
        <v>11465210</v>
      </c>
      <c r="AD140" s="3">
        <f t="shared" si="10"/>
        <v>42319127.04483068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34262251.977789328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67</v>
      </c>
      <c r="C141" s="7"/>
      <c r="D141" s="2" t="e">
        <f t="shared" si="12"/>
        <v>#N/A</v>
      </c>
      <c r="E141" s="2" t="e">
        <f t="shared" si="22"/>
        <v>#N/A</v>
      </c>
      <c r="F141" s="2">
        <v>601376.46197615564</v>
      </c>
      <c r="G141" s="2">
        <f t="shared" si="35"/>
        <v>584210.28571428568</v>
      </c>
      <c r="H141" s="2">
        <f t="shared" si="32"/>
        <v>52797571.635033801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622766.51438887417</v>
      </c>
      <c r="Q141" s="2">
        <f t="shared" si="36"/>
        <v>600000</v>
      </c>
      <c r="R141" s="2">
        <f t="shared" si="33"/>
        <v>54384337.044830695</v>
      </c>
      <c r="S141" s="2">
        <f t="shared" si="17"/>
        <v>584210.28571428359</v>
      </c>
      <c r="T141" s="2">
        <f t="shared" si="18"/>
        <v>15789.714285714319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42370049.04483068</v>
      </c>
      <c r="Z141" s="2" t="str">
        <f t="shared" si="8"/>
        <v>HERE</v>
      </c>
      <c r="AA141" s="2">
        <f>IF(Z141="HERE",Y141,AA140+Graph!$G$1*1000)</f>
        <v>42370049.04483068</v>
      </c>
      <c r="AB141" s="2">
        <f t="shared" si="21"/>
        <v>50922</v>
      </c>
      <c r="AC141" s="2">
        <f t="shared" si="31"/>
        <v>12014288</v>
      </c>
      <c r="AD141" s="3">
        <f t="shared" si="10"/>
        <v>42370049.04483068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34533958.19780793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68</v>
      </c>
      <c r="C142" s="7"/>
      <c r="D142" s="2" t="e">
        <f t="shared" si="12"/>
        <v>#N/A</v>
      </c>
      <c r="E142" s="2" t="e">
        <f t="shared" si="22"/>
        <v>#N/A</v>
      </c>
      <c r="F142" s="2">
        <v>603963.68863427639</v>
      </c>
      <c r="G142" s="2">
        <f t="shared" si="35"/>
        <v>584210.28571428568</v>
      </c>
      <c r="H142" s="2">
        <f t="shared" si="32"/>
        <v>53381781.920748085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625547.24946460128</v>
      </c>
      <c r="Q142" s="2">
        <f t="shared" si="36"/>
        <v>600000</v>
      </c>
      <c r="R142" s="2">
        <f t="shared" si="33"/>
        <v>54984337.044830695</v>
      </c>
      <c r="S142" s="2">
        <f t="shared" si="17"/>
        <v>584210.28571428359</v>
      </c>
      <c r="T142" s="2">
        <f t="shared" si="18"/>
        <v>15789.714285714319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42690331.04483068</v>
      </c>
      <c r="Z142" s="2" t="str">
        <f t="shared" si="8"/>
        <v>HERE</v>
      </c>
      <c r="AA142" s="2">
        <f>IF(Z142="HERE",Y142,AA141+Graph!$G$1*1000)</f>
        <v>42690331.04483068</v>
      </c>
      <c r="AB142" s="2">
        <f t="shared" si="21"/>
        <v>320282</v>
      </c>
      <c r="AC142" s="2">
        <f t="shared" si="31"/>
        <v>12294006</v>
      </c>
      <c r="AD142" s="3">
        <f t="shared" si="10"/>
        <v>42690331.04483068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34852798.879394673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69</v>
      </c>
      <c r="C143" s="7"/>
      <c r="D143" s="2" t="e">
        <f t="shared" si="12"/>
        <v>#N/A</v>
      </c>
      <c r="E143" s="2" t="e">
        <f t="shared" si="22"/>
        <v>#N/A</v>
      </c>
      <c r="F143" s="2">
        <v>606550.91529239714</v>
      </c>
      <c r="G143" s="2">
        <f t="shared" si="35"/>
        <v>584210.28571428568</v>
      </c>
      <c r="H143" s="2">
        <f t="shared" si="32"/>
        <v>53965992.206462368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628327.98454034328</v>
      </c>
      <c r="Q143" s="2">
        <f t="shared" si="36"/>
        <v>600000</v>
      </c>
      <c r="R143" s="2">
        <f t="shared" si="33"/>
        <v>55584337.044830695</v>
      </c>
      <c r="S143" s="2">
        <f t="shared" si="17"/>
        <v>584210.28571428359</v>
      </c>
      <c r="T143" s="2">
        <f t="shared" si="18"/>
        <v>15789.714285714319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42937851.04483068</v>
      </c>
      <c r="Z143" s="2" t="str">
        <f t="shared" si="8"/>
        <v>HERE</v>
      </c>
      <c r="AA143" s="2">
        <f>IF(Z143="HERE",Y143,AA142+Graph!$G$1*1000)</f>
        <v>42937851.04483068</v>
      </c>
      <c r="AB143" s="2">
        <f t="shared" si="21"/>
        <v>247520</v>
      </c>
      <c r="AC143" s="2">
        <f t="shared" si="31"/>
        <v>12646486</v>
      </c>
      <c r="AD143" s="3">
        <f t="shared" si="10"/>
        <v>42937851.04483068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35192273.572549596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70</v>
      </c>
      <c r="C144" s="7"/>
      <c r="D144" s="2" t="e">
        <f t="shared" si="12"/>
        <v>#N/A</v>
      </c>
      <c r="E144" s="2" t="e">
        <f t="shared" si="22"/>
        <v>#N/A</v>
      </c>
      <c r="F144" s="2">
        <v>609138.14195051789</v>
      </c>
      <c r="G144" s="2">
        <f t="shared" si="35"/>
        <v>584210.28571428568</v>
      </c>
      <c r="H144" s="2">
        <f t="shared" si="32"/>
        <v>54550202.492176652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631108.71961607039</v>
      </c>
      <c r="Q144" s="2">
        <f t="shared" si="36"/>
        <v>600000</v>
      </c>
      <c r="R144" s="2">
        <f t="shared" si="33"/>
        <v>56184337.044830695</v>
      </c>
      <c r="S144" s="2">
        <f t="shared" si="17"/>
        <v>584210.28571428359</v>
      </c>
      <c r="T144" s="2">
        <f t="shared" si="18"/>
        <v>15789.714285714319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43126039.04483068</v>
      </c>
      <c r="Z144" s="2" t="str">
        <f t="shared" si="8"/>
        <v>HERE</v>
      </c>
      <c r="AA144" s="2">
        <f>IF(Z144="HERE",Y144,AA143+Graph!$G$1*1000)</f>
        <v>43126039.04483068</v>
      </c>
      <c r="AB144" s="2">
        <f t="shared" si="21"/>
        <v>188188</v>
      </c>
      <c r="AC144" s="2">
        <f t="shared" si="31"/>
        <v>13058298</v>
      </c>
      <c r="AD144" s="3">
        <f t="shared" si="10"/>
        <v>43126039.04483068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35416026.977272667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71</v>
      </c>
      <c r="C145" s="7"/>
      <c r="D145" s="2" t="e">
        <f t="shared" si="12"/>
        <v>#N/A</v>
      </c>
      <c r="E145" s="2" t="e">
        <f t="shared" si="22"/>
        <v>#N/A</v>
      </c>
      <c r="F145" s="2">
        <v>611725.36860863864</v>
      </c>
      <c r="G145" s="2">
        <f t="shared" si="35"/>
        <v>584210.28571428568</v>
      </c>
      <c r="H145" s="2">
        <f t="shared" si="32"/>
        <v>55134412.777890936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633889.4546918124</v>
      </c>
      <c r="Q145" s="2">
        <f t="shared" si="36"/>
        <v>600000</v>
      </c>
      <c r="R145" s="2">
        <f t="shared" si="33"/>
        <v>56784337.044830695</v>
      </c>
      <c r="S145" s="2">
        <f t="shared" si="17"/>
        <v>584210.28571428359</v>
      </c>
      <c r="T145" s="2">
        <f t="shared" si="18"/>
        <v>15789.714285714319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43275229.04483068</v>
      </c>
      <c r="Z145" s="2" t="str">
        <f t="shared" si="8"/>
        <v>HERE</v>
      </c>
      <c r="AA145" s="2">
        <f>IF(Z145="HERE",Y145,AA144+Graph!$G$1*1000)</f>
        <v>43275229.04483068</v>
      </c>
      <c r="AB145" s="2">
        <f t="shared" si="21"/>
        <v>149190</v>
      </c>
      <c r="AC145" s="2">
        <f t="shared" si="31"/>
        <v>13509108</v>
      </c>
      <c r="AD145" s="3">
        <f t="shared" si="10"/>
        <v>43275229.04483068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35624989.79356391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72</v>
      </c>
      <c r="C146" s="7"/>
      <c r="D146" s="2" t="e">
        <f t="shared" si="12"/>
        <v>#N/A</v>
      </c>
      <c r="E146" s="2" t="e">
        <f t="shared" si="22"/>
        <v>#N/A</v>
      </c>
      <c r="F146" s="2">
        <v>614312.5952667594</v>
      </c>
      <c r="G146" s="2">
        <f t="shared" si="35"/>
        <v>584210.28571428568</v>
      </c>
      <c r="H146" s="2">
        <f t="shared" si="32"/>
        <v>55718623.063605219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636670.1897675395</v>
      </c>
      <c r="Q146" s="2">
        <f t="shared" si="36"/>
        <v>600000</v>
      </c>
      <c r="R146" s="2">
        <f t="shared" si="33"/>
        <v>57384337.044830695</v>
      </c>
      <c r="S146" s="2">
        <f t="shared" si="17"/>
        <v>584210.28571428359</v>
      </c>
      <c r="T146" s="2">
        <f t="shared" si="18"/>
        <v>15789.714285714319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43372113.04483068</v>
      </c>
      <c r="Z146" s="2" t="str">
        <f t="shared" si="8"/>
        <v>HERE</v>
      </c>
      <c r="AA146" s="2">
        <f>IF(Z146="HERE",Y146,AA145+Graph!$G$1*1000)</f>
        <v>43372113.04483068</v>
      </c>
      <c r="AB146" s="2">
        <f t="shared" si="21"/>
        <v>96884</v>
      </c>
      <c r="AC146" s="2">
        <f t="shared" si="31"/>
        <v>14012224</v>
      </c>
      <c r="AD146" s="3">
        <f t="shared" si="10"/>
        <v>43372113.04483068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35797060.321423307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73</v>
      </c>
      <c r="C147" s="7"/>
      <c r="D147" s="2" t="e">
        <f t="shared" si="12"/>
        <v>#N/A</v>
      </c>
      <c r="E147" s="2" t="e">
        <f t="shared" si="22"/>
        <v>#N/A</v>
      </c>
      <c r="F147" s="2">
        <v>616899.82192488015</v>
      </c>
      <c r="G147" s="2">
        <f t="shared" si="35"/>
        <v>584210.28571428568</v>
      </c>
      <c r="H147" s="2">
        <f t="shared" si="32"/>
        <v>56302833.349319503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639450.92484328151</v>
      </c>
      <c r="Q147" s="2">
        <f t="shared" si="36"/>
        <v>600000</v>
      </c>
      <c r="R147" s="2">
        <f t="shared" si="33"/>
        <v>57984337.044830695</v>
      </c>
      <c r="S147" s="2">
        <f t="shared" si="17"/>
        <v>584210.28571428359</v>
      </c>
      <c r="T147" s="2">
        <f t="shared" si="18"/>
        <v>15789.714285714319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43427510.04483068</v>
      </c>
      <c r="Z147" s="2" t="str">
        <f t="shared" si="8"/>
        <v>HERE</v>
      </c>
      <c r="AA147" s="2">
        <f>IF(Z147="HERE",Y147,AA146+Graph!$G$1*1000)</f>
        <v>43427510.04483068</v>
      </c>
      <c r="AB147" s="2">
        <f t="shared" si="21"/>
        <v>55397</v>
      </c>
      <c r="AC147" s="2">
        <f t="shared" si="31"/>
        <v>14556827</v>
      </c>
      <c r="AD147" s="3">
        <f t="shared" si="10"/>
        <v>43427510.04483068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35913499.460850865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74</v>
      </c>
      <c r="C148" s="7"/>
      <c r="D148" s="2" t="e">
        <f t="shared" si="12"/>
        <v>#N/A</v>
      </c>
      <c r="E148" s="2" t="e">
        <f t="shared" si="22"/>
        <v>#N/A</v>
      </c>
      <c r="F148" s="2">
        <v>619487.0485830009</v>
      </c>
      <c r="G148" s="2">
        <f t="shared" si="35"/>
        <v>584210.28571428568</v>
      </c>
      <c r="H148" s="2">
        <f t="shared" si="32"/>
        <v>56887043.635033786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642231.65991902351</v>
      </c>
      <c r="Q148" s="2">
        <f t="shared" si="36"/>
        <v>600000</v>
      </c>
      <c r="R148" s="2">
        <f t="shared" si="33"/>
        <v>58584337.044830695</v>
      </c>
      <c r="S148" s="2">
        <f t="shared" si="17"/>
        <v>584210.28571428359</v>
      </c>
      <c r="T148" s="2">
        <f t="shared" si="18"/>
        <v>15789.714285714319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43522148.04483068</v>
      </c>
      <c r="Z148" s="2" t="str">
        <f t="shared" si="8"/>
        <v>HERE</v>
      </c>
      <c r="AA148" s="2">
        <f>IF(Z148="HERE",Y148,AA147+Graph!$G$1*1000)</f>
        <v>43522148.04483068</v>
      </c>
      <c r="AB148" s="2">
        <f t="shared" si="21"/>
        <v>94638</v>
      </c>
      <c r="AC148" s="2">
        <f t="shared" si="31"/>
        <v>15062189</v>
      </c>
      <c r="AD148" s="3">
        <f t="shared" si="10"/>
        <v>43522148.04483068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36020777.561846584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75</v>
      </c>
      <c r="C149" s="7"/>
      <c r="D149" s="2" t="e">
        <f t="shared" si="12"/>
        <v>#N/A</v>
      </c>
      <c r="E149" s="2" t="e">
        <f t="shared" si="22"/>
        <v>#N/A</v>
      </c>
      <c r="F149" s="2">
        <v>622074.27524112165</v>
      </c>
      <c r="G149" s="2">
        <f t="shared" si="35"/>
        <v>584210.28571428568</v>
      </c>
      <c r="H149" s="2">
        <f t="shared" si="32"/>
        <v>57471253.92074807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645012.39499475062</v>
      </c>
      <c r="Q149" s="2">
        <f t="shared" si="36"/>
        <v>600000</v>
      </c>
      <c r="R149" s="2">
        <f t="shared" si="33"/>
        <v>59184337.044830695</v>
      </c>
      <c r="S149" s="2">
        <f t="shared" si="17"/>
        <v>584210.28571428359</v>
      </c>
      <c r="T149" s="2">
        <f t="shared" si="18"/>
        <v>15789.714285714319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43884186.04483068</v>
      </c>
      <c r="Z149" s="2" t="str">
        <f t="shared" si="8"/>
        <v>HERE</v>
      </c>
      <c r="AA149" s="2">
        <f>IF(Z149="HERE",Y149,AA148+Graph!$G$1*1000)</f>
        <v>43884186.04483068</v>
      </c>
      <c r="AB149" s="2">
        <f t="shared" si="21"/>
        <v>362038</v>
      </c>
      <c r="AC149" s="2">
        <f t="shared" si="31"/>
        <v>15300151</v>
      </c>
      <c r="AD149" s="3">
        <f t="shared" si="10"/>
        <v>43884186.04483068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36361521.17441047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76</v>
      </c>
      <c r="C150" s="7"/>
      <c r="D150" s="2" t="e">
        <f t="shared" si="12"/>
        <v>#N/A</v>
      </c>
      <c r="E150" s="2" t="e">
        <f t="shared" si="22"/>
        <v>#N/A</v>
      </c>
      <c r="F150" s="2">
        <v>624661.5018992424</v>
      </c>
      <c r="G150" s="2">
        <f t="shared" si="35"/>
        <v>584210.28571428568</v>
      </c>
      <c r="H150" s="2">
        <f t="shared" si="32"/>
        <v>58055464.206462353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647793.13007049263</v>
      </c>
      <c r="Q150" s="2">
        <f t="shared" si="36"/>
        <v>600000</v>
      </c>
      <c r="R150" s="2">
        <f t="shared" si="33"/>
        <v>59784337.044830695</v>
      </c>
      <c r="S150" s="2">
        <f t="shared" si="17"/>
        <v>584210.28571428359</v>
      </c>
      <c r="T150" s="2">
        <f t="shared" si="18"/>
        <v>15789.714285714319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44208230.04483068</v>
      </c>
      <c r="Z150" s="2" t="str">
        <f t="shared" si="8"/>
        <v>HERE</v>
      </c>
      <c r="AA150" s="2">
        <f>IF(Z150="HERE",Y150,AA149+Graph!$G$1*1000)</f>
        <v>44208230.04483068</v>
      </c>
      <c r="AB150" s="2">
        <f t="shared" si="21"/>
        <v>324044</v>
      </c>
      <c r="AC150" s="2">
        <f t="shared" si="31"/>
        <v>15576107</v>
      </c>
      <c r="AD150" s="3">
        <f t="shared" si="10"/>
        <v>44208230.04483068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36654147.398542516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77</v>
      </c>
      <c r="C151" s="7"/>
      <c r="D151" s="2" t="e">
        <f t="shared" si="12"/>
        <v>#N/A</v>
      </c>
      <c r="E151" s="2" t="e">
        <f t="shared" si="22"/>
        <v>#N/A</v>
      </c>
      <c r="F151" s="2">
        <v>627248.72855736315</v>
      </c>
      <c r="G151" s="2">
        <f t="shared" si="35"/>
        <v>584210.28571428568</v>
      </c>
      <c r="H151" s="2">
        <f t="shared" si="32"/>
        <v>58639674.492176637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650573.86514621973</v>
      </c>
      <c r="Q151" s="2">
        <f t="shared" si="36"/>
        <v>600000</v>
      </c>
      <c r="R151" s="2">
        <f t="shared" si="33"/>
        <v>60384337.044830695</v>
      </c>
      <c r="S151" s="2">
        <f t="shared" si="17"/>
        <v>584210.28571428359</v>
      </c>
      <c r="T151" s="2">
        <f t="shared" si="18"/>
        <v>15789.714285714319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44443365.04483068</v>
      </c>
      <c r="Z151" s="2" t="str">
        <f t="shared" si="8"/>
        <v>HERE</v>
      </c>
      <c r="AA151" s="2">
        <f>IF(Z151="HERE",Y151,AA150+Graph!$G$1*1000)</f>
        <v>44443365.04483068</v>
      </c>
      <c r="AB151" s="2">
        <f t="shared" si="21"/>
        <v>235135</v>
      </c>
      <c r="AC151" s="2">
        <f t="shared" si="31"/>
        <v>15940972</v>
      </c>
      <c r="AD151" s="3">
        <f t="shared" si="10"/>
        <v>44443365.04483068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36922745.234242722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78</v>
      </c>
      <c r="C152" s="7"/>
      <c r="D152" s="2" t="e">
        <f t="shared" si="12"/>
        <v>#N/A</v>
      </c>
      <c r="E152" s="2" t="e">
        <f t="shared" si="22"/>
        <v>#N/A</v>
      </c>
      <c r="F152" s="2">
        <v>629835.9552154839</v>
      </c>
      <c r="G152" s="2">
        <f t="shared" si="35"/>
        <v>584210.28571428568</v>
      </c>
      <c r="H152" s="2">
        <f t="shared" si="32"/>
        <v>59223884.777890921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653354.60022196174</v>
      </c>
      <c r="Q152" s="2">
        <f t="shared" si="36"/>
        <v>600000</v>
      </c>
      <c r="R152" s="2">
        <f t="shared" si="33"/>
        <v>60984337.044830695</v>
      </c>
      <c r="S152" s="2">
        <f t="shared" si="17"/>
        <v>584210.28571428359</v>
      </c>
      <c r="T152" s="2">
        <f t="shared" si="18"/>
        <v>15789.714285714319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44561255.04483068</v>
      </c>
      <c r="Z152" s="2" t="str">
        <f t="shared" si="8"/>
        <v>HERE</v>
      </c>
      <c r="AA152" s="2">
        <f>IF(Z152="HERE",Y152,AA151+Graph!$G$1*1000)</f>
        <v>44561255.04483068</v>
      </c>
      <c r="AB152" s="2">
        <f t="shared" si="21"/>
        <v>117890</v>
      </c>
      <c r="AC152" s="2">
        <f t="shared" si="31"/>
        <v>16423082</v>
      </c>
      <c r="AD152" s="3">
        <f t="shared" si="10"/>
        <v>44561255.04483068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37217818.281511083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79</v>
      </c>
      <c r="C153" s="7"/>
      <c r="D153" s="2" t="e">
        <f t="shared" si="12"/>
        <v>#N/A</v>
      </c>
      <c r="E153" s="2" t="e">
        <f t="shared" si="22"/>
        <v>#N/A</v>
      </c>
      <c r="F153" s="2">
        <v>632423.18187360466</v>
      </c>
      <c r="G153" s="2">
        <f t="shared" si="35"/>
        <v>584210.28571428568</v>
      </c>
      <c r="H153" s="2">
        <f t="shared" si="32"/>
        <v>59808095.063605204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656135.33529768884</v>
      </c>
      <c r="Q153" s="2">
        <f t="shared" si="36"/>
        <v>600000</v>
      </c>
      <c r="R153" s="2">
        <f t="shared" si="33"/>
        <v>61584337.044830695</v>
      </c>
      <c r="S153" s="2">
        <f t="shared" si="17"/>
        <v>584210.28571428359</v>
      </c>
      <c r="T153" s="2">
        <f t="shared" si="18"/>
        <v>15789.714285714319</v>
      </c>
      <c r="U153" s="2">
        <f t="shared" si="19"/>
        <v>600000</v>
      </c>
      <c r="V153" s="2">
        <f t="shared" si="34"/>
        <v>16875536</v>
      </c>
      <c r="W153" s="2">
        <f t="shared" si="20"/>
        <v>452454</v>
      </c>
      <c r="X153" s="2">
        <f t="shared" si="6"/>
        <v>147546</v>
      </c>
      <c r="Y153" s="2">
        <f t="shared" si="30"/>
        <v>44708801.04483068</v>
      </c>
      <c r="Z153" s="2" t="str">
        <f t="shared" si="8"/>
        <v>HERE</v>
      </c>
      <c r="AA153" s="2">
        <f>IF(Z153="HERE",Y153,AA152+Graph!$G$1*1000)</f>
        <v>44708801.04483068</v>
      </c>
      <c r="AB153" s="2">
        <f t="shared" si="21"/>
        <v>147546</v>
      </c>
      <c r="AC153" s="2">
        <f t="shared" si="31"/>
        <v>16875536</v>
      </c>
      <c r="AD153" s="3">
        <f t="shared" si="10"/>
        <v>44708801.04483068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37378396.940347619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80</v>
      </c>
      <c r="C154" s="7"/>
      <c r="D154" s="2" t="e">
        <f t="shared" si="12"/>
        <v>#N/A</v>
      </c>
      <c r="E154" s="2" t="e">
        <f t="shared" si="22"/>
        <v>#N/A</v>
      </c>
      <c r="F154" s="2">
        <v>635010.40853172541</v>
      </c>
      <c r="G154" s="2">
        <f t="shared" si="35"/>
        <v>584210.28571428568</v>
      </c>
      <c r="H154" s="2">
        <f t="shared" si="32"/>
        <v>60392305.349319488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658916.07037343085</v>
      </c>
      <c r="Q154" s="2">
        <f t="shared" si="36"/>
        <v>600000</v>
      </c>
      <c r="R154" s="2">
        <f t="shared" si="33"/>
        <v>62184337.044830695</v>
      </c>
      <c r="S154" s="2">
        <f t="shared" si="17"/>
        <v>584210.28571428359</v>
      </c>
      <c r="T154" s="2">
        <f t="shared" si="18"/>
        <v>15789.714285714319</v>
      </c>
      <c r="U154" s="2">
        <f t="shared" si="19"/>
        <v>600000</v>
      </c>
      <c r="V154" s="2">
        <f t="shared" si="34"/>
        <v>17247442</v>
      </c>
      <c r="W154" s="2">
        <f t="shared" si="20"/>
        <v>371906</v>
      </c>
      <c r="X154" s="2">
        <f t="shared" si="6"/>
        <v>228094</v>
      </c>
      <c r="Y154" s="2">
        <f t="shared" si="30"/>
        <v>44936895.04483068</v>
      </c>
      <c r="Z154" s="2" t="str">
        <f t="shared" si="8"/>
        <v>HERE</v>
      </c>
      <c r="AA154" s="2">
        <f>IF(Z154="HERE",Y154,AA153+Graph!$G$1*1000)</f>
        <v>44936895.04483068</v>
      </c>
      <c r="AB154" s="2">
        <f t="shared" si="21"/>
        <v>228094</v>
      </c>
      <c r="AC154" s="2">
        <f t="shared" si="31"/>
        <v>17247442</v>
      </c>
      <c r="AD154" s="3">
        <f t="shared" si="10"/>
        <v>44936895.04483068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37503804.34034761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81</v>
      </c>
      <c r="C155" s="7"/>
      <c r="D155" s="2" t="e">
        <f t="shared" si="12"/>
        <v>#N/A</v>
      </c>
      <c r="E155" s="2" t="e">
        <f t="shared" si="22"/>
        <v>#N/A</v>
      </c>
      <c r="F155" s="2">
        <v>637597.63518984616</v>
      </c>
      <c r="G155" s="2">
        <f t="shared" si="35"/>
        <v>584210.28571428568</v>
      </c>
      <c r="H155" s="2">
        <f t="shared" si="32"/>
        <v>60976515.635033771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661696.80544915795</v>
      </c>
      <c r="Q155" s="2">
        <f t="shared" si="36"/>
        <v>600000</v>
      </c>
      <c r="R155" s="2">
        <f t="shared" si="33"/>
        <v>62784337.044830695</v>
      </c>
      <c r="S155" s="2">
        <f t="shared" si="17"/>
        <v>584210.28571428359</v>
      </c>
      <c r="T155" s="2">
        <f t="shared" si="18"/>
        <v>15789.714285714319</v>
      </c>
      <c r="U155" s="2">
        <f t="shared" si="19"/>
        <v>600000</v>
      </c>
      <c r="V155" s="2">
        <f t="shared" si="34"/>
        <v>17582121</v>
      </c>
      <c r="W155" s="2">
        <f t="shared" si="20"/>
        <v>334679</v>
      </c>
      <c r="X155" s="2">
        <f t="shared" si="6"/>
        <v>265321</v>
      </c>
      <c r="Y155" s="2">
        <f t="shared" si="30"/>
        <v>45202216.04483068</v>
      </c>
      <c r="Z155" s="2" t="str">
        <f t="shared" si="8"/>
        <v>HERE</v>
      </c>
      <c r="AA155" s="2">
        <f>IF(Z155="HERE",Y155,AA154+Graph!$G$1*1000)</f>
        <v>45202216.04483068</v>
      </c>
      <c r="AB155" s="2">
        <f t="shared" si="21"/>
        <v>265321</v>
      </c>
      <c r="AC155" s="2">
        <f t="shared" si="31"/>
        <v>17582121</v>
      </c>
      <c r="AD155" s="3">
        <f t="shared" si="10"/>
        <v>45202216.04483068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37535173.690347619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82</v>
      </c>
      <c r="C156" s="7"/>
      <c r="D156" s="2" t="e">
        <f t="shared" si="12"/>
        <v>#N/A</v>
      </c>
      <c r="E156" s="2" t="e">
        <f t="shared" si="22"/>
        <v>#N/A</v>
      </c>
      <c r="F156" s="2">
        <v>640184.86184796691</v>
      </c>
      <c r="G156" s="2">
        <f t="shared" si="35"/>
        <v>584210.28571428568</v>
      </c>
      <c r="H156" s="2">
        <f t="shared" si="32"/>
        <v>61560725.920748055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664477.54052489996</v>
      </c>
      <c r="Q156" s="2">
        <f t="shared" si="36"/>
        <v>600000</v>
      </c>
      <c r="R156" s="2">
        <f t="shared" si="33"/>
        <v>63384337.044830695</v>
      </c>
      <c r="S156" s="2">
        <f t="shared" si="17"/>
        <v>584210.28571428359</v>
      </c>
      <c r="T156" s="2">
        <f t="shared" si="18"/>
        <v>15789.714285714319</v>
      </c>
      <c r="U156" s="2">
        <f t="shared" si="19"/>
        <v>600000</v>
      </c>
      <c r="V156" s="2">
        <f t="shared" si="34"/>
        <v>17723840</v>
      </c>
      <c r="W156" s="2">
        <f t="shared" si="20"/>
        <v>141719</v>
      </c>
      <c r="X156" s="2">
        <f t="shared" si="6"/>
        <v>458281</v>
      </c>
      <c r="Y156" s="2">
        <f t="shared" si="30"/>
        <v>45660497.04483068</v>
      </c>
      <c r="Z156" s="2" t="str">
        <f t="shared" si="8"/>
        <v>HERE</v>
      </c>
      <c r="AA156" s="2">
        <f>IF(Z156="HERE",Y156,AA155+Graph!$G$1*1000)</f>
        <v>45660497.04483068</v>
      </c>
      <c r="AB156" s="2">
        <f t="shared" si="21"/>
        <v>458281</v>
      </c>
      <c r="AC156" s="2">
        <f t="shared" si="31"/>
        <v>17723840</v>
      </c>
      <c r="AD156" s="3">
        <f t="shared" si="10"/>
        <v>45660497.04483068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37803991.390347615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83</v>
      </c>
      <c r="C157" s="7"/>
      <c r="D157" s="2" t="e">
        <f t="shared" si="12"/>
        <v>#N/A</v>
      </c>
      <c r="E157" s="2" t="e">
        <f t="shared" si="22"/>
        <v>#N/A</v>
      </c>
      <c r="F157" s="2">
        <v>642772.08850608766</v>
      </c>
      <c r="G157" s="2">
        <f t="shared" si="35"/>
        <v>584210.28571428568</v>
      </c>
      <c r="H157" s="2">
        <f t="shared" si="32"/>
        <v>62144936.206462339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667258.27560062706</v>
      </c>
      <c r="Q157" s="2">
        <f t="shared" si="36"/>
        <v>600000</v>
      </c>
      <c r="R157" s="2">
        <f t="shared" si="33"/>
        <v>63984337.044830695</v>
      </c>
      <c r="S157" s="2">
        <f t="shared" si="17"/>
        <v>584210.28571428359</v>
      </c>
      <c r="T157" s="2">
        <f t="shared" si="18"/>
        <v>15789.714285714319</v>
      </c>
      <c r="U157" s="2">
        <f t="shared" si="19"/>
        <v>600000</v>
      </c>
      <c r="V157" s="2">
        <f t="shared" si="34"/>
        <v>17916181</v>
      </c>
      <c r="W157" s="2">
        <f t="shared" si="20"/>
        <v>192341</v>
      </c>
      <c r="X157" s="2">
        <f t="shared" si="6"/>
        <v>407659</v>
      </c>
      <c r="Y157" s="2">
        <f t="shared" si="30"/>
        <v>46068156.04483068</v>
      </c>
      <c r="Z157" s="2" t="str">
        <f t="shared" si="8"/>
        <v>HERE</v>
      </c>
      <c r="AA157" s="2">
        <f>IF(Z157="HERE",Y157,AA156+Graph!$G$1*1000)</f>
        <v>46068156.04483068</v>
      </c>
      <c r="AB157" s="2">
        <f t="shared" si="21"/>
        <v>407659</v>
      </c>
      <c r="AC157" s="2">
        <f t="shared" si="31"/>
        <v>17916181</v>
      </c>
      <c r="AD157" s="3">
        <f t="shared" si="10"/>
        <v>46068156.04483068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38046195.59034761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84</v>
      </c>
      <c r="C158" s="7"/>
      <c r="D158" s="2" t="e">
        <f t="shared" si="12"/>
        <v>#N/A</v>
      </c>
      <c r="E158" s="2" t="e">
        <f t="shared" si="22"/>
        <v>#N/A</v>
      </c>
      <c r="F158" s="2">
        <v>645359.31516420841</v>
      </c>
      <c r="G158" s="2">
        <f t="shared" si="35"/>
        <v>584210.28571428568</v>
      </c>
      <c r="H158" s="2">
        <f t="shared" si="32"/>
        <v>62729146.492176622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670039.01067636907</v>
      </c>
      <c r="Q158" s="2">
        <f t="shared" si="36"/>
        <v>600000</v>
      </c>
      <c r="R158" s="2">
        <f t="shared" si="33"/>
        <v>64584337.044830695</v>
      </c>
      <c r="S158" s="2">
        <f t="shared" si="17"/>
        <v>584210.28571428359</v>
      </c>
      <c r="T158" s="2">
        <f t="shared" si="18"/>
        <v>15789.714285714319</v>
      </c>
      <c r="U158" s="2">
        <f t="shared" si="19"/>
        <v>600000</v>
      </c>
      <c r="V158" s="2">
        <f t="shared" si="34"/>
        <v>18242873</v>
      </c>
      <c r="W158" s="2">
        <f t="shared" si="20"/>
        <v>326692</v>
      </c>
      <c r="X158" s="2">
        <f t="shared" si="6"/>
        <v>273308</v>
      </c>
      <c r="Y158" s="2">
        <f t="shared" si="30"/>
        <v>46341464.04483068</v>
      </c>
      <c r="Z158" s="2" t="str">
        <f t="shared" si="8"/>
        <v>HERE</v>
      </c>
      <c r="AA158" s="2">
        <f>IF(Z158="HERE",Y158,AA157+Graph!$G$1*1000)</f>
        <v>46341464.04483068</v>
      </c>
      <c r="AB158" s="2">
        <f t="shared" si="21"/>
        <v>273308</v>
      </c>
      <c r="AC158" s="2">
        <f t="shared" si="31"/>
        <v>18242873</v>
      </c>
      <c r="AD158" s="3">
        <f t="shared" si="10"/>
        <v>46341464.04483068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38267652.990347609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85</v>
      </c>
      <c r="C159" s="7"/>
      <c r="D159" s="2" t="e">
        <f t="shared" si="12"/>
        <v>#N/A</v>
      </c>
      <c r="E159" s="2" t="e">
        <f t="shared" si="22"/>
        <v>#N/A</v>
      </c>
      <c r="F159" s="2">
        <v>647946.54182232916</v>
      </c>
      <c r="G159" s="2">
        <f t="shared" si="35"/>
        <v>584210.28571428568</v>
      </c>
      <c r="H159" s="2">
        <f t="shared" si="32"/>
        <v>63313356.777890906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672819.74575209618</v>
      </c>
      <c r="Q159" s="2">
        <f t="shared" si="36"/>
        <v>600000</v>
      </c>
      <c r="R159" s="2">
        <f t="shared" si="33"/>
        <v>65184337.044830695</v>
      </c>
      <c r="S159" s="2">
        <f t="shared" si="17"/>
        <v>584210.28571428359</v>
      </c>
      <c r="T159" s="2">
        <f t="shared" si="18"/>
        <v>15789.714285714319</v>
      </c>
      <c r="U159" s="2">
        <f t="shared" si="19"/>
        <v>600000</v>
      </c>
      <c r="V159" s="2">
        <f t="shared" si="34"/>
        <v>18673492.502540141</v>
      </c>
      <c r="W159" s="2">
        <f t="shared" si="20"/>
        <v>430619.50254014134</v>
      </c>
      <c r="X159" s="2">
        <f t="shared" si="6"/>
        <v>169380.49745985866</v>
      </c>
      <c r="Y159" s="2">
        <f t="shared" ref="Y159:Y222" si="37">IF(COUNT($C160)=0,IF(COUNT($C159)=1,C159,SUM(Y158+X159)),C159)</f>
        <v>46510844.542290539</v>
      </c>
      <c r="Z159" s="2" t="str">
        <f t="shared" si="8"/>
        <v>HERE</v>
      </c>
      <c r="AA159" s="2">
        <f>IF(Z159="HERE",Y159,AA158+Graph!$G$1*1000)</f>
        <v>46510844.542290539</v>
      </c>
      <c r="AB159" s="2">
        <f t="shared" si="21"/>
        <v>169380.49745985866</v>
      </c>
      <c r="AC159" s="2">
        <f t="shared" ref="AC159:AC222" si="38">IF(Z160="HERE",V159,AC158)</f>
        <v>18673492.502540141</v>
      </c>
      <c r="AD159" s="3">
        <f t="shared" si="10"/>
        <v>46510844.542290539</v>
      </c>
      <c r="AE159" s="2">
        <f>IF(AE157&gt;=52800000,52800000,IF(AB138=Graph!G$1*1000,AE158+Graph!G$1*1000,AC159))</f>
        <v>18673492.502540141</v>
      </c>
      <c r="AF159" s="3">
        <f t="shared" si="11"/>
        <v>18673492.502540141</v>
      </c>
      <c r="AG159" s="3">
        <f t="shared" si="29"/>
        <v>38408989.390347615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86</v>
      </c>
      <c r="C160" s="7"/>
      <c r="D160" s="2" t="e">
        <f t="shared" si="12"/>
        <v>#N/A</v>
      </c>
      <c r="E160" s="2" t="e">
        <f t="shared" si="22"/>
        <v>#N/A</v>
      </c>
      <c r="F160" s="2">
        <v>650533.76848044991</v>
      </c>
      <c r="G160" s="2">
        <f t="shared" si="35"/>
        <v>584210.28571428568</v>
      </c>
      <c r="H160" s="2">
        <f t="shared" ref="H160:H223" si="39">IF(COUNT($C161)=0,IF(COUNT($C160)=1,C160,SUM(H159+G160)),C160)</f>
        <v>63897567.063605189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675600.48082783818</v>
      </c>
      <c r="Q160" s="2">
        <f t="shared" si="36"/>
        <v>600000</v>
      </c>
      <c r="R160" s="2">
        <f t="shared" ref="R160:R223" si="40">IF(COUNT($C161)=0,IF(COUNT($C160)=1,M160,SUM(R159+Q160)),M160)</f>
        <v>65784337.044830695</v>
      </c>
      <c r="S160" s="2">
        <f t="shared" si="17"/>
        <v>584210.28571428359</v>
      </c>
      <c r="T160" s="2">
        <f t="shared" si="18"/>
        <v>15789.714285714319</v>
      </c>
      <c r="U160" s="2">
        <f t="shared" si="19"/>
        <v>600000</v>
      </c>
      <c r="V160" s="2">
        <f t="shared" si="34"/>
        <v>19106699.231738403</v>
      </c>
      <c r="W160" s="2">
        <f t="shared" si="20"/>
        <v>433206.7291982621</v>
      </c>
      <c r="X160" s="2">
        <f t="shared" si="6"/>
        <v>166793.2708017379</v>
      </c>
      <c r="Y160" s="2">
        <f t="shared" si="37"/>
        <v>46677637.813092276</v>
      </c>
      <c r="Z160" s="2" t="str">
        <f t="shared" si="8"/>
        <v>HERE</v>
      </c>
      <c r="AA160" s="2">
        <f>IF(Z160="HERE",Y160,AA159+Graph!$G$1*1000)</f>
        <v>46677637.813092276</v>
      </c>
      <c r="AB160" s="2">
        <f t="shared" si="21"/>
        <v>166793.2708017379</v>
      </c>
      <c r="AC160" s="2">
        <f t="shared" si="38"/>
        <v>19106699.231738403</v>
      </c>
      <c r="AD160" s="3">
        <f t="shared" si="10"/>
        <v>46677637.813092276</v>
      </c>
      <c r="AE160" s="2">
        <f>IF(AE158&gt;=52800000,52800000,IF(AB139=Graph!G$1*1000,AE159+Graph!G$1*1000,AC160))</f>
        <v>19106699.231738403</v>
      </c>
      <c r="AF160" s="3">
        <f t="shared" si="11"/>
        <v>19106699.231738403</v>
      </c>
      <c r="AG160" s="3">
        <f t="shared" si="29"/>
        <v>38540513.390347615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87</v>
      </c>
      <c r="C161" s="7"/>
      <c r="D161" s="2" t="e">
        <f t="shared" si="12"/>
        <v>#N/A</v>
      </c>
      <c r="E161" s="2" t="e">
        <f t="shared" si="22"/>
        <v>#N/A</v>
      </c>
      <c r="F161" s="2">
        <v>653120.99513858557</v>
      </c>
      <c r="G161" s="2">
        <f t="shared" si="35"/>
        <v>584210.28571428568</v>
      </c>
      <c r="H161" s="2">
        <f t="shared" si="39"/>
        <v>64481777.349319473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678381.21590356529</v>
      </c>
      <c r="Q161" s="2">
        <f t="shared" si="36"/>
        <v>600000</v>
      </c>
      <c r="R161" s="2">
        <f t="shared" si="40"/>
        <v>66384337.044830695</v>
      </c>
      <c r="S161" s="2">
        <f t="shared" si="17"/>
        <v>584210.28571428359</v>
      </c>
      <c r="T161" s="2">
        <f t="shared" si="18"/>
        <v>15789.714285714319</v>
      </c>
      <c r="U161" s="2">
        <f t="shared" si="19"/>
        <v>600000</v>
      </c>
      <c r="V161" s="2">
        <f t="shared" si="34"/>
        <v>19542493.187594786</v>
      </c>
      <c r="W161" s="2">
        <f t="shared" si="20"/>
        <v>435793.95585638285</v>
      </c>
      <c r="X161" s="2">
        <f t="shared" si="6"/>
        <v>164206.04414361715</v>
      </c>
      <c r="Y161" s="2">
        <f t="shared" si="37"/>
        <v>46841843.857235894</v>
      </c>
      <c r="Z161" s="2" t="str">
        <f t="shared" si="8"/>
        <v>HERE</v>
      </c>
      <c r="AA161" s="2">
        <f>IF(Z161="HERE",Y161,AA160+Graph!$G$1*1000)</f>
        <v>46841843.857235894</v>
      </c>
      <c r="AB161" s="2">
        <f t="shared" si="21"/>
        <v>164206.04414361715</v>
      </c>
      <c r="AC161" s="2">
        <f t="shared" si="38"/>
        <v>19542493.187594786</v>
      </c>
      <c r="AD161" s="3">
        <f t="shared" si="10"/>
        <v>46841843.857235894</v>
      </c>
      <c r="AE161" s="2">
        <f>IF(AE159&gt;=52800000,52800000,IF(AB140=Graph!G$1*1000,AE160+Graph!G$1*1000,AC161))</f>
        <v>19542493.187594786</v>
      </c>
      <c r="AF161" s="3">
        <f t="shared" si="11"/>
        <v>19542493.187594786</v>
      </c>
      <c r="AG161" s="3">
        <f t="shared" si="29"/>
        <v>38660474.84034761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88</v>
      </c>
      <c r="C162" s="7"/>
      <c r="D162" s="2" t="e">
        <f t="shared" si="12"/>
        <v>#N/A</v>
      </c>
      <c r="E162" s="2" t="e">
        <f t="shared" si="22"/>
        <v>#N/A</v>
      </c>
      <c r="F162" s="2">
        <v>655708.22179670632</v>
      </c>
      <c r="G162" s="2">
        <f t="shared" si="35"/>
        <v>584210.28571428568</v>
      </c>
      <c r="H162" s="2">
        <f t="shared" si="39"/>
        <v>65065987.635033756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681161.95097930729</v>
      </c>
      <c r="Q162" s="2">
        <f t="shared" si="36"/>
        <v>600000</v>
      </c>
      <c r="R162" s="2">
        <f t="shared" si="40"/>
        <v>66984337.044830695</v>
      </c>
      <c r="S162" s="2">
        <f t="shared" si="17"/>
        <v>584210.28571428359</v>
      </c>
      <c r="T162" s="2">
        <f t="shared" si="18"/>
        <v>15789.714285714319</v>
      </c>
      <c r="U162" s="2">
        <f t="shared" si="19"/>
        <v>600000</v>
      </c>
      <c r="V162" s="2">
        <f t="shared" si="34"/>
        <v>19980874.37010929</v>
      </c>
      <c r="W162" s="2">
        <f t="shared" si="20"/>
        <v>438381.1825145036</v>
      </c>
      <c r="X162" s="2">
        <f t="shared" si="6"/>
        <v>161618.8174854964</v>
      </c>
      <c r="Y162" s="2">
        <f t="shared" si="37"/>
        <v>47003462.67472139</v>
      </c>
      <c r="Z162" s="2" t="str">
        <f t="shared" si="8"/>
        <v>HERE</v>
      </c>
      <c r="AA162" s="2">
        <f>IF(Z162="HERE",Y162,AA161+Graph!$G$1*1000)</f>
        <v>47003462.67472139</v>
      </c>
      <c r="AB162" s="2">
        <f t="shared" si="21"/>
        <v>161618.8174854964</v>
      </c>
      <c r="AC162" s="2">
        <f t="shared" si="38"/>
        <v>19980874.37010929</v>
      </c>
      <c r="AD162" s="3">
        <f t="shared" si="10"/>
        <v>47003462.67472139</v>
      </c>
      <c r="AE162" s="2">
        <f>IF(AE160&gt;=52800000,52800000,IF(AB141=Graph!G$1*1000,AE161+Graph!G$1*1000,AC162))</f>
        <v>19980874.37010929</v>
      </c>
      <c r="AF162" s="3">
        <f t="shared" si="11"/>
        <v>19980874.37010929</v>
      </c>
      <c r="AG162" s="3">
        <f t="shared" si="29"/>
        <v>38733758.540347613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89</v>
      </c>
      <c r="C163" s="7"/>
      <c r="D163" s="2" t="e">
        <f t="shared" si="12"/>
        <v>#N/A</v>
      </c>
      <c r="E163" s="2" t="e">
        <f t="shared" si="22"/>
        <v>#N/A</v>
      </c>
      <c r="F163" s="2">
        <v>658295.44845482707</v>
      </c>
      <c r="G163" s="2">
        <f t="shared" si="35"/>
        <v>584210.28571428568</v>
      </c>
      <c r="H163" s="2">
        <f t="shared" si="39"/>
        <v>65650197.92074804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683942.6860550493</v>
      </c>
      <c r="Q163" s="2">
        <f t="shared" si="36"/>
        <v>600000</v>
      </c>
      <c r="R163" s="2">
        <f t="shared" si="40"/>
        <v>67584337.044830695</v>
      </c>
      <c r="S163" s="2">
        <f t="shared" si="17"/>
        <v>584210.28571428359</v>
      </c>
      <c r="T163" s="2">
        <f t="shared" si="18"/>
        <v>15789.714285714319</v>
      </c>
      <c r="U163" s="2">
        <f t="shared" si="19"/>
        <v>600000</v>
      </c>
      <c r="V163" s="2">
        <f t="shared" si="34"/>
        <v>20421842.779281914</v>
      </c>
      <c r="W163" s="2">
        <f t="shared" si="20"/>
        <v>440968.40917262435</v>
      </c>
      <c r="X163" s="2">
        <f t="shared" si="6"/>
        <v>159031.59082737565</v>
      </c>
      <c r="Y163" s="2">
        <f t="shared" si="37"/>
        <v>47162494.265548766</v>
      </c>
      <c r="Z163" s="2" t="str">
        <f t="shared" si="8"/>
        <v>HERE</v>
      </c>
      <c r="AA163" s="2">
        <f>IF(Z163="HERE",Y163,AA162+Graph!$G$1*1000)</f>
        <v>47162494.265548766</v>
      </c>
      <c r="AB163" s="2">
        <f t="shared" si="21"/>
        <v>159031.59082737565</v>
      </c>
      <c r="AC163" s="2">
        <f t="shared" si="38"/>
        <v>20421842.779281914</v>
      </c>
      <c r="AD163" s="3">
        <f t="shared" si="10"/>
        <v>47162494.265548766</v>
      </c>
      <c r="AE163" s="2">
        <f>IF(AE161&gt;=52800000,52800000,IF(AB142=Graph!G$1*1000,AE162+Graph!G$1*1000,AC163))</f>
        <v>20421842.779281914</v>
      </c>
      <c r="AF163" s="3">
        <f t="shared" si="11"/>
        <v>20421842.779281914</v>
      </c>
      <c r="AG163" s="3">
        <f t="shared" si="29"/>
        <v>39035998.240347609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90</v>
      </c>
      <c r="C164" s="7"/>
      <c r="D164" s="2" t="e">
        <f t="shared" si="12"/>
        <v>#N/A</v>
      </c>
      <c r="E164" s="2" t="e">
        <f t="shared" si="22"/>
        <v>#N/A</v>
      </c>
      <c r="F164" s="2">
        <v>660882.67511294782</v>
      </c>
      <c r="G164" s="2">
        <f t="shared" si="35"/>
        <v>584210.28571428568</v>
      </c>
      <c r="H164" s="2">
        <f t="shared" si="39"/>
        <v>66234408.206462324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686723.42113077641</v>
      </c>
      <c r="Q164" s="2">
        <f t="shared" si="36"/>
        <v>600000</v>
      </c>
      <c r="R164" s="2">
        <f t="shared" si="40"/>
        <v>68184337.044830695</v>
      </c>
      <c r="S164" s="2">
        <f t="shared" si="17"/>
        <v>584210.28571428359</v>
      </c>
      <c r="T164" s="2">
        <f t="shared" si="18"/>
        <v>15789.714285714319</v>
      </c>
      <c r="U164" s="2">
        <f t="shared" si="19"/>
        <v>600000</v>
      </c>
      <c r="V164" s="2">
        <f t="shared" si="34"/>
        <v>20865398.415112659</v>
      </c>
      <c r="W164" s="2">
        <f t="shared" si="20"/>
        <v>443555.6358307451</v>
      </c>
      <c r="X164" s="2">
        <f t="shared" si="6"/>
        <v>156444.3641692549</v>
      </c>
      <c r="Y164" s="2">
        <f t="shared" si="37"/>
        <v>47318938.629718021</v>
      </c>
      <c r="Z164" s="2" t="str">
        <f t="shared" si="8"/>
        <v>HERE</v>
      </c>
      <c r="AA164" s="2">
        <f>IF(Z164="HERE",Y164,AA163+Graph!$G$1*1000)</f>
        <v>47318938.629718021</v>
      </c>
      <c r="AB164" s="2">
        <f t="shared" si="21"/>
        <v>156444.3641692549</v>
      </c>
      <c r="AC164" s="2">
        <f t="shared" si="38"/>
        <v>20865398.415112659</v>
      </c>
      <c r="AD164" s="3">
        <f t="shared" si="10"/>
        <v>47318938.629718021</v>
      </c>
      <c r="AE164" s="2">
        <f>IF(AE162&gt;=52800000,52800000,IF(AB143=Graph!G$1*1000,AE163+Graph!G$1*1000,AC164))</f>
        <v>20865398.415112659</v>
      </c>
      <c r="AF164" s="3">
        <f t="shared" si="11"/>
        <v>20865398.415112659</v>
      </c>
      <c r="AG164" s="3">
        <f t="shared" si="29"/>
        <v>39276390.240347609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91</v>
      </c>
      <c r="C165" s="7"/>
      <c r="D165" s="2" t="e">
        <f t="shared" si="12"/>
        <v>#N/A</v>
      </c>
      <c r="E165" s="2" t="e">
        <f t="shared" si="22"/>
        <v>#N/A</v>
      </c>
      <c r="F165" s="2">
        <v>663469.90177106857</v>
      </c>
      <c r="G165" s="2">
        <f t="shared" si="35"/>
        <v>584210.28571428568</v>
      </c>
      <c r="H165" s="2">
        <f t="shared" si="39"/>
        <v>66818618.492176607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689504.15620651841</v>
      </c>
      <c r="Q165" s="2">
        <f t="shared" si="36"/>
        <v>600000</v>
      </c>
      <c r="R165" s="2">
        <f t="shared" si="40"/>
        <v>68784337.044830695</v>
      </c>
      <c r="S165" s="2">
        <f t="shared" si="17"/>
        <v>584210.28571428359</v>
      </c>
      <c r="T165" s="2">
        <f t="shared" si="18"/>
        <v>15789.714285714086</v>
      </c>
      <c r="U165" s="2">
        <f t="shared" si="19"/>
        <v>600000</v>
      </c>
      <c r="V165" s="2">
        <f t="shared" si="34"/>
        <v>21311541.277601525</v>
      </c>
      <c r="W165" s="2">
        <f t="shared" si="20"/>
        <v>446142.86248886585</v>
      </c>
      <c r="X165" s="2">
        <f t="shared" si="6"/>
        <v>153857.13751113415</v>
      </c>
      <c r="Y165" s="2">
        <f t="shared" si="37"/>
        <v>47472795.767229155</v>
      </c>
      <c r="Z165" s="2" t="str">
        <f t="shared" si="8"/>
        <v>HERE</v>
      </c>
      <c r="AA165" s="2">
        <f>IF(Z165="HERE",Y165,AA164+Graph!$G$1*1000)</f>
        <v>47472795.767229155</v>
      </c>
      <c r="AB165" s="2">
        <f t="shared" si="21"/>
        <v>153857.13751113415</v>
      </c>
      <c r="AC165" s="2">
        <f t="shared" si="38"/>
        <v>21311541.277601525</v>
      </c>
      <c r="AD165" s="3">
        <f t="shared" si="10"/>
        <v>47472795.767229155</v>
      </c>
      <c r="AE165" s="2">
        <f>IF(AE163&gt;=52800000,52800000,IF(AB144=Graph!G$1*1000,AE164+Graph!G$1*1000,AC165))</f>
        <v>21311541.277601525</v>
      </c>
      <c r="AF165" s="3">
        <f t="shared" si="11"/>
        <v>21311541.277601525</v>
      </c>
      <c r="AG165" s="3">
        <f t="shared" si="29"/>
        <v>39466350.040347613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92</v>
      </c>
      <c r="C166" s="7"/>
      <c r="D166" s="2" t="e">
        <f t="shared" si="12"/>
        <v>#N/A</v>
      </c>
      <c r="E166" s="2" t="e">
        <f t="shared" si="22"/>
        <v>#N/A</v>
      </c>
      <c r="F166" s="2">
        <v>666057.12842918932</v>
      </c>
      <c r="G166" s="2">
        <f t="shared" ref="G166:G229" si="41">IF(F166&gt;600000,$AK$31*1000,F166)</f>
        <v>584210.28571428568</v>
      </c>
      <c r="H166" s="2">
        <f t="shared" si="39"/>
        <v>67402828.777890891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692284.89128224552</v>
      </c>
      <c r="Q166" s="2">
        <f t="shared" ref="Q166:Q229" si="42">IF(P166&gt;600000,600000,P166)</f>
        <v>600000</v>
      </c>
      <c r="R166" s="2">
        <f t="shared" si="40"/>
        <v>69384337.044830695</v>
      </c>
      <c r="S166" s="2">
        <f t="shared" si="17"/>
        <v>584210.28571428359</v>
      </c>
      <c r="T166" s="2">
        <f t="shared" si="18"/>
        <v>15789.714285714086</v>
      </c>
      <c r="U166" s="2">
        <f t="shared" si="19"/>
        <v>600000</v>
      </c>
      <c r="V166" s="2">
        <f t="shared" si="34"/>
        <v>21760271.366748512</v>
      </c>
      <c r="W166" s="2">
        <f t="shared" si="20"/>
        <v>448730.0891469866</v>
      </c>
      <c r="X166" s="2">
        <f t="shared" si="6"/>
        <v>151269.9108530134</v>
      </c>
      <c r="Y166" s="2">
        <f t="shared" si="37"/>
        <v>47624065.678082168</v>
      </c>
      <c r="Z166" s="2" t="str">
        <f t="shared" si="8"/>
        <v>HERE</v>
      </c>
      <c r="AA166" s="2">
        <f>IF(Z166="HERE",Y166,AA165+Graph!$G$1*1000)</f>
        <v>47624065.678082168</v>
      </c>
      <c r="AB166" s="2">
        <f t="shared" si="21"/>
        <v>151269.9108530134</v>
      </c>
      <c r="AC166" s="2">
        <f t="shared" si="38"/>
        <v>21760271.366748512</v>
      </c>
      <c r="AD166" s="3">
        <f t="shared" si="10"/>
        <v>47624065.678082168</v>
      </c>
      <c r="AE166" s="2">
        <f>IF(AE164&gt;=52800000,52800000,IF(AB145=Graph!G$1*1000,AE165+Graph!G$1*1000,AC166))</f>
        <v>21760271.366748512</v>
      </c>
      <c r="AF166" s="3">
        <f t="shared" si="11"/>
        <v>21760271.366748512</v>
      </c>
      <c r="AG166" s="3">
        <f t="shared" si="29"/>
        <v>39623161.540347613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93</v>
      </c>
      <c r="C167" s="7"/>
      <c r="D167" s="2" t="e">
        <f t="shared" si="12"/>
        <v>#N/A</v>
      </c>
      <c r="E167" s="2" t="e">
        <f t="shared" si="22"/>
        <v>#N/A</v>
      </c>
      <c r="F167" s="2">
        <v>668644.35508731008</v>
      </c>
      <c r="G167" s="2">
        <f t="shared" si="41"/>
        <v>584210.28571428568</v>
      </c>
      <c r="H167" s="2">
        <f t="shared" si="39"/>
        <v>67987039.063605174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695065.62635798752</v>
      </c>
      <c r="Q167" s="2">
        <f t="shared" si="42"/>
        <v>600000</v>
      </c>
      <c r="R167" s="2">
        <f t="shared" si="40"/>
        <v>69984337.044830695</v>
      </c>
      <c r="S167" s="2">
        <f t="shared" si="17"/>
        <v>584210.28571428359</v>
      </c>
      <c r="T167" s="2">
        <f t="shared" si="18"/>
        <v>15789.714285714086</v>
      </c>
      <c r="U167" s="2">
        <f t="shared" si="19"/>
        <v>600000</v>
      </c>
      <c r="V167" s="2">
        <f t="shared" si="34"/>
        <v>22211588.682553619</v>
      </c>
      <c r="W167" s="2">
        <f t="shared" si="20"/>
        <v>451317.31580510736</v>
      </c>
      <c r="X167" s="2">
        <f t="shared" si="6"/>
        <v>148682.68419489264</v>
      </c>
      <c r="Y167" s="2">
        <f t="shared" si="37"/>
        <v>47772748.362277061</v>
      </c>
      <c r="Z167" s="2" t="str">
        <f t="shared" si="8"/>
        <v>HERE</v>
      </c>
      <c r="AA167" s="2">
        <f>IF(Z167="HERE",Y167,AA166+Graph!$G$1*1000)</f>
        <v>47772748.362277061</v>
      </c>
      <c r="AB167" s="2">
        <f t="shared" si="21"/>
        <v>148682.68419489264</v>
      </c>
      <c r="AC167" s="2">
        <f t="shared" si="38"/>
        <v>22211588.682553619</v>
      </c>
      <c r="AD167" s="3">
        <f t="shared" si="10"/>
        <v>47772748.362277061</v>
      </c>
      <c r="AE167" s="2">
        <f>IF(AE165&gt;=52800000,52800000,IF(AB146=Graph!G$1*1000,AE166+Graph!G$1*1000,AC167))</f>
        <v>22211588.682553619</v>
      </c>
      <c r="AF167" s="3">
        <f t="shared" si="11"/>
        <v>22211588.682553619</v>
      </c>
      <c r="AG167" s="3">
        <f t="shared" si="29"/>
        <v>39735512.940347619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94</v>
      </c>
      <c r="C168" s="7"/>
      <c r="D168" s="2" t="e">
        <f t="shared" si="12"/>
        <v>#N/A</v>
      </c>
      <c r="E168" s="2" t="e">
        <f t="shared" si="22"/>
        <v>#N/A</v>
      </c>
      <c r="F168" s="2">
        <v>671231.58174543083</v>
      </c>
      <c r="G168" s="2">
        <f t="shared" si="41"/>
        <v>584210.28571428568</v>
      </c>
      <c r="H168" s="2">
        <f t="shared" si="39"/>
        <v>68571249.349319458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697846.36143371463</v>
      </c>
      <c r="Q168" s="2">
        <f t="shared" si="42"/>
        <v>600000</v>
      </c>
      <c r="R168" s="2">
        <f t="shared" si="40"/>
        <v>70584337.044830695</v>
      </c>
      <c r="S168" s="2">
        <f t="shared" si="17"/>
        <v>584210.28571428359</v>
      </c>
      <c r="T168" s="2">
        <f t="shared" si="18"/>
        <v>15789.714285714086</v>
      </c>
      <c r="U168" s="2">
        <f t="shared" si="19"/>
        <v>600000</v>
      </c>
      <c r="V168" s="2">
        <f t="shared" si="34"/>
        <v>22665493.225016847</v>
      </c>
      <c r="W168" s="2">
        <f t="shared" si="20"/>
        <v>453904.54246322811</v>
      </c>
      <c r="X168" s="2">
        <f t="shared" si="6"/>
        <v>146095.45753677189</v>
      </c>
      <c r="Y168" s="2">
        <f t="shared" si="37"/>
        <v>47918843.819813833</v>
      </c>
      <c r="Z168" s="2" t="str">
        <f t="shared" si="8"/>
        <v>HERE</v>
      </c>
      <c r="AA168" s="2">
        <f>IF(Z168="HERE",Y168,AA167+Graph!$G$1*1000)</f>
        <v>47918843.819813833</v>
      </c>
      <c r="AB168" s="2">
        <f t="shared" si="21"/>
        <v>146095.45753677189</v>
      </c>
      <c r="AC168" s="2">
        <f t="shared" si="38"/>
        <v>22665493.225016847</v>
      </c>
      <c r="AD168" s="3">
        <f t="shared" si="10"/>
        <v>47918843.819813833</v>
      </c>
      <c r="AE168" s="2">
        <f>IF(AE166&gt;=52800000,52800000,IF(AB147=Graph!G$1*1000,AE167+Graph!G$1*1000,AC168))</f>
        <v>22665493.225016847</v>
      </c>
      <c r="AF168" s="3">
        <f t="shared" si="11"/>
        <v>22665493.225016847</v>
      </c>
      <c r="AG168" s="3">
        <f t="shared" si="29"/>
        <v>39812600.390347615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95</v>
      </c>
      <c r="C169" s="7"/>
      <c r="D169" s="2" t="e">
        <f t="shared" si="12"/>
        <v>#N/A</v>
      </c>
      <c r="E169" s="2" t="e">
        <f t="shared" si="22"/>
        <v>#N/A</v>
      </c>
      <c r="F169" s="2">
        <v>673818.80840355158</v>
      </c>
      <c r="G169" s="2">
        <f t="shared" si="41"/>
        <v>584210.28571428568</v>
      </c>
      <c r="H169" s="2">
        <f t="shared" si="39"/>
        <v>69155459.635033742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700627.09650945663</v>
      </c>
      <c r="Q169" s="2">
        <f t="shared" si="42"/>
        <v>600000</v>
      </c>
      <c r="R169" s="2">
        <f t="shared" si="40"/>
        <v>71184337.044830695</v>
      </c>
      <c r="S169" s="2">
        <f t="shared" si="17"/>
        <v>584210.28571428359</v>
      </c>
      <c r="T169" s="2">
        <f t="shared" si="18"/>
        <v>15789.714285714086</v>
      </c>
      <c r="U169" s="2">
        <f t="shared" si="19"/>
        <v>600000</v>
      </c>
      <c r="V169" s="2">
        <f t="shared" si="34"/>
        <v>23121984.994138196</v>
      </c>
      <c r="W169" s="2">
        <f t="shared" si="20"/>
        <v>456491.76912134886</v>
      </c>
      <c r="X169" s="2">
        <f t="shared" si="6"/>
        <v>143508.23087865114</v>
      </c>
      <c r="Y169" s="2">
        <f t="shared" si="37"/>
        <v>48062352.050692484</v>
      </c>
      <c r="Z169" s="2" t="str">
        <f t="shared" si="8"/>
        <v>HERE</v>
      </c>
      <c r="AA169" s="2">
        <f>IF(Z169="HERE",Y169,AA168+Graph!$G$1*1000)</f>
        <v>48062352.050692484</v>
      </c>
      <c r="AB169" s="2">
        <f t="shared" si="21"/>
        <v>143508.23087865114</v>
      </c>
      <c r="AC169" s="2">
        <f t="shared" si="38"/>
        <v>23121984.994138196</v>
      </c>
      <c r="AD169" s="3">
        <f t="shared" si="10"/>
        <v>48062352.050692484</v>
      </c>
      <c r="AE169" s="2">
        <f>IF(AE167&gt;=52800000,52800000,IF(AB148=Graph!G$1*1000,AE168+Graph!G$1*1000,AC169))</f>
        <v>23121984.994138196</v>
      </c>
      <c r="AF169" s="3">
        <f t="shared" si="11"/>
        <v>23121984.994138196</v>
      </c>
      <c r="AG169" s="3">
        <f t="shared" si="29"/>
        <v>39923042.690347619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96</v>
      </c>
      <c r="C170" s="7"/>
      <c r="D170" s="2" t="e">
        <f t="shared" si="12"/>
        <v>#N/A</v>
      </c>
      <c r="E170" s="2" t="e">
        <f t="shared" si="22"/>
        <v>#N/A</v>
      </c>
      <c r="F170" s="2">
        <v>676406.03506167233</v>
      </c>
      <c r="G170" s="2">
        <f t="shared" si="41"/>
        <v>584210.28571428568</v>
      </c>
      <c r="H170" s="2">
        <f t="shared" si="39"/>
        <v>69739669.920748025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703407.83158518374</v>
      </c>
      <c r="Q170" s="2">
        <f t="shared" si="42"/>
        <v>600000</v>
      </c>
      <c r="R170" s="2">
        <f t="shared" si="40"/>
        <v>71784337.044830695</v>
      </c>
      <c r="S170" s="2">
        <f t="shared" si="17"/>
        <v>584210.28571428359</v>
      </c>
      <c r="T170" s="2">
        <f t="shared" si="18"/>
        <v>15789.714285714086</v>
      </c>
      <c r="U170" s="2">
        <f t="shared" si="19"/>
        <v>600000</v>
      </c>
      <c r="V170" s="2">
        <f t="shared" si="34"/>
        <v>23581063.989917666</v>
      </c>
      <c r="W170" s="2">
        <f t="shared" si="20"/>
        <v>459078.99577946961</v>
      </c>
      <c r="X170" s="2">
        <f t="shared" si="6"/>
        <v>140921.00422053039</v>
      </c>
      <c r="Y170" s="2">
        <f t="shared" si="37"/>
        <v>48203273.054913014</v>
      </c>
      <c r="Z170" s="2" t="str">
        <f t="shared" si="8"/>
        <v>HERE</v>
      </c>
      <c r="AA170" s="2">
        <f>IF(Z170="HERE",Y170,AA169+Graph!$G$1*1000)</f>
        <v>48203273.054913014</v>
      </c>
      <c r="AB170" s="2">
        <f t="shared" si="21"/>
        <v>140921.00422053039</v>
      </c>
      <c r="AC170" s="2">
        <f t="shared" si="38"/>
        <v>23581063.989917666</v>
      </c>
      <c r="AD170" s="3">
        <f t="shared" si="10"/>
        <v>48203273.054913014</v>
      </c>
      <c r="AE170" s="2">
        <f>IF(AE168&gt;=52800000,52800000,IF(AB149=Graph!G$1*1000,AE169+Graph!G$1*1000,AC170))</f>
        <v>23581063.989917666</v>
      </c>
      <c r="AF170" s="3">
        <f t="shared" si="11"/>
        <v>23581063.989917666</v>
      </c>
      <c r="AG170" s="3">
        <f t="shared" si="29"/>
        <v>40260774.990347609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97</v>
      </c>
      <c r="C171" s="7"/>
      <c r="D171" s="2" t="e">
        <f t="shared" si="12"/>
        <v>#N/A</v>
      </c>
      <c r="E171" s="2" t="e">
        <f t="shared" si="22"/>
        <v>#N/A</v>
      </c>
      <c r="F171" s="2">
        <v>678993.26171979308</v>
      </c>
      <c r="G171" s="2">
        <f t="shared" si="41"/>
        <v>584210.28571428568</v>
      </c>
      <c r="H171" s="2">
        <f t="shared" si="39"/>
        <v>70323880.206462309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706188.56666092575</v>
      </c>
      <c r="Q171" s="2">
        <f t="shared" si="42"/>
        <v>600000</v>
      </c>
      <c r="R171" s="2">
        <f t="shared" si="40"/>
        <v>72384337.044830695</v>
      </c>
      <c r="S171" s="2">
        <f t="shared" si="17"/>
        <v>584210.28571428359</v>
      </c>
      <c r="T171" s="2">
        <f t="shared" si="18"/>
        <v>15789.714285714086</v>
      </c>
      <c r="U171" s="2">
        <f t="shared" si="19"/>
        <v>600000</v>
      </c>
      <c r="V171" s="2">
        <f t="shared" si="34"/>
        <v>24042730.212355256</v>
      </c>
      <c r="W171" s="2">
        <f t="shared" si="20"/>
        <v>461666.22243759036</v>
      </c>
      <c r="X171" s="2">
        <f t="shared" si="6"/>
        <v>138333.77756240964</v>
      </c>
      <c r="Y171" s="2">
        <f t="shared" si="37"/>
        <v>48341606.832475424</v>
      </c>
      <c r="Z171" s="2" t="str">
        <f t="shared" si="8"/>
        <v>HERE</v>
      </c>
      <c r="AA171" s="2">
        <f>IF(Z171="HERE",Y171,AA170+Graph!$G$1*1000)</f>
        <v>48341606.832475424</v>
      </c>
      <c r="AB171" s="2">
        <f t="shared" si="21"/>
        <v>138333.77756240964</v>
      </c>
      <c r="AC171" s="2">
        <f t="shared" si="38"/>
        <v>24042730.212355256</v>
      </c>
      <c r="AD171" s="3">
        <f t="shared" si="10"/>
        <v>48341606.832475424</v>
      </c>
      <c r="AE171" s="2">
        <f>IF(AE169&gt;=52800000,52800000,IF(AB150=Graph!G$1*1000,AE170+Graph!G$1*1000,AC171))</f>
        <v>24042730.212355256</v>
      </c>
      <c r="AF171" s="3">
        <f t="shared" si="11"/>
        <v>24042730.212355256</v>
      </c>
      <c r="AG171" s="3">
        <f t="shared" si="29"/>
        <v>40566212.390347615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98</v>
      </c>
      <c r="C172" s="7"/>
      <c r="D172" s="2" t="e">
        <f t="shared" si="12"/>
        <v>#N/A</v>
      </c>
      <c r="E172" s="2" t="e">
        <f t="shared" si="22"/>
        <v>#N/A</v>
      </c>
      <c r="F172" s="2">
        <v>681580.48837791383</v>
      </c>
      <c r="G172" s="2">
        <f t="shared" si="41"/>
        <v>584210.28571428568</v>
      </c>
      <c r="H172" s="2">
        <f t="shared" si="39"/>
        <v>70908090.492176592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708969.30173665285</v>
      </c>
      <c r="Q172" s="2">
        <f t="shared" si="42"/>
        <v>600000</v>
      </c>
      <c r="R172" s="2">
        <f t="shared" si="40"/>
        <v>72984337.044830695</v>
      </c>
      <c r="S172" s="2">
        <f t="shared" si="17"/>
        <v>584210.28571428359</v>
      </c>
      <c r="T172" s="2">
        <f t="shared" si="18"/>
        <v>15789.714285714086</v>
      </c>
      <c r="U172" s="2">
        <f t="shared" si="19"/>
        <v>600000</v>
      </c>
      <c r="V172" s="2">
        <f t="shared" si="34"/>
        <v>24506983.661450967</v>
      </c>
      <c r="W172" s="2">
        <f t="shared" si="20"/>
        <v>464253.44909571111</v>
      </c>
      <c r="X172" s="2">
        <f t="shared" si="6"/>
        <v>135746.55090428889</v>
      </c>
      <c r="Y172" s="2">
        <f t="shared" si="37"/>
        <v>48477353.383379713</v>
      </c>
      <c r="Z172" s="2" t="str">
        <f t="shared" si="8"/>
        <v>HERE</v>
      </c>
      <c r="AA172" s="2">
        <f>IF(Z172="HERE",Y172,AA171+Graph!$G$1*1000)</f>
        <v>48477353.383379713</v>
      </c>
      <c r="AB172" s="2">
        <f t="shared" si="21"/>
        <v>135746.55090428889</v>
      </c>
      <c r="AC172" s="2">
        <f t="shared" si="38"/>
        <v>24506983.661450967</v>
      </c>
      <c r="AD172" s="3">
        <f t="shared" si="10"/>
        <v>48477353.383379713</v>
      </c>
      <c r="AE172" s="2">
        <f>IF(AE170&gt;=52800000,52800000,IF(AB151=Graph!G$1*1000,AE171+Graph!G$1*1000,AC172))</f>
        <v>24506983.661450967</v>
      </c>
      <c r="AF172" s="3">
        <f t="shared" si="11"/>
        <v>24506983.661450967</v>
      </c>
      <c r="AG172" s="3">
        <f t="shared" si="29"/>
        <v>40796077.140347615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99</v>
      </c>
      <c r="C173" s="7"/>
      <c r="D173" s="2" t="e">
        <f t="shared" si="12"/>
        <v>#N/A</v>
      </c>
      <c r="E173" s="2" t="e">
        <f t="shared" si="22"/>
        <v>#N/A</v>
      </c>
      <c r="F173" s="2">
        <v>684167.71503603458</v>
      </c>
      <c r="G173" s="2">
        <f t="shared" si="41"/>
        <v>584210.28571428568</v>
      </c>
      <c r="H173" s="2">
        <f t="shared" si="39"/>
        <v>71492300.777890876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711750.03681239486</v>
      </c>
      <c r="Q173" s="2">
        <f t="shared" si="42"/>
        <v>600000</v>
      </c>
      <c r="R173" s="2">
        <f t="shared" si="40"/>
        <v>73584337.044830695</v>
      </c>
      <c r="S173" s="2">
        <f t="shared" si="17"/>
        <v>584210.28571428359</v>
      </c>
      <c r="T173" s="2">
        <f t="shared" si="18"/>
        <v>15789.714285714086</v>
      </c>
      <c r="U173" s="2">
        <f t="shared" si="19"/>
        <v>600000</v>
      </c>
      <c r="V173" s="2">
        <f t="shared" si="34"/>
        <v>24973824.337204799</v>
      </c>
      <c r="W173" s="2">
        <f t="shared" si="20"/>
        <v>466840.67575383186</v>
      </c>
      <c r="X173" s="2">
        <f t="shared" si="6"/>
        <v>133159.32424616814</v>
      </c>
      <c r="Y173" s="2">
        <f t="shared" si="37"/>
        <v>48610512.707625881</v>
      </c>
      <c r="Z173" s="2" t="str">
        <f t="shared" si="8"/>
        <v>HERE</v>
      </c>
      <c r="AA173" s="2">
        <f>IF(Z173="HERE",Y173,AA172+Graph!$G$1*1000)</f>
        <v>48610512.707625881</v>
      </c>
      <c r="AB173" s="2">
        <f t="shared" si="21"/>
        <v>133159.32424616814</v>
      </c>
      <c r="AC173" s="2">
        <f t="shared" si="38"/>
        <v>24973824.337204799</v>
      </c>
      <c r="AD173" s="3">
        <f t="shared" si="10"/>
        <v>48610512.707625881</v>
      </c>
      <c r="AE173" s="2">
        <f>IF(AE171&gt;=52800000,52800000,IF(AB152=Graph!G$1*1000,AE172+Graph!G$1*1000,AC173))</f>
        <v>24973824.337204799</v>
      </c>
      <c r="AF173" s="3">
        <f t="shared" si="11"/>
        <v>24973824.337204799</v>
      </c>
      <c r="AG173" s="3">
        <f t="shared" si="29"/>
        <v>40926283.640347615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100</v>
      </c>
      <c r="C174" s="7"/>
      <c r="D174" s="2" t="e">
        <f t="shared" si="12"/>
        <v>#N/A</v>
      </c>
      <c r="E174" s="2" t="e">
        <f t="shared" si="22"/>
        <v>#N/A</v>
      </c>
      <c r="F174" s="2">
        <v>686754.94169415534</v>
      </c>
      <c r="G174" s="2">
        <f t="shared" si="41"/>
        <v>584210.28571428568</v>
      </c>
      <c r="H174" s="2">
        <f t="shared" si="39"/>
        <v>72076511.06360516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714530.77188812196</v>
      </c>
      <c r="Q174" s="2">
        <f t="shared" si="42"/>
        <v>600000</v>
      </c>
      <c r="R174" s="2">
        <f t="shared" si="40"/>
        <v>74184337.044830695</v>
      </c>
      <c r="S174" s="2">
        <f t="shared" si="17"/>
        <v>584210.28571428359</v>
      </c>
      <c r="T174" s="2">
        <f t="shared" si="18"/>
        <v>15789.714285714086</v>
      </c>
      <c r="U174" s="2">
        <f t="shared" si="19"/>
        <v>600000</v>
      </c>
      <c r="V174" s="2">
        <f t="shared" si="34"/>
        <v>25443252.239616752</v>
      </c>
      <c r="W174" s="2">
        <f t="shared" si="20"/>
        <v>469427.90241195261</v>
      </c>
      <c r="X174" s="2">
        <f t="shared" si="6"/>
        <v>130572.09758804739</v>
      </c>
      <c r="Y174" s="2">
        <f t="shared" si="37"/>
        <v>48741084.805213928</v>
      </c>
      <c r="Z174" s="2" t="str">
        <f t="shared" si="8"/>
        <v>HERE</v>
      </c>
      <c r="AA174" s="2">
        <f>IF(Z174="HERE",Y174,AA173+Graph!$G$1*1000)</f>
        <v>48741084.805213928</v>
      </c>
      <c r="AB174" s="2">
        <f t="shared" si="21"/>
        <v>130572.09758804739</v>
      </c>
      <c r="AC174" s="2">
        <f t="shared" si="38"/>
        <v>25443252.239616752</v>
      </c>
      <c r="AD174" s="3">
        <f t="shared" si="10"/>
        <v>48741084.805213928</v>
      </c>
      <c r="AE174" s="2">
        <f>IF(AE172&gt;=52800000,52800000,IF(AB153=Graph!G$1*1000,AE173+Graph!G$1*1000,AC174))</f>
        <v>25443252.239616752</v>
      </c>
      <c r="AF174" s="3">
        <f t="shared" si="11"/>
        <v>25443252.239616752</v>
      </c>
      <c r="AG174" s="3">
        <f t="shared" si="29"/>
        <v>41081697.740347609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101</v>
      </c>
      <c r="C175" s="7"/>
      <c r="D175" s="2" t="e">
        <f t="shared" si="12"/>
        <v>#N/A</v>
      </c>
      <c r="E175" s="2" t="e">
        <f t="shared" si="22"/>
        <v>#N/A</v>
      </c>
      <c r="F175" s="2">
        <v>689342.16835227609</v>
      </c>
      <c r="G175" s="2">
        <f t="shared" si="41"/>
        <v>584210.28571428568</v>
      </c>
      <c r="H175" s="2">
        <f t="shared" si="39"/>
        <v>72660721.349319443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717311.50696386397</v>
      </c>
      <c r="Q175" s="2">
        <f t="shared" si="42"/>
        <v>600000</v>
      </c>
      <c r="R175" s="2">
        <f t="shared" si="40"/>
        <v>74784337.044830695</v>
      </c>
      <c r="S175" s="2">
        <f t="shared" si="17"/>
        <v>584210.28571428359</v>
      </c>
      <c r="T175" s="2">
        <f t="shared" si="18"/>
        <v>15789.714285714086</v>
      </c>
      <c r="U175" s="2">
        <f t="shared" si="19"/>
        <v>600000</v>
      </c>
      <c r="V175" s="2">
        <f t="shared" si="34"/>
        <v>25915267.36868684</v>
      </c>
      <c r="W175" s="2">
        <f t="shared" si="20"/>
        <v>472015.12907008827</v>
      </c>
      <c r="X175" s="2">
        <f t="shared" si="6"/>
        <v>127984.87092991173</v>
      </c>
      <c r="Y175" s="2">
        <f t="shared" si="37"/>
        <v>48869069.67614384</v>
      </c>
      <c r="Z175" s="2" t="str">
        <f t="shared" si="8"/>
        <v>HERE</v>
      </c>
      <c r="AA175" s="2">
        <f>IF(Z175="HERE",Y175,AA174+Graph!$G$1*1000)</f>
        <v>48869069.67614384</v>
      </c>
      <c r="AB175" s="2">
        <f t="shared" si="21"/>
        <v>127984.87092991173</v>
      </c>
      <c r="AC175" s="2">
        <f t="shared" si="38"/>
        <v>25915267.36868684</v>
      </c>
      <c r="AD175" s="3">
        <f t="shared" si="10"/>
        <v>48869069.67614384</v>
      </c>
      <c r="AE175" s="2">
        <f>IF(AE173&gt;=52800000,52800000,IF(AB154=Graph!G$1*1000,AE174+Graph!G$1*1000,AC175))</f>
        <v>25915267.36868684</v>
      </c>
      <c r="AF175" s="3">
        <f t="shared" si="11"/>
        <v>25915267.36868684</v>
      </c>
      <c r="AG175" s="3">
        <f t="shared" si="29"/>
        <v>41305577.640347615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102</v>
      </c>
      <c r="C176" s="7"/>
      <c r="D176" s="2" t="e">
        <f t="shared" si="12"/>
        <v>#N/A</v>
      </c>
      <c r="E176" s="2" t="e">
        <f t="shared" si="22"/>
        <v>#N/A</v>
      </c>
      <c r="F176" s="2">
        <v>691929.39501039684</v>
      </c>
      <c r="G176" s="2">
        <f t="shared" si="41"/>
        <v>584210.28571428568</v>
      </c>
      <c r="H176" s="2">
        <f t="shared" si="39"/>
        <v>73244931.635033727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720092.24203959107</v>
      </c>
      <c r="Q176" s="2">
        <f t="shared" si="42"/>
        <v>600000</v>
      </c>
      <c r="R176" s="2">
        <f t="shared" si="40"/>
        <v>75384337.044830695</v>
      </c>
      <c r="S176" s="2">
        <f t="shared" si="17"/>
        <v>584210.28571428359</v>
      </c>
      <c r="T176" s="2">
        <f t="shared" si="18"/>
        <v>15789.714285714086</v>
      </c>
      <c r="U176" s="2">
        <f t="shared" si="19"/>
        <v>600000</v>
      </c>
      <c r="V176" s="2">
        <f t="shared" si="34"/>
        <v>26389869.724415049</v>
      </c>
      <c r="W176" s="2">
        <f t="shared" si="20"/>
        <v>474602.35572820902</v>
      </c>
      <c r="X176" s="2">
        <f t="shared" si="6"/>
        <v>125397.64427179098</v>
      </c>
      <c r="Y176" s="2">
        <f t="shared" si="37"/>
        <v>48994467.320415631</v>
      </c>
      <c r="Z176" s="2" t="str">
        <f t="shared" si="8"/>
        <v>HERE</v>
      </c>
      <c r="AA176" s="2">
        <f>IF(Z176="HERE",Y176,AA175+Graph!$G$1*1000)</f>
        <v>48994467.320415631</v>
      </c>
      <c r="AB176" s="2">
        <f t="shared" si="21"/>
        <v>125397.64427179098</v>
      </c>
      <c r="AC176" s="2">
        <f t="shared" si="38"/>
        <v>26389869.724415049</v>
      </c>
      <c r="AD176" s="3">
        <f t="shared" si="10"/>
        <v>48994467.320415631</v>
      </c>
      <c r="AE176" s="2">
        <f>IF(AE174&gt;=52800000,52800000,IF(AB155=Graph!G$1*1000,AE175+Graph!G$1*1000,AC176))</f>
        <v>26389869.724415049</v>
      </c>
      <c r="AF176" s="3">
        <f t="shared" si="11"/>
        <v>26389869.724415049</v>
      </c>
      <c r="AG176" s="3">
        <f t="shared" si="29"/>
        <v>41561100.490347609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103</v>
      </c>
      <c r="C177" s="7"/>
      <c r="D177" s="2" t="e">
        <f t="shared" si="12"/>
        <v>#N/A</v>
      </c>
      <c r="E177" s="2" t="e">
        <f t="shared" si="22"/>
        <v>#N/A</v>
      </c>
      <c r="F177" s="2">
        <v>694516.62166851759</v>
      </c>
      <c r="G177" s="2">
        <f t="shared" si="41"/>
        <v>584210.28571428568</v>
      </c>
      <c r="H177" s="2">
        <f t="shared" si="39"/>
        <v>73829141.92074801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722872.97711533308</v>
      </c>
      <c r="Q177" s="2">
        <f t="shared" si="42"/>
        <v>600000</v>
      </c>
      <c r="R177" s="2">
        <f t="shared" si="40"/>
        <v>75984337.044830695</v>
      </c>
      <c r="S177" s="2">
        <f t="shared" si="17"/>
        <v>584210.28571428359</v>
      </c>
      <c r="T177" s="2">
        <f t="shared" si="18"/>
        <v>15789.714285714086</v>
      </c>
      <c r="U177" s="2">
        <f t="shared" si="19"/>
        <v>600000</v>
      </c>
      <c r="V177" s="2">
        <f t="shared" si="34"/>
        <v>26867059.306801379</v>
      </c>
      <c r="W177" s="2">
        <f t="shared" si="20"/>
        <v>477189.58238632977</v>
      </c>
      <c r="X177" s="2">
        <f t="shared" si="6"/>
        <v>122810.41761367023</v>
      </c>
      <c r="Y177" s="2">
        <f t="shared" si="37"/>
        <v>49117277.738029301</v>
      </c>
      <c r="Z177" s="2" t="str">
        <f t="shared" si="8"/>
        <v>HERE</v>
      </c>
      <c r="AA177" s="2">
        <f>IF(Z177="HERE",Y177,AA176+Graph!$G$1*1000)</f>
        <v>49117277.738029301</v>
      </c>
      <c r="AB177" s="2">
        <f t="shared" si="21"/>
        <v>122810.41761367023</v>
      </c>
      <c r="AC177" s="2">
        <f t="shared" si="38"/>
        <v>26867059.306801379</v>
      </c>
      <c r="AD177" s="3">
        <f t="shared" si="10"/>
        <v>49117277.738029301</v>
      </c>
      <c r="AE177" s="2">
        <f>IF(AE175&gt;=52800000,52800000,IF(AB156=Graph!G$1*1000,AE176+Graph!G$1*1000,AC177))</f>
        <v>26867059.306801379</v>
      </c>
      <c r="AF177" s="3">
        <f t="shared" si="11"/>
        <v>26867059.306801379</v>
      </c>
      <c r="AG177" s="3">
        <f t="shared" si="29"/>
        <v>41980639.34034761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104</v>
      </c>
      <c r="C178" s="7"/>
      <c r="D178" s="2" t="e">
        <f t="shared" si="12"/>
        <v>#N/A</v>
      </c>
      <c r="E178" s="2" t="e">
        <f t="shared" si="22"/>
        <v>#N/A</v>
      </c>
      <c r="F178" s="2">
        <v>697103.84832663834</v>
      </c>
      <c r="G178" s="2">
        <f t="shared" si="41"/>
        <v>584210.28571428568</v>
      </c>
      <c r="H178" s="2">
        <f t="shared" si="39"/>
        <v>74413352.206462294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725653.71219107509</v>
      </c>
      <c r="Q178" s="2">
        <f t="shared" si="42"/>
        <v>600000</v>
      </c>
      <c r="R178" s="2">
        <f t="shared" si="40"/>
        <v>76584337.044830695</v>
      </c>
      <c r="S178" s="2">
        <f t="shared" si="17"/>
        <v>584210.28571428359</v>
      </c>
      <c r="T178" s="2">
        <f t="shared" si="18"/>
        <v>15789.714285714086</v>
      </c>
      <c r="U178" s="2">
        <f t="shared" si="19"/>
        <v>600000</v>
      </c>
      <c r="V178" s="2">
        <f t="shared" si="34"/>
        <v>27346836.115845829</v>
      </c>
      <c r="W178" s="2">
        <f t="shared" si="20"/>
        <v>479776.80904445052</v>
      </c>
      <c r="X178" s="2">
        <f t="shared" si="6"/>
        <v>120223.19095554948</v>
      </c>
      <c r="Y178" s="2">
        <f t="shared" si="37"/>
        <v>49237500.928984851</v>
      </c>
      <c r="Z178" s="2" t="str">
        <f t="shared" si="8"/>
        <v>HERE</v>
      </c>
      <c r="AA178" s="2">
        <f>IF(Z178="HERE",Y178,AA177+Graph!$G$1*1000)</f>
        <v>49237500.928984851</v>
      </c>
      <c r="AB178" s="2">
        <f t="shared" si="21"/>
        <v>120223.19095554948</v>
      </c>
      <c r="AC178" s="2">
        <f t="shared" si="38"/>
        <v>27346836.115845829</v>
      </c>
      <c r="AD178" s="3">
        <f t="shared" si="10"/>
        <v>49237500.928984851</v>
      </c>
      <c r="AE178" s="2">
        <f>IF(AE176&gt;=52800000,52800000,IF(AB157=Graph!G$1*1000,AE177+Graph!G$1*1000,AC178))</f>
        <v>27346836.115845829</v>
      </c>
      <c r="AF178" s="3">
        <f t="shared" si="11"/>
        <v>27346836.115845829</v>
      </c>
      <c r="AG178" s="3">
        <f t="shared" si="29"/>
        <v>42357149.490347609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105</v>
      </c>
      <c r="C179" s="7"/>
      <c r="D179" s="2" t="e">
        <f t="shared" si="12"/>
        <v>#N/A</v>
      </c>
      <c r="E179" s="2" t="e">
        <f t="shared" si="22"/>
        <v>#N/A</v>
      </c>
      <c r="F179" s="2">
        <v>699691.07498475909</v>
      </c>
      <c r="G179" s="2">
        <f t="shared" si="41"/>
        <v>584210.28571428568</v>
      </c>
      <c r="H179" s="2">
        <f t="shared" si="39"/>
        <v>74997562.492176577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728434.44726680219</v>
      </c>
      <c r="Q179" s="2">
        <f t="shared" si="42"/>
        <v>600000</v>
      </c>
      <c r="R179" s="2">
        <f t="shared" si="40"/>
        <v>77184337.044830695</v>
      </c>
      <c r="S179" s="2">
        <f t="shared" si="17"/>
        <v>584210.28571428359</v>
      </c>
      <c r="T179" s="2">
        <f t="shared" si="18"/>
        <v>15789.714285714086</v>
      </c>
      <c r="U179" s="2">
        <f t="shared" si="19"/>
        <v>600000</v>
      </c>
      <c r="V179" s="2">
        <f t="shared" si="34"/>
        <v>27829200.151548401</v>
      </c>
      <c r="W179" s="2">
        <f t="shared" si="20"/>
        <v>482364.03570257127</v>
      </c>
      <c r="X179" s="2">
        <f t="shared" si="6"/>
        <v>117635.96429742873</v>
      </c>
      <c r="Y179" s="2">
        <f t="shared" si="37"/>
        <v>49355136.893282279</v>
      </c>
      <c r="Z179" s="2" t="str">
        <f t="shared" si="8"/>
        <v>HERE</v>
      </c>
      <c r="AA179" s="2">
        <f>IF(Z179="HERE",Y179,AA178+Graph!$G$1*1000)</f>
        <v>49355136.893282279</v>
      </c>
      <c r="AB179" s="2">
        <f t="shared" si="21"/>
        <v>117635.96429742873</v>
      </c>
      <c r="AC179" s="2">
        <f t="shared" si="38"/>
        <v>27829200.151548401</v>
      </c>
      <c r="AD179" s="3">
        <f t="shared" si="10"/>
        <v>49355136.893282279</v>
      </c>
      <c r="AE179" s="2">
        <f>IF(AE177&gt;=52800000,52800000,IF(AB158=Graph!G$1*1000,AE178+Graph!G$1*1000,AC179))</f>
        <v>27829200.151548401</v>
      </c>
      <c r="AF179" s="3">
        <f t="shared" si="11"/>
        <v>27829200.151548401</v>
      </c>
      <c r="AG179" s="3">
        <f t="shared" si="29"/>
        <v>42619461.290347613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106</v>
      </c>
      <c r="C180" s="7"/>
      <c r="D180" s="2" t="e">
        <f t="shared" si="12"/>
        <v>#N/A</v>
      </c>
      <c r="E180" s="2" t="e">
        <f t="shared" si="22"/>
        <v>#N/A</v>
      </c>
      <c r="F180" s="2">
        <v>702278.30164287984</v>
      </c>
      <c r="G180" s="2">
        <f t="shared" si="41"/>
        <v>584210.28571428568</v>
      </c>
      <c r="H180" s="2">
        <f t="shared" si="39"/>
        <v>75581772.777890861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731215.1823425442</v>
      </c>
      <c r="Q180" s="2">
        <f t="shared" si="42"/>
        <v>600000</v>
      </c>
      <c r="R180" s="2">
        <f t="shared" si="40"/>
        <v>77784337.044830695</v>
      </c>
      <c r="S180" s="2">
        <f t="shared" si="17"/>
        <v>584210.28571428359</v>
      </c>
      <c r="T180" s="2">
        <f t="shared" si="18"/>
        <v>15789.714285714086</v>
      </c>
      <c r="U180" s="2">
        <f t="shared" si="19"/>
        <v>600000</v>
      </c>
      <c r="V180" s="2">
        <f t="shared" si="34"/>
        <v>28314151.413909093</v>
      </c>
      <c r="W180" s="2">
        <f t="shared" si="20"/>
        <v>484951.26236069202</v>
      </c>
      <c r="X180" s="2">
        <f t="shared" si="6"/>
        <v>115048.73763930798</v>
      </c>
      <c r="Y180" s="2">
        <f t="shared" si="37"/>
        <v>49470185.630921587</v>
      </c>
      <c r="Z180" s="2" t="str">
        <f t="shared" si="8"/>
        <v>HERE</v>
      </c>
      <c r="AA180" s="2">
        <f>IF(Z180="HERE",Y180,AA179+Graph!$G$1*1000)</f>
        <v>49470185.630921587</v>
      </c>
      <c r="AB180" s="2">
        <f t="shared" si="21"/>
        <v>115048.73763930798</v>
      </c>
      <c r="AC180" s="2">
        <f t="shared" si="38"/>
        <v>28314151.413909093</v>
      </c>
      <c r="AD180" s="3">
        <f t="shared" si="10"/>
        <v>49470185.630921587</v>
      </c>
      <c r="AE180" s="2">
        <f>IF(AE178&gt;=52800000,52800000,IF(AB159=Graph!G$1*1000,AE179+Graph!G$1*1000,AC180))</f>
        <v>28314151.413909093</v>
      </c>
      <c r="AF180" s="3">
        <f t="shared" si="11"/>
        <v>28314151.413909093</v>
      </c>
      <c r="AG180" s="3">
        <f t="shared" si="29"/>
        <v>42793434.713188499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107</v>
      </c>
      <c r="C181" s="7"/>
      <c r="D181" s="2" t="e">
        <f t="shared" si="12"/>
        <v>#N/A</v>
      </c>
      <c r="E181" s="2" t="e">
        <f t="shared" si="22"/>
        <v>#N/A</v>
      </c>
      <c r="F181" s="2">
        <v>704865.5283010006</v>
      </c>
      <c r="G181" s="2">
        <f t="shared" si="41"/>
        <v>584210.28571428568</v>
      </c>
      <c r="H181" s="2">
        <f t="shared" si="39"/>
        <v>76165983.063605145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733995.9174182713</v>
      </c>
      <c r="Q181" s="2">
        <f t="shared" si="42"/>
        <v>600000</v>
      </c>
      <c r="R181" s="2">
        <f t="shared" si="40"/>
        <v>78384337.044830695</v>
      </c>
      <c r="S181" s="2">
        <f t="shared" si="17"/>
        <v>584210.28571428359</v>
      </c>
      <c r="T181" s="2">
        <f t="shared" si="18"/>
        <v>15789.714285714086</v>
      </c>
      <c r="U181" s="2">
        <f t="shared" si="19"/>
        <v>600000</v>
      </c>
      <c r="V181" s="2">
        <f t="shared" si="34"/>
        <v>28801689.902927905</v>
      </c>
      <c r="W181" s="2">
        <f t="shared" si="20"/>
        <v>487538.48901881278</v>
      </c>
      <c r="X181" s="2">
        <f t="shared" si="6"/>
        <v>112461.51098118722</v>
      </c>
      <c r="Y181" s="2">
        <f t="shared" si="37"/>
        <v>49582647.141902775</v>
      </c>
      <c r="Z181" s="2" t="str">
        <f t="shared" si="8"/>
        <v>HERE</v>
      </c>
      <c r="AA181" s="2">
        <f>IF(Z181="HERE",Y181,AA180+Graph!$G$1*1000)</f>
        <v>49582647.141902775</v>
      </c>
      <c r="AB181" s="2">
        <f t="shared" si="21"/>
        <v>112461.51098118722</v>
      </c>
      <c r="AC181" s="2">
        <f t="shared" si="38"/>
        <v>28801689.902927905</v>
      </c>
      <c r="AD181" s="3">
        <f t="shared" si="10"/>
        <v>49582647.141902775</v>
      </c>
      <c r="AE181" s="2">
        <f>IF(AE179&gt;=52800000,52800000,IF(AB160=Graph!G$1*1000,AE180+Graph!G$1*1000,AC181))</f>
        <v>28801689.902927905</v>
      </c>
      <c r="AF181" s="3">
        <f t="shared" si="11"/>
        <v>28801689.902927905</v>
      </c>
      <c r="AG181" s="3">
        <f t="shared" si="29"/>
        <v>42965208.993369974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108</v>
      </c>
      <c r="C182" s="7"/>
      <c r="D182" s="2" t="e">
        <f t="shared" si="12"/>
        <v>#N/A</v>
      </c>
      <c r="E182" s="2" t="e">
        <f t="shared" si="22"/>
        <v>#N/A</v>
      </c>
      <c r="F182" s="2">
        <v>707452.75495912135</v>
      </c>
      <c r="G182" s="2">
        <f t="shared" si="41"/>
        <v>584210.28571428568</v>
      </c>
      <c r="H182" s="2">
        <f t="shared" si="39"/>
        <v>76750193.349319428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736776.65249401331</v>
      </c>
      <c r="Q182" s="2">
        <f t="shared" si="42"/>
        <v>600000</v>
      </c>
      <c r="R182" s="2">
        <f t="shared" si="40"/>
        <v>78984337.044830695</v>
      </c>
      <c r="S182" s="2">
        <f t="shared" si="17"/>
        <v>584210.28571428359</v>
      </c>
      <c r="T182" s="2">
        <f t="shared" si="18"/>
        <v>15789.714285714086</v>
      </c>
      <c r="U182" s="2">
        <f t="shared" si="19"/>
        <v>600000</v>
      </c>
      <c r="V182" s="2">
        <f t="shared" si="34"/>
        <v>29291815.618604839</v>
      </c>
      <c r="W182" s="2">
        <f t="shared" si="20"/>
        <v>490125.71567693353</v>
      </c>
      <c r="X182" s="2">
        <f t="shared" si="6"/>
        <v>109874.28432306647</v>
      </c>
      <c r="Y182" s="2">
        <f t="shared" si="37"/>
        <v>49692521.426225841</v>
      </c>
      <c r="Z182" s="2" t="str">
        <f t="shared" si="8"/>
        <v>HERE</v>
      </c>
      <c r="AA182" s="2">
        <f>IF(Z182="HERE",Y182,AA181+Graph!$G$1*1000)</f>
        <v>49692521.426225841</v>
      </c>
      <c r="AB182" s="2">
        <f t="shared" si="21"/>
        <v>109874.28432306647</v>
      </c>
      <c r="AC182" s="2">
        <f t="shared" si="38"/>
        <v>29291815.618604839</v>
      </c>
      <c r="AD182" s="3">
        <f t="shared" si="10"/>
        <v>49692521.426225841</v>
      </c>
      <c r="AE182" s="2">
        <f>IF(AE180&gt;=52800000,52800000,IF(AB161=Graph!G$1*1000,AE181+Graph!G$1*1000,AC182))</f>
        <v>29291815.618604839</v>
      </c>
      <c r="AF182" s="3">
        <f t="shared" si="11"/>
        <v>29291815.618604839</v>
      </c>
      <c r="AG182" s="3">
        <f t="shared" si="29"/>
        <v>43134784.130892038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109</v>
      </c>
      <c r="C183" s="7"/>
      <c r="D183" s="2" t="e">
        <f t="shared" si="12"/>
        <v>#N/A</v>
      </c>
      <c r="E183" s="2" t="e">
        <f t="shared" si="22"/>
        <v>#N/A</v>
      </c>
      <c r="F183" s="2">
        <v>710039.9816172421</v>
      </c>
      <c r="G183" s="2">
        <f t="shared" si="41"/>
        <v>584210.28571428568</v>
      </c>
      <c r="H183" s="2">
        <f t="shared" si="39"/>
        <v>77334403.635033712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739557.38756974041</v>
      </c>
      <c r="Q183" s="2">
        <f t="shared" si="42"/>
        <v>600000</v>
      </c>
      <c r="R183" s="2">
        <f t="shared" si="40"/>
        <v>79584337.044830695</v>
      </c>
      <c r="S183" s="2">
        <f t="shared" si="17"/>
        <v>584210.28571428359</v>
      </c>
      <c r="T183" s="2">
        <f t="shared" si="18"/>
        <v>15789.714285714086</v>
      </c>
      <c r="U183" s="2">
        <f t="shared" si="19"/>
        <v>600000</v>
      </c>
      <c r="V183" s="2">
        <f t="shared" si="34"/>
        <v>29784528.560939893</v>
      </c>
      <c r="W183" s="2">
        <f t="shared" si="20"/>
        <v>492712.94233505428</v>
      </c>
      <c r="X183" s="2">
        <f t="shared" si="6"/>
        <v>107287.05766494572</v>
      </c>
      <c r="Y183" s="2">
        <f t="shared" si="37"/>
        <v>49799808.483890787</v>
      </c>
      <c r="Z183" s="2" t="str">
        <f t="shared" si="8"/>
        <v>HERE</v>
      </c>
      <c r="AA183" s="2">
        <f>IF(Z183="HERE",Y183,AA182+Graph!$G$1*1000)</f>
        <v>49799808.483890787</v>
      </c>
      <c r="AB183" s="2">
        <f t="shared" si="21"/>
        <v>107287.05766494572</v>
      </c>
      <c r="AC183" s="2">
        <f t="shared" si="38"/>
        <v>29784528.560939893</v>
      </c>
      <c r="AD183" s="3">
        <f t="shared" si="10"/>
        <v>49799808.483890787</v>
      </c>
      <c r="AE183" s="2">
        <f>IF(AE181&gt;=52800000,52800000,IF(AB162=Graph!G$1*1000,AE182+Graph!G$1*1000,AC183))</f>
        <v>29784528.560939893</v>
      </c>
      <c r="AF183" s="3">
        <f t="shared" si="11"/>
        <v>29784528.560939893</v>
      </c>
      <c r="AG183" s="3">
        <f t="shared" si="29"/>
        <v>43302160.125754714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110</v>
      </c>
      <c r="C184" s="7"/>
      <c r="D184" s="2" t="e">
        <f t="shared" si="12"/>
        <v>#N/A</v>
      </c>
      <c r="E184" s="2" t="e">
        <f t="shared" si="22"/>
        <v>#N/A</v>
      </c>
      <c r="F184" s="2">
        <v>712627.20827537775</v>
      </c>
      <c r="G184" s="2">
        <f t="shared" si="41"/>
        <v>584210.28571428568</v>
      </c>
      <c r="H184" s="2">
        <f t="shared" si="39"/>
        <v>77918613.920747995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742338.12264548242</v>
      </c>
      <c r="Q184" s="2">
        <f t="shared" si="42"/>
        <v>600000</v>
      </c>
      <c r="R184" s="2">
        <f t="shared" si="40"/>
        <v>80184337.044830695</v>
      </c>
      <c r="S184" s="2">
        <f t="shared" si="17"/>
        <v>584210.28571428359</v>
      </c>
      <c r="T184" s="2">
        <f t="shared" si="18"/>
        <v>15789.714285714086</v>
      </c>
      <c r="U184" s="2">
        <f t="shared" si="19"/>
        <v>600000</v>
      </c>
      <c r="V184" s="2">
        <f t="shared" si="34"/>
        <v>30279828.729933068</v>
      </c>
      <c r="W184" s="2">
        <f t="shared" si="20"/>
        <v>495300.16899317503</v>
      </c>
      <c r="X184" s="2">
        <f t="shared" si="6"/>
        <v>104699.83100682497</v>
      </c>
      <c r="Y184" s="2">
        <f t="shared" si="37"/>
        <v>49904508.314897612</v>
      </c>
      <c r="Z184" s="2" t="str">
        <f t="shared" si="8"/>
        <v>HERE</v>
      </c>
      <c r="AA184" s="2">
        <f>IF(Z184="HERE",Y184,AA183+Graph!$G$1*1000)</f>
        <v>49904508.314897612</v>
      </c>
      <c r="AB184" s="2">
        <f t="shared" si="21"/>
        <v>104699.83100682497</v>
      </c>
      <c r="AC184" s="2">
        <f t="shared" si="38"/>
        <v>30279828.729933068</v>
      </c>
      <c r="AD184" s="3">
        <f t="shared" si="10"/>
        <v>49904508.314897612</v>
      </c>
      <c r="AE184" s="2">
        <f>IF(AE182&gt;=52800000,52800000,IF(AB163=Graph!G$1*1000,AE183+Graph!G$1*1000,AC184))</f>
        <v>30279828.729933068</v>
      </c>
      <c r="AF184" s="3">
        <f t="shared" si="11"/>
        <v>30279828.729933068</v>
      </c>
      <c r="AG184" s="3">
        <f t="shared" si="29"/>
        <v>43467336.977957986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111</v>
      </c>
      <c r="C185" s="7"/>
      <c r="D185" s="2" t="e">
        <f t="shared" si="12"/>
        <v>#N/A</v>
      </c>
      <c r="E185" s="2" t="e">
        <f t="shared" si="22"/>
        <v>#N/A</v>
      </c>
      <c r="F185" s="2">
        <v>715214.4349334985</v>
      </c>
      <c r="G185" s="2">
        <f t="shared" si="41"/>
        <v>584210.28571428568</v>
      </c>
      <c r="H185" s="2">
        <f t="shared" si="39"/>
        <v>78502824.206462279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745118.85772120953</v>
      </c>
      <c r="Q185" s="2">
        <f t="shared" si="42"/>
        <v>600000</v>
      </c>
      <c r="R185" s="2">
        <f t="shared" si="40"/>
        <v>80784337.044830695</v>
      </c>
      <c r="S185" s="2">
        <f t="shared" si="17"/>
        <v>584210.28571428359</v>
      </c>
      <c r="T185" s="2">
        <f t="shared" si="18"/>
        <v>15789.714285714086</v>
      </c>
      <c r="U185" s="2">
        <f t="shared" si="19"/>
        <v>600000</v>
      </c>
      <c r="V185" s="2">
        <f t="shared" si="34"/>
        <v>30777716.125584364</v>
      </c>
      <c r="W185" s="2">
        <f t="shared" si="20"/>
        <v>497887.39565129578</v>
      </c>
      <c r="X185" s="2">
        <f t="shared" si="6"/>
        <v>102112.60434870422</v>
      </c>
      <c r="Y185" s="2">
        <f t="shared" si="37"/>
        <v>50006620.919246316</v>
      </c>
      <c r="Z185" s="2" t="str">
        <f t="shared" si="8"/>
        <v>HERE</v>
      </c>
      <c r="AA185" s="2">
        <f>IF(Z185="HERE",Y185,AA184+Graph!$G$1*1000)</f>
        <v>50006620.919246316</v>
      </c>
      <c r="AB185" s="2">
        <f t="shared" si="21"/>
        <v>102112.60434870422</v>
      </c>
      <c r="AC185" s="2">
        <f t="shared" si="38"/>
        <v>30777716.125584364</v>
      </c>
      <c r="AD185" s="3">
        <f t="shared" si="10"/>
        <v>50006620.919246316</v>
      </c>
      <c r="AE185" s="2">
        <f>IF(AE183&gt;=52800000,52800000,IF(AB164=Graph!G$1*1000,AE184+Graph!G$1*1000,AC185))</f>
        <v>30777716.125584364</v>
      </c>
      <c r="AF185" s="3">
        <f t="shared" si="11"/>
        <v>30777716.125584364</v>
      </c>
      <c r="AG185" s="3">
        <f t="shared" si="29"/>
        <v>43630314.687501855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112</v>
      </c>
      <c r="C186" s="7"/>
      <c r="D186" s="2" t="e">
        <f t="shared" si="12"/>
        <v>#N/A</v>
      </c>
      <c r="E186" s="2" t="e">
        <f t="shared" si="22"/>
        <v>#N/A</v>
      </c>
      <c r="F186" s="2">
        <v>717801.66159161925</v>
      </c>
      <c r="G186" s="2">
        <f t="shared" si="41"/>
        <v>584210.28571428568</v>
      </c>
      <c r="H186" s="2">
        <f t="shared" si="39"/>
        <v>79087034.492176563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747899.59279695153</v>
      </c>
      <c r="Q186" s="2">
        <f t="shared" si="42"/>
        <v>600000</v>
      </c>
      <c r="R186" s="2">
        <f t="shared" si="40"/>
        <v>81384337.044830695</v>
      </c>
      <c r="S186" s="2">
        <f t="shared" si="17"/>
        <v>584210.28571428359</v>
      </c>
      <c r="T186" s="2">
        <f t="shared" si="18"/>
        <v>15789.714285714086</v>
      </c>
      <c r="U186" s="2">
        <f t="shared" si="19"/>
        <v>600000</v>
      </c>
      <c r="V186" s="2">
        <f t="shared" si="34"/>
        <v>31278190.74789378</v>
      </c>
      <c r="W186" s="2">
        <f t="shared" si="20"/>
        <v>500474.62230941653</v>
      </c>
      <c r="X186" s="2">
        <f t="shared" si="6"/>
        <v>99525.377690583467</v>
      </c>
      <c r="Y186" s="2">
        <f t="shared" si="37"/>
        <v>50106146.296936899</v>
      </c>
      <c r="Z186" s="2" t="str">
        <f t="shared" si="8"/>
        <v>HERE</v>
      </c>
      <c r="AA186" s="2">
        <f>IF(Z186="HERE",Y186,AA185+Graph!$G$1*1000)</f>
        <v>50106146.296936899</v>
      </c>
      <c r="AB186" s="2">
        <f t="shared" si="21"/>
        <v>99525.377690583467</v>
      </c>
      <c r="AC186" s="2">
        <f t="shared" si="38"/>
        <v>31278190.74789378</v>
      </c>
      <c r="AD186" s="3">
        <f t="shared" si="10"/>
        <v>50106146.296936899</v>
      </c>
      <c r="AE186" s="2">
        <f>IF(AE184&gt;=52800000,52800000,IF(AB165=Graph!G$1*1000,AE185+Graph!G$1*1000,AC186))</f>
        <v>31278190.74789378</v>
      </c>
      <c r="AF186" s="3">
        <f t="shared" si="11"/>
        <v>31278190.74789378</v>
      </c>
      <c r="AG186" s="3">
        <f t="shared" si="29"/>
        <v>43791093.254386321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113</v>
      </c>
      <c r="C187" s="7"/>
      <c r="D187" s="2" t="e">
        <f t="shared" si="12"/>
        <v>#N/A</v>
      </c>
      <c r="E187" s="2" t="e">
        <f t="shared" si="22"/>
        <v>#N/A</v>
      </c>
      <c r="F187" s="2">
        <v>720388.88824974</v>
      </c>
      <c r="G187" s="2">
        <f t="shared" si="41"/>
        <v>584210.28571428568</v>
      </c>
      <c r="H187" s="2">
        <f t="shared" si="39"/>
        <v>79671244.777890846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750680.32787267864</v>
      </c>
      <c r="Q187" s="2">
        <f t="shared" si="42"/>
        <v>600000</v>
      </c>
      <c r="R187" s="2">
        <f t="shared" si="40"/>
        <v>81984337.044830695</v>
      </c>
      <c r="S187" s="2">
        <f t="shared" si="17"/>
        <v>584210.28571428359</v>
      </c>
      <c r="T187" s="2">
        <f t="shared" si="18"/>
        <v>15789.714285714086</v>
      </c>
      <c r="U187" s="2">
        <f t="shared" si="19"/>
        <v>600000</v>
      </c>
      <c r="V187" s="2">
        <f t="shared" si="34"/>
        <v>31781252.596861318</v>
      </c>
      <c r="W187" s="2">
        <f t="shared" si="20"/>
        <v>503061.84896753728</v>
      </c>
      <c r="X187" s="2">
        <f t="shared" si="6"/>
        <v>96938.151032462716</v>
      </c>
      <c r="Y187" s="2">
        <f t="shared" si="37"/>
        <v>50203084.447969362</v>
      </c>
      <c r="Z187" s="2" t="str">
        <f t="shared" si="8"/>
        <v>HERE</v>
      </c>
      <c r="AA187" s="2">
        <f>IF(Z187="HERE",Y187,AA186+Graph!$G$1*1000)</f>
        <v>50203084.447969362</v>
      </c>
      <c r="AB187" s="2">
        <f t="shared" si="21"/>
        <v>96938.151032462716</v>
      </c>
      <c r="AC187" s="2">
        <f t="shared" si="38"/>
        <v>31781252.596861318</v>
      </c>
      <c r="AD187" s="3">
        <f t="shared" si="10"/>
        <v>50203084.447969362</v>
      </c>
      <c r="AE187" s="2">
        <f>IF(AE185&gt;=52800000,52800000,IF(AB166=Graph!G$1*1000,AE186+Graph!G$1*1000,AC187))</f>
        <v>31781252.596861318</v>
      </c>
      <c r="AF187" s="3">
        <f t="shared" si="11"/>
        <v>31781252.596861318</v>
      </c>
      <c r="AG187" s="3">
        <f t="shared" si="29"/>
        <v>43949672.678611375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114</v>
      </c>
      <c r="C188" s="7"/>
      <c r="D188" s="2" t="e">
        <f t="shared" si="12"/>
        <v>#N/A</v>
      </c>
      <c r="E188" s="2" t="e">
        <f t="shared" si="22"/>
        <v>#N/A</v>
      </c>
      <c r="F188" s="2">
        <v>722976.11490786076</v>
      </c>
      <c r="G188" s="2">
        <f t="shared" si="41"/>
        <v>584210.28571428568</v>
      </c>
      <c r="H188" s="2">
        <f t="shared" si="39"/>
        <v>80255455.06360513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753461.06294842064</v>
      </c>
      <c r="Q188" s="2">
        <f t="shared" si="42"/>
        <v>600000</v>
      </c>
      <c r="R188" s="2">
        <f t="shared" si="40"/>
        <v>82584337.044830695</v>
      </c>
      <c r="S188" s="2">
        <f t="shared" si="17"/>
        <v>584210.28571428359</v>
      </c>
      <c r="T188" s="2">
        <f t="shared" si="18"/>
        <v>15789.714285714086</v>
      </c>
      <c r="U188" s="2">
        <f t="shared" si="19"/>
        <v>600000</v>
      </c>
      <c r="V188" s="2">
        <f t="shared" si="34"/>
        <v>32286901.672486976</v>
      </c>
      <c r="W188" s="2">
        <f t="shared" si="20"/>
        <v>505649.07562565804</v>
      </c>
      <c r="X188" s="2">
        <f t="shared" si="6"/>
        <v>94350.924374341965</v>
      </c>
      <c r="Y188" s="2">
        <f t="shared" si="37"/>
        <v>50297435.372343704</v>
      </c>
      <c r="Z188" s="2" t="str">
        <f t="shared" si="8"/>
        <v>HERE</v>
      </c>
      <c r="AA188" s="2">
        <f>IF(Z188="HERE",Y188,AA187+Graph!$G$1*1000)</f>
        <v>50297435.372343704</v>
      </c>
      <c r="AB188" s="2">
        <f t="shared" si="21"/>
        <v>94350.924374341965</v>
      </c>
      <c r="AC188" s="2">
        <f t="shared" si="38"/>
        <v>32286901.672486976</v>
      </c>
      <c r="AD188" s="3">
        <f t="shared" si="10"/>
        <v>50297435.372343704</v>
      </c>
      <c r="AE188" s="2">
        <f>IF(AE186&gt;=52800000,52800000,IF(AB167=Graph!G$1*1000,AE187+Graph!G$1*1000,AC188))</f>
        <v>32286901.672486976</v>
      </c>
      <c r="AF188" s="3">
        <f t="shared" si="11"/>
        <v>32286901.672486976</v>
      </c>
      <c r="AG188" s="3">
        <f t="shared" si="29"/>
        <v>44106052.960177034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115</v>
      </c>
      <c r="C189" s="7"/>
      <c r="D189" s="2" t="e">
        <f t="shared" si="12"/>
        <v>#N/A</v>
      </c>
      <c r="E189" s="2" t="e">
        <f t="shared" si="22"/>
        <v>#N/A</v>
      </c>
      <c r="F189" s="2">
        <v>725563.34156598151</v>
      </c>
      <c r="G189" s="2">
        <f t="shared" si="41"/>
        <v>584210.28571428568</v>
      </c>
      <c r="H189" s="2">
        <f t="shared" si="39"/>
        <v>80839665.349319413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756241.79802414775</v>
      </c>
      <c r="Q189" s="2">
        <f t="shared" si="42"/>
        <v>600000</v>
      </c>
      <c r="R189" s="2">
        <f t="shared" si="40"/>
        <v>83184337.044830695</v>
      </c>
      <c r="S189" s="2">
        <f t="shared" si="17"/>
        <v>584210.28571428359</v>
      </c>
      <c r="T189" s="2">
        <f t="shared" si="18"/>
        <v>15789.714285714086</v>
      </c>
      <c r="U189" s="2">
        <f t="shared" si="19"/>
        <v>600000</v>
      </c>
      <c r="V189" s="2">
        <f t="shared" si="34"/>
        <v>32795137.974770755</v>
      </c>
      <c r="W189" s="2">
        <f t="shared" si="20"/>
        <v>508236.30228377879</v>
      </c>
      <c r="X189" s="2">
        <f t="shared" si="6"/>
        <v>91763.697716221213</v>
      </c>
      <c r="Y189" s="2">
        <f t="shared" si="37"/>
        <v>50389199.070059925</v>
      </c>
      <c r="Z189" s="2" t="str">
        <f t="shared" si="8"/>
        <v>HERE</v>
      </c>
      <c r="AA189" s="2">
        <f>IF(Z189="HERE",Y189,AA188+Graph!$G$1*1000)</f>
        <v>50389199.070059925</v>
      </c>
      <c r="AB189" s="2">
        <f t="shared" si="21"/>
        <v>91763.697716221213</v>
      </c>
      <c r="AC189" s="2">
        <f t="shared" si="38"/>
        <v>32795137.974770755</v>
      </c>
      <c r="AD189" s="3">
        <f t="shared" si="10"/>
        <v>50389199.070059925</v>
      </c>
      <c r="AE189" s="2">
        <f>IF(AE187&gt;=52800000,52800000,IF(AB168=Graph!G$1*1000,AE188+Graph!G$1*1000,AC189))</f>
        <v>32795137.974770755</v>
      </c>
      <c r="AF189" s="3">
        <f t="shared" si="11"/>
        <v>32795137.974770755</v>
      </c>
      <c r="AG189" s="3">
        <f t="shared" si="29"/>
        <v>44260234.099083297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116</v>
      </c>
      <c r="C190" s="7"/>
      <c r="D190" s="2" t="e">
        <f t="shared" si="12"/>
        <v>#N/A</v>
      </c>
      <c r="E190" s="2" t="e">
        <f t="shared" si="22"/>
        <v>#N/A</v>
      </c>
      <c r="F190" s="2">
        <v>728150.56822410226</v>
      </c>
      <c r="G190" s="2">
        <f t="shared" si="41"/>
        <v>584210.28571428568</v>
      </c>
      <c r="H190" s="2">
        <f t="shared" si="39"/>
        <v>81423875.635033697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759022.53309988976</v>
      </c>
      <c r="Q190" s="2">
        <f t="shared" si="42"/>
        <v>600000</v>
      </c>
      <c r="R190" s="2">
        <f t="shared" si="40"/>
        <v>83784337.044830695</v>
      </c>
      <c r="S190" s="2">
        <f t="shared" si="17"/>
        <v>584210.28571428359</v>
      </c>
      <c r="T190" s="2">
        <f t="shared" si="18"/>
        <v>15789.714285714086</v>
      </c>
      <c r="U190" s="2">
        <f t="shared" si="19"/>
        <v>600000</v>
      </c>
      <c r="V190" s="2">
        <f t="shared" si="34"/>
        <v>33305961.503712654</v>
      </c>
      <c r="W190" s="2">
        <f t="shared" si="20"/>
        <v>510823.52894189954</v>
      </c>
      <c r="X190" s="2">
        <f t="shared" si="6"/>
        <v>89176.471058100462</v>
      </c>
      <c r="Y190" s="2">
        <f t="shared" si="37"/>
        <v>50478375.541118026</v>
      </c>
      <c r="Z190" s="2" t="str">
        <f t="shared" si="8"/>
        <v>HERE</v>
      </c>
      <c r="AA190" s="2">
        <f>IF(Z190="HERE",Y190,AA189+Graph!$G$1*1000)</f>
        <v>50478375.541118026</v>
      </c>
      <c r="AB190" s="2">
        <f t="shared" si="21"/>
        <v>89176.471058100462</v>
      </c>
      <c r="AC190" s="2">
        <f t="shared" si="38"/>
        <v>33305961.503712654</v>
      </c>
      <c r="AD190" s="3">
        <f t="shared" si="10"/>
        <v>50478375.541118026</v>
      </c>
      <c r="AE190" s="2">
        <f>IF(AE188&gt;=52800000,52800000,IF(AB169=Graph!G$1*1000,AE189+Graph!G$1*1000,AC190))</f>
        <v>33305961.503712654</v>
      </c>
      <c r="AF190" s="3">
        <f t="shared" si="11"/>
        <v>33305961.503712654</v>
      </c>
      <c r="AG190" s="3">
        <f t="shared" si="29"/>
        <v>44412216.095330149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117</v>
      </c>
      <c r="C191" s="7"/>
      <c r="D191" s="2" t="e">
        <f t="shared" si="12"/>
        <v>#N/A</v>
      </c>
      <c r="E191" s="2" t="e">
        <f t="shared" si="22"/>
        <v>#N/A</v>
      </c>
      <c r="F191" s="2">
        <v>730737.79488222301</v>
      </c>
      <c r="G191" s="2">
        <f t="shared" si="41"/>
        <v>584210.28571428568</v>
      </c>
      <c r="H191" s="2">
        <f t="shared" si="39"/>
        <v>82008085.92074798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761803.26817563176</v>
      </c>
      <c r="Q191" s="2">
        <f t="shared" si="42"/>
        <v>600000</v>
      </c>
      <c r="R191" s="2">
        <f t="shared" si="40"/>
        <v>84384337.044830695</v>
      </c>
      <c r="S191" s="2">
        <f t="shared" si="17"/>
        <v>584210.28571428359</v>
      </c>
      <c r="T191" s="2">
        <f t="shared" si="18"/>
        <v>15789.714285714086</v>
      </c>
      <c r="U191" s="2">
        <f t="shared" si="19"/>
        <v>600000</v>
      </c>
      <c r="V191" s="2">
        <f t="shared" si="34"/>
        <v>33819372.259312674</v>
      </c>
      <c r="W191" s="2">
        <f t="shared" si="20"/>
        <v>513410.75560002029</v>
      </c>
      <c r="X191" s="2">
        <f t="shared" si="6"/>
        <v>86589.244399979711</v>
      </c>
      <c r="Y191" s="2">
        <f t="shared" si="37"/>
        <v>50564964.785518005</v>
      </c>
      <c r="Z191" s="2" t="str">
        <f t="shared" si="8"/>
        <v>HERE</v>
      </c>
      <c r="AA191" s="2">
        <f>IF(Z191="HERE",Y191,AA190+Graph!$G$1*1000)</f>
        <v>50564964.785518005</v>
      </c>
      <c r="AB191" s="2">
        <f t="shared" si="21"/>
        <v>86589.244399979711</v>
      </c>
      <c r="AC191" s="2">
        <f t="shared" si="38"/>
        <v>33819372.259312674</v>
      </c>
      <c r="AD191" s="3">
        <f t="shared" si="10"/>
        <v>50564964.785518005</v>
      </c>
      <c r="AE191" s="2">
        <f>IF(AE189&gt;=52800000,52800000,IF(AB170=Graph!G$1*1000,AE190+Graph!G$1*1000,AC191))</f>
        <v>33819372.259312674</v>
      </c>
      <c r="AF191" s="3">
        <f t="shared" si="11"/>
        <v>33819372.259312674</v>
      </c>
      <c r="AG191" s="3">
        <f t="shared" si="29"/>
        <v>44561998.948917598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118</v>
      </c>
      <c r="C192" s="7"/>
      <c r="D192" s="2" t="e">
        <f t="shared" si="12"/>
        <v>#N/A</v>
      </c>
      <c r="E192" s="2" t="e">
        <f t="shared" si="22"/>
        <v>#N/A</v>
      </c>
      <c r="F192" s="2">
        <v>733325.02154034376</v>
      </c>
      <c r="G192" s="2">
        <f t="shared" si="41"/>
        <v>584210.28571428568</v>
      </c>
      <c r="H192" s="2">
        <f t="shared" si="39"/>
        <v>82592296.206462264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764584.00325135887</v>
      </c>
      <c r="Q192" s="2">
        <f t="shared" si="42"/>
        <v>600000</v>
      </c>
      <c r="R192" s="2">
        <f t="shared" si="40"/>
        <v>84984337.044830695</v>
      </c>
      <c r="S192" s="2">
        <f t="shared" si="17"/>
        <v>584210.28571428359</v>
      </c>
      <c r="T192" s="2">
        <f t="shared" si="18"/>
        <v>15789.714285714086</v>
      </c>
      <c r="U192" s="2">
        <f t="shared" si="19"/>
        <v>600000</v>
      </c>
      <c r="V192" s="2">
        <f t="shared" si="34"/>
        <v>34335370.241570815</v>
      </c>
      <c r="W192" s="2">
        <f t="shared" si="20"/>
        <v>515997.98225814104</v>
      </c>
      <c r="X192" s="2">
        <f t="shared" si="6"/>
        <v>84002.017741858959</v>
      </c>
      <c r="Y192" s="2">
        <f t="shared" si="37"/>
        <v>50648966.803259864</v>
      </c>
      <c r="Z192" s="2" t="str">
        <f t="shared" si="8"/>
        <v>HERE</v>
      </c>
      <c r="AA192" s="2">
        <f>IF(Z192="HERE",Y192,AA191+Graph!$G$1*1000)</f>
        <v>50648966.803259864</v>
      </c>
      <c r="AB192" s="2">
        <f t="shared" si="21"/>
        <v>84002.017741858959</v>
      </c>
      <c r="AC192" s="2">
        <f t="shared" si="38"/>
        <v>34335370.241570815</v>
      </c>
      <c r="AD192" s="3">
        <f t="shared" si="10"/>
        <v>50648966.803259864</v>
      </c>
      <c r="AE192" s="2">
        <f>IF(AE190&gt;=52800000,52800000,IF(AB171=Graph!G$1*1000,AE191+Graph!G$1*1000,AC192))</f>
        <v>34335370.241570815</v>
      </c>
      <c r="AF192" s="3">
        <f t="shared" si="11"/>
        <v>34335370.241570815</v>
      </c>
      <c r="AG192" s="3">
        <f t="shared" si="29"/>
        <v>44709582.659845643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119</v>
      </c>
      <c r="C193" s="7"/>
      <c r="D193" s="2" t="e">
        <f t="shared" si="12"/>
        <v>#N/A</v>
      </c>
      <c r="E193" s="2" t="e">
        <f t="shared" si="22"/>
        <v>#N/A</v>
      </c>
      <c r="F193" s="2">
        <v>735912.24819846451</v>
      </c>
      <c r="G193" s="2">
        <f t="shared" si="41"/>
        <v>584210.28571428568</v>
      </c>
      <c r="H193" s="2">
        <f t="shared" si="39"/>
        <v>83176506.492176548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767364.73832710087</v>
      </c>
      <c r="Q193" s="2">
        <f t="shared" si="42"/>
        <v>600000</v>
      </c>
      <c r="R193" s="2">
        <f t="shared" si="40"/>
        <v>85584337.044830695</v>
      </c>
      <c r="S193" s="2">
        <f t="shared" si="17"/>
        <v>584210.28571428359</v>
      </c>
      <c r="T193" s="2">
        <f t="shared" si="18"/>
        <v>15789.714285714086</v>
      </c>
      <c r="U193" s="2">
        <f t="shared" si="19"/>
        <v>600000</v>
      </c>
      <c r="V193" s="2">
        <f t="shared" si="34"/>
        <v>34853955.450487077</v>
      </c>
      <c r="W193" s="2">
        <f t="shared" si="20"/>
        <v>518585.20891626179</v>
      </c>
      <c r="X193" s="2">
        <f t="shared" si="6"/>
        <v>81414.791083738208</v>
      </c>
      <c r="Y193" s="2">
        <f t="shared" si="37"/>
        <v>50730381.594343603</v>
      </c>
      <c r="Z193" s="2" t="str">
        <f t="shared" si="8"/>
        <v>HERE</v>
      </c>
      <c r="AA193" s="2">
        <f>IF(Z193="HERE",Y193,AA192+Graph!$G$1*1000)</f>
        <v>50730381.594343603</v>
      </c>
      <c r="AB193" s="2">
        <f t="shared" si="21"/>
        <v>81414.791083738208</v>
      </c>
      <c r="AC193" s="2">
        <f t="shared" si="38"/>
        <v>34853955.450487077</v>
      </c>
      <c r="AD193" s="3">
        <f t="shared" si="10"/>
        <v>50730381.594343603</v>
      </c>
      <c r="AE193" s="2">
        <f>IF(AE191&gt;=52800000,52800000,IF(AB172=Graph!G$1*1000,AE192+Graph!G$1*1000,AC193))</f>
        <v>34853955.450487077</v>
      </c>
      <c r="AF193" s="3">
        <f t="shared" si="11"/>
        <v>34853955.450487077</v>
      </c>
      <c r="AG193" s="3">
        <f t="shared" si="29"/>
        <v>44854967.228114292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120</v>
      </c>
      <c r="C194" s="7"/>
      <c r="D194" s="2" t="e">
        <f t="shared" si="12"/>
        <v>#N/A</v>
      </c>
      <c r="E194" s="2" t="e">
        <f t="shared" si="22"/>
        <v>#N/A</v>
      </c>
      <c r="F194" s="2">
        <v>738499.47485658526</v>
      </c>
      <c r="G194" s="2">
        <f t="shared" si="41"/>
        <v>584210.28571428568</v>
      </c>
      <c r="H194" s="2">
        <f t="shared" si="39"/>
        <v>83760716.777890831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770145.47340282798</v>
      </c>
      <c r="Q194" s="2">
        <f t="shared" si="42"/>
        <v>600000</v>
      </c>
      <c r="R194" s="2">
        <f t="shared" si="40"/>
        <v>86184337.044830695</v>
      </c>
      <c r="S194" s="2">
        <f t="shared" si="17"/>
        <v>584210.28571428359</v>
      </c>
      <c r="T194" s="2">
        <f t="shared" si="18"/>
        <v>15789.714285714086</v>
      </c>
      <c r="U194" s="2">
        <f t="shared" si="19"/>
        <v>600000</v>
      </c>
      <c r="V194" s="2">
        <f t="shared" si="34"/>
        <v>35375127.88606146</v>
      </c>
      <c r="W194" s="2">
        <f t="shared" si="20"/>
        <v>521172.43557438254</v>
      </c>
      <c r="X194" s="2">
        <f t="shared" si="6"/>
        <v>78827.564425617456</v>
      </c>
      <c r="Y194" s="2">
        <f t="shared" si="37"/>
        <v>50809209.15876922</v>
      </c>
      <c r="Z194" s="2" t="str">
        <f t="shared" si="8"/>
        <v>HERE</v>
      </c>
      <c r="AA194" s="2">
        <f>IF(Z194="HERE",Y194,AA193+Graph!$G$1*1000)</f>
        <v>50809209.15876922</v>
      </c>
      <c r="AB194" s="2">
        <f t="shared" si="21"/>
        <v>78827.564425617456</v>
      </c>
      <c r="AC194" s="2">
        <f t="shared" si="38"/>
        <v>35375127.88606146</v>
      </c>
      <c r="AD194" s="3">
        <f t="shared" si="10"/>
        <v>50809209.15876922</v>
      </c>
      <c r="AE194" s="2">
        <f>IF(AE192&gt;=52800000,52800000,IF(AB173=Graph!G$1*1000,AE193+Graph!G$1*1000,AC194))</f>
        <v>35375127.88606146</v>
      </c>
      <c r="AF194" s="3">
        <f t="shared" si="11"/>
        <v>35375127.88606146</v>
      </c>
      <c r="AG194" s="3">
        <f t="shared" si="29"/>
        <v>44998152.653723538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121</v>
      </c>
      <c r="C195" s="7"/>
      <c r="D195" s="2" t="e">
        <f t="shared" si="12"/>
        <v>#N/A</v>
      </c>
      <c r="E195" s="2" t="e">
        <f t="shared" si="22"/>
        <v>#N/A</v>
      </c>
      <c r="F195" s="2">
        <v>741086.70151470602</v>
      </c>
      <c r="G195" s="2">
        <f t="shared" si="41"/>
        <v>584210.28571428568</v>
      </c>
      <c r="H195" s="2">
        <f t="shared" si="39"/>
        <v>84344927.063605115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772926.20847856998</v>
      </c>
      <c r="Q195" s="2">
        <f t="shared" si="42"/>
        <v>600000</v>
      </c>
      <c r="R195" s="2">
        <f t="shared" si="40"/>
        <v>86784337.044830695</v>
      </c>
      <c r="S195" s="2">
        <f t="shared" si="17"/>
        <v>584210.28571428359</v>
      </c>
      <c r="T195" s="2">
        <f t="shared" si="18"/>
        <v>15789.714285714086</v>
      </c>
      <c r="U195" s="2">
        <f t="shared" si="19"/>
        <v>600000</v>
      </c>
      <c r="V195" s="2">
        <f t="shared" si="34"/>
        <v>35898887.548293963</v>
      </c>
      <c r="W195" s="2">
        <f t="shared" si="20"/>
        <v>523759.66223250329</v>
      </c>
      <c r="X195" s="2">
        <f t="shared" si="6"/>
        <v>76240.337767496705</v>
      </c>
      <c r="Y195" s="2">
        <f t="shared" si="37"/>
        <v>50885449.496536717</v>
      </c>
      <c r="Z195" s="2" t="str">
        <f t="shared" si="8"/>
        <v>HERE</v>
      </c>
      <c r="AA195" s="2">
        <f>IF(Z195="HERE",Y195,AA194+Graph!$G$1*1000)</f>
        <v>50885449.496536717</v>
      </c>
      <c r="AB195" s="2">
        <f t="shared" si="21"/>
        <v>76240.337767496705</v>
      </c>
      <c r="AC195" s="2">
        <f t="shared" si="38"/>
        <v>35898887.548293963</v>
      </c>
      <c r="AD195" s="3">
        <f t="shared" si="10"/>
        <v>50885449.496536717</v>
      </c>
      <c r="AE195" s="2">
        <f>IF(AE193&gt;=52800000,52800000,IF(AB174=Graph!G$1*1000,AE194+Graph!G$1*1000,AC195))</f>
        <v>35898887.548293963</v>
      </c>
      <c r="AF195" s="3">
        <f t="shared" si="11"/>
        <v>35898887.548293963</v>
      </c>
      <c r="AG195" s="3">
        <f t="shared" si="29"/>
        <v>45139138.93667338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122</v>
      </c>
      <c r="C196" s="7"/>
      <c r="D196" s="2" t="e">
        <f t="shared" si="12"/>
        <v>#N/A</v>
      </c>
      <c r="E196" s="2" t="e">
        <f t="shared" si="22"/>
        <v>#N/A</v>
      </c>
      <c r="F196" s="2">
        <v>743673.92817282677</v>
      </c>
      <c r="G196" s="2">
        <f t="shared" si="41"/>
        <v>584210.28571428568</v>
      </c>
      <c r="H196" s="2">
        <f t="shared" si="39"/>
        <v>84929137.349319398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775706.94355429709</v>
      </c>
      <c r="Q196" s="2">
        <f t="shared" si="42"/>
        <v>600000</v>
      </c>
      <c r="R196" s="2">
        <f t="shared" si="40"/>
        <v>87384337.044830695</v>
      </c>
      <c r="S196" s="2">
        <f t="shared" si="17"/>
        <v>584210.28571428359</v>
      </c>
      <c r="T196" s="2">
        <f t="shared" si="18"/>
        <v>15789.714285714086</v>
      </c>
      <c r="U196" s="2">
        <f t="shared" si="19"/>
        <v>600000</v>
      </c>
      <c r="V196" s="2">
        <f t="shared" si="34"/>
        <v>36425234.437184587</v>
      </c>
      <c r="W196" s="2">
        <f t="shared" si="20"/>
        <v>526346.88889062405</v>
      </c>
      <c r="X196" s="2">
        <f t="shared" si="6"/>
        <v>73653.111109375954</v>
      </c>
      <c r="Y196" s="2">
        <f t="shared" si="37"/>
        <v>50959102.607646093</v>
      </c>
      <c r="Z196" s="2" t="str">
        <f t="shared" si="8"/>
        <v>HERE</v>
      </c>
      <c r="AA196" s="2">
        <f>IF(Z196="HERE",Y196,AA195+Graph!$G$1*1000)</f>
        <v>50959102.607646093</v>
      </c>
      <c r="AB196" s="2">
        <f t="shared" si="21"/>
        <v>73653.111109375954</v>
      </c>
      <c r="AC196" s="2">
        <f t="shared" si="38"/>
        <v>36425234.437184587</v>
      </c>
      <c r="AD196" s="3">
        <f t="shared" si="10"/>
        <v>50959102.607646093</v>
      </c>
      <c r="AE196" s="2">
        <f>IF(AE194&gt;=52800000,52800000,IF(AB175=Graph!G$1*1000,AE195+Graph!G$1*1000,AC196))</f>
        <v>36425234.437184587</v>
      </c>
      <c r="AF196" s="3">
        <f t="shared" si="11"/>
        <v>36425234.437184587</v>
      </c>
      <c r="AG196" s="3">
        <f t="shared" si="29"/>
        <v>45277926.076963797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123</v>
      </c>
      <c r="C197" s="7"/>
      <c r="D197" s="2" t="e">
        <f t="shared" si="12"/>
        <v>#N/A</v>
      </c>
      <c r="E197" s="2" t="e">
        <f t="shared" si="22"/>
        <v>#N/A</v>
      </c>
      <c r="F197" s="2">
        <v>746261.15483094752</v>
      </c>
      <c r="G197" s="2">
        <f t="shared" si="41"/>
        <v>584210.28571428568</v>
      </c>
      <c r="H197" s="2">
        <f t="shared" si="39"/>
        <v>85513347.635033682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778487.6786300391</v>
      </c>
      <c r="Q197" s="2">
        <f t="shared" si="42"/>
        <v>600000</v>
      </c>
      <c r="R197" s="2">
        <f t="shared" si="40"/>
        <v>87984337.044830695</v>
      </c>
      <c r="S197" s="2">
        <f t="shared" si="17"/>
        <v>584210.28571428359</v>
      </c>
      <c r="T197" s="2">
        <f t="shared" si="18"/>
        <v>15789.714285714086</v>
      </c>
      <c r="U197" s="2">
        <f t="shared" si="19"/>
        <v>600000</v>
      </c>
      <c r="V197" s="2">
        <f t="shared" si="34"/>
        <v>36954168.552733332</v>
      </c>
      <c r="W197" s="2">
        <f t="shared" si="20"/>
        <v>528934.1155487448</v>
      </c>
      <c r="X197" s="2">
        <f t="shared" si="6"/>
        <v>71065.884451255202</v>
      </c>
      <c r="Y197" s="2">
        <f t="shared" si="37"/>
        <v>51030168.492097348</v>
      </c>
      <c r="Z197" s="2" t="str">
        <f t="shared" si="8"/>
        <v>HERE</v>
      </c>
      <c r="AA197" s="2">
        <f>IF(Z197="HERE",Y197,AA196+Graph!$G$1*1000)</f>
        <v>51030168.492097348</v>
      </c>
      <c r="AB197" s="2">
        <f t="shared" si="21"/>
        <v>71065.884451255202</v>
      </c>
      <c r="AC197" s="2">
        <f t="shared" si="38"/>
        <v>36954168.552733332</v>
      </c>
      <c r="AD197" s="3">
        <f t="shared" si="10"/>
        <v>51030168.492097348</v>
      </c>
      <c r="AE197" s="2">
        <f>IF(AE195&gt;=52800000,52800000,IF(AB176=Graph!G$1*1000,AE196+Graph!G$1*1000,AC197))</f>
        <v>36954168.552733332</v>
      </c>
      <c r="AF197" s="3">
        <f t="shared" si="11"/>
        <v>36954168.552733332</v>
      </c>
      <c r="AG197" s="3">
        <f t="shared" si="29"/>
        <v>45414514.074594826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124</v>
      </c>
      <c r="C198" s="7"/>
      <c r="D198" s="2" t="e">
        <f t="shared" si="12"/>
        <v>#N/A</v>
      </c>
      <c r="E198" s="2" t="e">
        <f t="shared" si="22"/>
        <v>#N/A</v>
      </c>
      <c r="F198" s="2">
        <v>748848.38148906827</v>
      </c>
      <c r="G198" s="2">
        <f t="shared" si="41"/>
        <v>584210.28571428568</v>
      </c>
      <c r="H198" s="2">
        <f t="shared" si="39"/>
        <v>86097557.920747966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781268.4137057662</v>
      </c>
      <c r="Q198" s="2">
        <f t="shared" si="42"/>
        <v>600000</v>
      </c>
      <c r="R198" s="2">
        <f t="shared" si="40"/>
        <v>88584337.044830695</v>
      </c>
      <c r="S198" s="2">
        <f t="shared" si="17"/>
        <v>584210.28571428359</v>
      </c>
      <c r="T198" s="2">
        <f t="shared" si="18"/>
        <v>15789.714285714086</v>
      </c>
      <c r="U198" s="2">
        <f t="shared" si="19"/>
        <v>600000</v>
      </c>
      <c r="V198" s="2">
        <f t="shared" si="34"/>
        <v>37485689.894940197</v>
      </c>
      <c r="W198" s="2">
        <f t="shared" si="20"/>
        <v>531521.34220686555</v>
      </c>
      <c r="X198" s="2">
        <f t="shared" si="6"/>
        <v>68478.657793134451</v>
      </c>
      <c r="Y198" s="2">
        <f t="shared" si="37"/>
        <v>51098647.149890482</v>
      </c>
      <c r="Z198" s="2" t="str">
        <f t="shared" si="8"/>
        <v>HERE</v>
      </c>
      <c r="AA198" s="2">
        <f>IF(Z198="HERE",Y198,AA197+Graph!$G$1*1000)</f>
        <v>51098647.149890482</v>
      </c>
      <c r="AB198" s="2">
        <f t="shared" si="21"/>
        <v>68478.657793134451</v>
      </c>
      <c r="AC198" s="2">
        <f t="shared" si="38"/>
        <v>37485689.894940197</v>
      </c>
      <c r="AD198" s="3">
        <f t="shared" si="10"/>
        <v>51098647.149890482</v>
      </c>
      <c r="AE198" s="2">
        <f>IF(AE196&gt;=52800000,52800000,IF(AB177=Graph!G$1*1000,AE197+Graph!G$1*1000,AC198))</f>
        <v>37485689.894940197</v>
      </c>
      <c r="AF198" s="3">
        <f t="shared" si="11"/>
        <v>37485689.894940197</v>
      </c>
      <c r="AG198" s="3">
        <f t="shared" si="29"/>
        <v>45548902.929566443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125</v>
      </c>
      <c r="C199" s="7"/>
      <c r="D199" s="2" t="e">
        <f t="shared" si="12"/>
        <v>#N/A</v>
      </c>
      <c r="E199" s="2" t="e">
        <f t="shared" si="22"/>
        <v>#N/A</v>
      </c>
      <c r="F199" s="2">
        <v>751435.60814718902</v>
      </c>
      <c r="G199" s="2">
        <f t="shared" si="41"/>
        <v>584210.28571428568</v>
      </c>
      <c r="H199" s="2">
        <f t="shared" si="39"/>
        <v>86681768.206462249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784049.14878150821</v>
      </c>
      <c r="Q199" s="2">
        <f t="shared" si="42"/>
        <v>600000</v>
      </c>
      <c r="R199" s="2">
        <f t="shared" si="40"/>
        <v>89184337.044830695</v>
      </c>
      <c r="S199" s="2">
        <f t="shared" si="17"/>
        <v>584210.28571428359</v>
      </c>
      <c r="T199" s="2">
        <f t="shared" si="18"/>
        <v>15789.714285714086</v>
      </c>
      <c r="U199" s="2">
        <f t="shared" si="19"/>
        <v>600000</v>
      </c>
      <c r="V199" s="2">
        <f t="shared" si="34"/>
        <v>38019798.463805199</v>
      </c>
      <c r="W199" s="2">
        <f t="shared" si="20"/>
        <v>534108.5688650012</v>
      </c>
      <c r="X199" s="2">
        <f t="shared" si="6"/>
        <v>65891.431134998798</v>
      </c>
      <c r="Y199" s="2">
        <f t="shared" si="37"/>
        <v>51164538.581025481</v>
      </c>
      <c r="Z199" s="2" t="str">
        <f t="shared" si="8"/>
        <v>HERE</v>
      </c>
      <c r="AA199" s="2">
        <f>IF(Z199="HERE",Y199,AA198+Graph!$G$1*1000)</f>
        <v>51164538.581025481</v>
      </c>
      <c r="AB199" s="2">
        <f t="shared" si="21"/>
        <v>65891.431134998798</v>
      </c>
      <c r="AC199" s="2">
        <f t="shared" si="38"/>
        <v>38019798.463805199</v>
      </c>
      <c r="AD199" s="3">
        <f t="shared" si="10"/>
        <v>51164538.581025481</v>
      </c>
      <c r="AE199" s="2">
        <f>IF(AE197&gt;=52800000,52800000,IF(AB178=Graph!G$1*1000,AE198+Graph!G$1*1000,AC199))</f>
        <v>38019798.463805199</v>
      </c>
      <c r="AF199" s="3">
        <f t="shared" si="11"/>
        <v>38019798.463805199</v>
      </c>
      <c r="AG199" s="3">
        <f t="shared" si="29"/>
        <v>45681092.641878664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126</v>
      </c>
      <c r="C200" s="7"/>
      <c r="D200" s="2" t="e">
        <f t="shared" si="12"/>
        <v>#N/A</v>
      </c>
      <c r="E200" s="2" t="e">
        <f t="shared" si="22"/>
        <v>#N/A</v>
      </c>
      <c r="F200" s="2">
        <v>754022.83480530977</v>
      </c>
      <c r="G200" s="2">
        <f t="shared" si="41"/>
        <v>584210.28571428568</v>
      </c>
      <c r="H200" s="2">
        <f t="shared" si="39"/>
        <v>87265978.492176533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786829.88385723531</v>
      </c>
      <c r="Q200" s="2">
        <f t="shared" si="42"/>
        <v>600000</v>
      </c>
      <c r="R200" s="2">
        <f t="shared" si="40"/>
        <v>89784337.044830695</v>
      </c>
      <c r="S200" s="2">
        <f t="shared" si="17"/>
        <v>584210.28571428359</v>
      </c>
      <c r="T200" s="2">
        <f t="shared" si="18"/>
        <v>15789.714285714086</v>
      </c>
      <c r="U200" s="2">
        <f t="shared" si="19"/>
        <v>600000</v>
      </c>
      <c r="V200" s="2">
        <f t="shared" si="34"/>
        <v>38556494.259328321</v>
      </c>
      <c r="W200" s="2">
        <f t="shared" si="20"/>
        <v>536695.79552312195</v>
      </c>
      <c r="X200" s="2">
        <f t="shared" si="6"/>
        <v>63304.204476878047</v>
      </c>
      <c r="Y200" s="2">
        <f t="shared" si="37"/>
        <v>51227842.785502359</v>
      </c>
      <c r="Z200" s="2" t="str">
        <f t="shared" si="8"/>
        <v>HERE</v>
      </c>
      <c r="AA200" s="2">
        <f>IF(Z200="HERE",Y200,AA199+Graph!$G$1*1000)</f>
        <v>51227842.785502359</v>
      </c>
      <c r="AB200" s="2">
        <f t="shared" si="21"/>
        <v>63304.204476878047</v>
      </c>
      <c r="AC200" s="2">
        <f t="shared" si="38"/>
        <v>38556494.259328321</v>
      </c>
      <c r="AD200" s="3">
        <f t="shared" si="10"/>
        <v>51227842.785502359</v>
      </c>
      <c r="AE200" s="2">
        <f>IF(AE198&gt;=52800000,52800000,IF(AB179=Graph!G$1*1000,AE199+Graph!G$1*1000,AC200))</f>
        <v>38556494.259328321</v>
      </c>
      <c r="AF200" s="3">
        <f t="shared" si="11"/>
        <v>38556494.259328321</v>
      </c>
      <c r="AG200" s="3">
        <f t="shared" si="29"/>
        <v>45811083.211531475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127</v>
      </c>
      <c r="C201" s="7"/>
      <c r="D201" s="2" t="e">
        <f t="shared" si="12"/>
        <v>#N/A</v>
      </c>
      <c r="E201" s="2" t="e">
        <f t="shared" si="22"/>
        <v>#N/A</v>
      </c>
      <c r="F201" s="2">
        <v>756610.06146343052</v>
      </c>
      <c r="G201" s="2">
        <f t="shared" si="41"/>
        <v>584210.28571428568</v>
      </c>
      <c r="H201" s="2">
        <f t="shared" si="39"/>
        <v>87850188.777890816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789610.61893297732</v>
      </c>
      <c r="Q201" s="2">
        <f t="shared" si="42"/>
        <v>600000</v>
      </c>
      <c r="R201" s="2">
        <f t="shared" si="40"/>
        <v>90384337.044830695</v>
      </c>
      <c r="S201" s="2">
        <f t="shared" si="17"/>
        <v>584210.28571428359</v>
      </c>
      <c r="T201" s="2">
        <f t="shared" si="18"/>
        <v>15789.714285714086</v>
      </c>
      <c r="U201" s="2">
        <f t="shared" si="19"/>
        <v>600000</v>
      </c>
      <c r="V201" s="2">
        <f t="shared" si="34"/>
        <v>39095777.281509563</v>
      </c>
      <c r="W201" s="2">
        <f t="shared" si="20"/>
        <v>539283.0221812427</v>
      </c>
      <c r="X201" s="2">
        <f t="shared" si="6"/>
        <v>60716.977818757296</v>
      </c>
      <c r="Y201" s="2">
        <f t="shared" si="37"/>
        <v>51288559.763321117</v>
      </c>
      <c r="Z201" s="2" t="str">
        <f t="shared" si="8"/>
        <v>HERE</v>
      </c>
      <c r="AA201" s="2">
        <f>IF(Z201="HERE",Y201,AA200+Graph!$G$1*1000)</f>
        <v>51288559.763321117</v>
      </c>
      <c r="AB201" s="2">
        <f t="shared" si="21"/>
        <v>60716.977818757296</v>
      </c>
      <c r="AC201" s="2">
        <f t="shared" si="38"/>
        <v>39095777.281509563</v>
      </c>
      <c r="AD201" s="3">
        <f t="shared" si="10"/>
        <v>51288559.763321117</v>
      </c>
      <c r="AE201" s="2">
        <f>IF(AE199&gt;=52800000,52800000,IF(AB180=Graph!G$1*1000,AE200+Graph!G$1*1000,AC201))</f>
        <v>39095777.281509563</v>
      </c>
      <c r="AF201" s="3">
        <f t="shared" si="11"/>
        <v>39095777.281509563</v>
      </c>
      <c r="AG201" s="3">
        <f t="shared" si="29"/>
        <v>45938874.638524882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128</v>
      </c>
      <c r="C202" s="7"/>
      <c r="D202" s="2" t="e">
        <f t="shared" si="12"/>
        <v>#N/A</v>
      </c>
      <c r="E202" s="2" t="e">
        <f t="shared" si="22"/>
        <v>#N/A</v>
      </c>
      <c r="F202" s="2">
        <v>759197.28812155128</v>
      </c>
      <c r="G202" s="2">
        <f t="shared" si="41"/>
        <v>584210.28571428568</v>
      </c>
      <c r="H202" s="2">
        <f t="shared" si="39"/>
        <v>88434399.0636051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792391.35400870442</v>
      </c>
      <c r="Q202" s="2">
        <f t="shared" si="42"/>
        <v>600000</v>
      </c>
      <c r="R202" s="2">
        <f t="shared" si="40"/>
        <v>90984337.044830695</v>
      </c>
      <c r="S202" s="2">
        <f t="shared" si="17"/>
        <v>584210.28571428359</v>
      </c>
      <c r="T202" s="2">
        <f t="shared" si="18"/>
        <v>15789.714285714086</v>
      </c>
      <c r="U202" s="2">
        <f t="shared" si="19"/>
        <v>600000</v>
      </c>
      <c r="V202" s="2">
        <f t="shared" si="34"/>
        <v>39637647.530348927</v>
      </c>
      <c r="W202" s="2">
        <f t="shared" si="20"/>
        <v>541870.24883936346</v>
      </c>
      <c r="X202" s="2">
        <f t="shared" si="6"/>
        <v>58129.751160636544</v>
      </c>
      <c r="Y202" s="2">
        <f t="shared" si="37"/>
        <v>51346689.514481753</v>
      </c>
      <c r="Z202" s="2" t="str">
        <f t="shared" si="8"/>
        <v>HERE</v>
      </c>
      <c r="AA202" s="2">
        <f>IF(Z202="HERE",Y202,AA201+Graph!$G$1*1000)</f>
        <v>51346689.514481753</v>
      </c>
      <c r="AB202" s="2">
        <f t="shared" si="21"/>
        <v>58129.751160636544</v>
      </c>
      <c r="AC202" s="2">
        <f t="shared" si="38"/>
        <v>39637647.530348927</v>
      </c>
      <c r="AD202" s="3">
        <f t="shared" si="10"/>
        <v>51346689.514481753</v>
      </c>
      <c r="AE202" s="2">
        <f>IF(AE200&gt;=52800000,52800000,IF(AB181=Graph!G$1*1000,AE201+Graph!G$1*1000,AC202))</f>
        <v>39637647.530348927</v>
      </c>
      <c r="AF202" s="3">
        <f t="shared" si="11"/>
        <v>39637647.530348927</v>
      </c>
      <c r="AG202" s="3">
        <f t="shared" si="29"/>
        <v>46064466.922858894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129</v>
      </c>
      <c r="C203" s="7"/>
      <c r="D203" s="2" t="e">
        <f t="shared" si="12"/>
        <v>#N/A</v>
      </c>
      <c r="E203" s="2" t="e">
        <f t="shared" si="22"/>
        <v>#N/A</v>
      </c>
      <c r="F203" s="2">
        <v>761784.51477967203</v>
      </c>
      <c r="G203" s="2">
        <f t="shared" si="41"/>
        <v>584210.28571428568</v>
      </c>
      <c r="H203" s="2">
        <f t="shared" si="39"/>
        <v>89018609.349319384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795172.08908444643</v>
      </c>
      <c r="Q203" s="2">
        <f t="shared" si="42"/>
        <v>600000</v>
      </c>
      <c r="R203" s="2">
        <f t="shared" si="40"/>
        <v>91584337.044830695</v>
      </c>
      <c r="S203" s="2">
        <f t="shared" si="17"/>
        <v>584210.28571428359</v>
      </c>
      <c r="T203" s="2">
        <f t="shared" si="18"/>
        <v>15789.714285714086</v>
      </c>
      <c r="U203" s="2">
        <f t="shared" si="19"/>
        <v>600000</v>
      </c>
      <c r="V203" s="2">
        <f t="shared" si="34"/>
        <v>40182105.005846411</v>
      </c>
      <c r="W203" s="2">
        <f t="shared" si="20"/>
        <v>544457.47549748421</v>
      </c>
      <c r="X203" s="2">
        <f t="shared" si="6"/>
        <v>55542.524502515793</v>
      </c>
      <c r="Y203" s="2">
        <f t="shared" si="37"/>
        <v>51402232.038984269</v>
      </c>
      <c r="Z203" s="2" t="str">
        <f t="shared" si="8"/>
        <v>HERE</v>
      </c>
      <c r="AA203" s="2">
        <f>IF(Z203="HERE",Y203,AA202+Graph!$G$1*1000)</f>
        <v>51402232.038984269</v>
      </c>
      <c r="AB203" s="2">
        <f t="shared" si="21"/>
        <v>55542.524502515793</v>
      </c>
      <c r="AC203" s="2">
        <f t="shared" si="38"/>
        <v>40182105.005846411</v>
      </c>
      <c r="AD203" s="3">
        <f t="shared" si="10"/>
        <v>51402232.038984269</v>
      </c>
      <c r="AE203" s="2">
        <f>IF(AE201&gt;=52800000,52800000,IF(AB182=Graph!G$1*1000,AE202+Graph!G$1*1000,AC203))</f>
        <v>40182105.005846411</v>
      </c>
      <c r="AF203" s="3">
        <f t="shared" si="11"/>
        <v>40182105.005846411</v>
      </c>
      <c r="AG203" s="3">
        <f t="shared" si="29"/>
        <v>46187860.064533502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130</v>
      </c>
      <c r="C204" s="7"/>
      <c r="D204" s="2" t="e">
        <f t="shared" si="12"/>
        <v>#N/A</v>
      </c>
      <c r="E204" s="2" t="e">
        <f t="shared" si="22"/>
        <v>#N/A</v>
      </c>
      <c r="F204" s="2">
        <v>764371.74143779278</v>
      </c>
      <c r="G204" s="2">
        <f t="shared" si="41"/>
        <v>584210.28571428568</v>
      </c>
      <c r="H204" s="2">
        <f t="shared" si="39"/>
        <v>89602819.635033667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797952.82416017354</v>
      </c>
      <c r="Q204" s="2">
        <f t="shared" si="42"/>
        <v>600000</v>
      </c>
      <c r="R204" s="2">
        <f t="shared" si="40"/>
        <v>92184337.044830695</v>
      </c>
      <c r="S204" s="2">
        <f t="shared" si="17"/>
        <v>584210.28571428359</v>
      </c>
      <c r="T204" s="2">
        <f t="shared" si="18"/>
        <v>15789.714285714086</v>
      </c>
      <c r="U204" s="2">
        <f t="shared" si="19"/>
        <v>600000</v>
      </c>
      <c r="V204" s="2">
        <f t="shared" si="34"/>
        <v>40729149.708002016</v>
      </c>
      <c r="W204" s="2">
        <f t="shared" si="20"/>
        <v>547044.70215560496</v>
      </c>
      <c r="X204" s="2">
        <f t="shared" si="6"/>
        <v>52955.297844395041</v>
      </c>
      <c r="Y204" s="2">
        <f t="shared" si="37"/>
        <v>51455187.336828664</v>
      </c>
      <c r="Z204" s="2" t="str">
        <f t="shared" si="8"/>
        <v>HERE</v>
      </c>
      <c r="AA204" s="2">
        <f>IF(Z204="HERE",Y204,AA203+Graph!$G$1*1000)</f>
        <v>51455187.336828664</v>
      </c>
      <c r="AB204" s="2">
        <f t="shared" si="21"/>
        <v>52955.297844395041</v>
      </c>
      <c r="AC204" s="2">
        <f t="shared" si="38"/>
        <v>40729149.708002016</v>
      </c>
      <c r="AD204" s="3">
        <f t="shared" si="10"/>
        <v>51455187.336828664</v>
      </c>
      <c r="AE204" s="2">
        <f>IF(AE202&gt;=52800000,52800000,IF(AB183=Graph!G$1*1000,AE203+Graph!G$1*1000,AC204))</f>
        <v>40729149.708002016</v>
      </c>
      <c r="AF204" s="3">
        <f t="shared" si="11"/>
        <v>40729149.708002016</v>
      </c>
      <c r="AG204" s="3">
        <f t="shared" si="29"/>
        <v>46309054.063548706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131</v>
      </c>
      <c r="C205" s="7"/>
      <c r="D205" s="2" t="e">
        <f t="shared" si="12"/>
        <v>#N/A</v>
      </c>
      <c r="E205" s="2" t="e">
        <f t="shared" si="22"/>
        <v>#N/A</v>
      </c>
      <c r="F205" s="2">
        <v>766958.96809591353</v>
      </c>
      <c r="G205" s="2">
        <f t="shared" si="41"/>
        <v>584210.28571428568</v>
      </c>
      <c r="H205" s="2">
        <f t="shared" si="39"/>
        <v>90187029.920747951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800733.55923591554</v>
      </c>
      <c r="Q205" s="2">
        <f t="shared" si="42"/>
        <v>600000</v>
      </c>
      <c r="R205" s="2">
        <f t="shared" si="40"/>
        <v>92784337.044830695</v>
      </c>
      <c r="S205" s="2">
        <f t="shared" si="17"/>
        <v>584210.28571428359</v>
      </c>
      <c r="T205" s="2">
        <f t="shared" si="18"/>
        <v>15789.714285714086</v>
      </c>
      <c r="U205" s="2">
        <f t="shared" si="19"/>
        <v>600000</v>
      </c>
      <c r="V205" s="2">
        <f t="shared" si="34"/>
        <v>41278781.636815742</v>
      </c>
      <c r="W205" s="2">
        <f t="shared" si="20"/>
        <v>549631.92881372571</v>
      </c>
      <c r="X205" s="2">
        <f t="shared" si="6"/>
        <v>50368.07118627429</v>
      </c>
      <c r="Y205" s="2">
        <f t="shared" si="37"/>
        <v>51505555.408014938</v>
      </c>
      <c r="Z205" s="2" t="str">
        <f t="shared" si="8"/>
        <v>HERE</v>
      </c>
      <c r="AA205" s="2">
        <f>IF(Z205="HERE",Y205,AA204+Graph!$G$1*1000)</f>
        <v>51505555.408014938</v>
      </c>
      <c r="AB205" s="2">
        <f t="shared" si="21"/>
        <v>50368.07118627429</v>
      </c>
      <c r="AC205" s="2">
        <f t="shared" si="38"/>
        <v>41278781.636815742</v>
      </c>
      <c r="AD205" s="3">
        <f t="shared" si="10"/>
        <v>51505555.408014938</v>
      </c>
      <c r="AE205" s="2">
        <f>IF(AE203&gt;=52800000,52800000,IF(AB184=Graph!G$1*1000,AE204+Graph!G$1*1000,AC205))</f>
        <v>41278781.636815742</v>
      </c>
      <c r="AF205" s="3">
        <f t="shared" si="11"/>
        <v>41278781.636815742</v>
      </c>
      <c r="AG205" s="3">
        <f t="shared" si="29"/>
        <v>46428048.919904508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132</v>
      </c>
      <c r="C206" s="7"/>
      <c r="D206" s="2" t="e">
        <f t="shared" si="12"/>
        <v>#N/A</v>
      </c>
      <c r="E206" s="2" t="e">
        <f t="shared" si="22"/>
        <v>#N/A</v>
      </c>
      <c r="F206" s="2">
        <v>769546.19475403428</v>
      </c>
      <c r="G206" s="2">
        <f t="shared" si="41"/>
        <v>584210.28571428568</v>
      </c>
      <c r="H206" s="2">
        <f t="shared" si="39"/>
        <v>90771240.206462234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803514.29431165755</v>
      </c>
      <c r="Q206" s="2">
        <f t="shared" si="42"/>
        <v>600000</v>
      </c>
      <c r="R206" s="2">
        <f t="shared" si="40"/>
        <v>93384337.044830695</v>
      </c>
      <c r="S206" s="2">
        <f t="shared" si="17"/>
        <v>584210.28571428359</v>
      </c>
      <c r="T206" s="2">
        <f t="shared" si="18"/>
        <v>15789.714285714086</v>
      </c>
      <c r="U206" s="2">
        <f t="shared" si="19"/>
        <v>600000</v>
      </c>
      <c r="V206" s="2">
        <f t="shared" si="34"/>
        <v>41831000.792287588</v>
      </c>
      <c r="W206" s="2">
        <f t="shared" si="20"/>
        <v>552219.15547184646</v>
      </c>
      <c r="X206" s="2">
        <f t="shared" si="6"/>
        <v>47780.844528153539</v>
      </c>
      <c r="Y206" s="2">
        <f t="shared" si="37"/>
        <v>51553336.252543092</v>
      </c>
      <c r="Z206" s="2" t="str">
        <f t="shared" si="8"/>
        <v>HERE</v>
      </c>
      <c r="AA206" s="2">
        <f>IF(Z206="HERE",Y206,AA205+Graph!$G$1*1000)</f>
        <v>51553336.252543092</v>
      </c>
      <c r="AB206" s="2">
        <f t="shared" si="21"/>
        <v>47780.844528153539</v>
      </c>
      <c r="AC206" s="2">
        <f t="shared" si="38"/>
        <v>41831000.792287588</v>
      </c>
      <c r="AD206" s="3">
        <f t="shared" si="10"/>
        <v>51553336.252543092</v>
      </c>
      <c r="AE206" s="2">
        <f>IF(AE204&gt;=52800000,52800000,IF(AB185=Graph!G$1*1000,AE205+Graph!G$1*1000,AC206))</f>
        <v>41831000.792287588</v>
      </c>
      <c r="AF206" s="3">
        <f t="shared" si="11"/>
        <v>41831000.792287588</v>
      </c>
      <c r="AG206" s="3">
        <f t="shared" si="29"/>
        <v>46544844.633600906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133</v>
      </c>
      <c r="C207" s="7"/>
      <c r="D207" s="2" t="e">
        <f t="shared" si="12"/>
        <v>#N/A</v>
      </c>
      <c r="E207" s="2" t="e">
        <f t="shared" si="22"/>
        <v>#N/A</v>
      </c>
      <c r="F207" s="2">
        <v>772133.42141216993</v>
      </c>
      <c r="G207" s="2">
        <f t="shared" si="41"/>
        <v>584210.28571428568</v>
      </c>
      <c r="H207" s="2">
        <f t="shared" si="39"/>
        <v>91355450.492176518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806295.02938738465</v>
      </c>
      <c r="Q207" s="2">
        <f t="shared" si="42"/>
        <v>600000</v>
      </c>
      <c r="R207" s="2">
        <f t="shared" si="40"/>
        <v>93984337.044830695</v>
      </c>
      <c r="S207" s="2">
        <f t="shared" si="17"/>
        <v>584210.28571428359</v>
      </c>
      <c r="T207" s="2">
        <f t="shared" si="18"/>
        <v>15789.714285714086</v>
      </c>
      <c r="U207" s="2">
        <f t="shared" si="19"/>
        <v>600000</v>
      </c>
      <c r="V207" s="2">
        <f t="shared" si="34"/>
        <v>42385807.174417555</v>
      </c>
      <c r="W207" s="2">
        <f t="shared" si="20"/>
        <v>554806.38212996721</v>
      </c>
      <c r="X207" s="2">
        <f t="shared" si="6"/>
        <v>45193.617870032787</v>
      </c>
      <c r="Y207" s="2">
        <f t="shared" si="37"/>
        <v>51598529.870413125</v>
      </c>
      <c r="Z207" s="2" t="str">
        <f t="shared" si="8"/>
        <v>HERE</v>
      </c>
      <c r="AA207" s="2">
        <f>IF(Z207="HERE",Y207,AA206+Graph!$G$1*1000)</f>
        <v>51598529.870413125</v>
      </c>
      <c r="AB207" s="2">
        <f t="shared" si="21"/>
        <v>45193.617870032787</v>
      </c>
      <c r="AC207" s="2">
        <f t="shared" si="38"/>
        <v>42385807.174417555</v>
      </c>
      <c r="AD207" s="3">
        <f t="shared" si="10"/>
        <v>51598529.870413125</v>
      </c>
      <c r="AE207" s="2">
        <f>IF(AE205&gt;=52800000,52800000,IF(AB186=Graph!G$1*1000,AE206+Graph!G$1*1000,AC207))</f>
        <v>42385807.174417555</v>
      </c>
      <c r="AF207" s="3">
        <f t="shared" si="11"/>
        <v>42385807.174417555</v>
      </c>
      <c r="AG207" s="3">
        <f t="shared" si="29"/>
        <v>46659441.2046379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134</v>
      </c>
      <c r="C208" s="7"/>
      <c r="D208" s="2" t="e">
        <f t="shared" si="12"/>
        <v>#N/A</v>
      </c>
      <c r="E208" s="2" t="e">
        <f t="shared" si="22"/>
        <v>#N/A</v>
      </c>
      <c r="F208" s="2">
        <v>774720.64807029068</v>
      </c>
      <c r="G208" s="2">
        <f t="shared" si="41"/>
        <v>584210.28571428568</v>
      </c>
      <c r="H208" s="2">
        <f t="shared" si="39"/>
        <v>91939660.777890801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809075.76446312666</v>
      </c>
      <c r="Q208" s="2">
        <f t="shared" si="42"/>
        <v>600000</v>
      </c>
      <c r="R208" s="2">
        <f t="shared" si="40"/>
        <v>94584337.044830695</v>
      </c>
      <c r="S208" s="2">
        <f t="shared" si="17"/>
        <v>584210.28571428359</v>
      </c>
      <c r="T208" s="2">
        <f t="shared" si="18"/>
        <v>15789.714285714086</v>
      </c>
      <c r="U208" s="2">
        <f t="shared" si="19"/>
        <v>600000</v>
      </c>
      <c r="V208" s="2">
        <f t="shared" si="34"/>
        <v>42943200.783205643</v>
      </c>
      <c r="W208" s="2">
        <f t="shared" si="20"/>
        <v>557393.60878808796</v>
      </c>
      <c r="X208" s="2">
        <f t="shared" si="6"/>
        <v>42606.391211912036</v>
      </c>
      <c r="Y208" s="2">
        <f t="shared" si="37"/>
        <v>51641136.261625037</v>
      </c>
      <c r="Z208" s="2" t="str">
        <f t="shared" si="8"/>
        <v>HERE</v>
      </c>
      <c r="AA208" s="2">
        <f>IF(Z208="HERE",Y208,AA207+Graph!$G$1*1000)</f>
        <v>51641136.261625037</v>
      </c>
      <c r="AB208" s="2">
        <f t="shared" si="21"/>
        <v>42606.391211912036</v>
      </c>
      <c r="AC208" s="2">
        <f t="shared" si="38"/>
        <v>42943200.783205643</v>
      </c>
      <c r="AD208" s="3">
        <f t="shared" si="10"/>
        <v>51641136.261625037</v>
      </c>
      <c r="AE208" s="2">
        <f>IF(AE206&gt;=52800000,52800000,IF(AB187=Graph!G$1*1000,AE207+Graph!G$1*1000,AC208))</f>
        <v>42943200.783205643</v>
      </c>
      <c r="AF208" s="3">
        <f t="shared" si="11"/>
        <v>42943200.783205643</v>
      </c>
      <c r="AG208" s="3">
        <f t="shared" si="29"/>
        <v>46771838.633015491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135</v>
      </c>
      <c r="C209" s="7"/>
      <c r="D209" s="2" t="e">
        <f t="shared" si="12"/>
        <v>#N/A</v>
      </c>
      <c r="E209" s="2" t="e">
        <f t="shared" si="22"/>
        <v>#N/A</v>
      </c>
      <c r="F209" s="2">
        <v>777307.87472841144</v>
      </c>
      <c r="G209" s="2">
        <f t="shared" si="41"/>
        <v>584210.28571428568</v>
      </c>
      <c r="H209" s="2">
        <f t="shared" si="39"/>
        <v>92523871.063605085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811856.49953885376</v>
      </c>
      <c r="Q209" s="2">
        <f t="shared" si="42"/>
        <v>600000</v>
      </c>
      <c r="R209" s="2">
        <f t="shared" si="40"/>
        <v>95184337.044830695</v>
      </c>
      <c r="S209" s="2">
        <f t="shared" si="17"/>
        <v>584210.28571428359</v>
      </c>
      <c r="T209" s="2">
        <f t="shared" si="18"/>
        <v>15789.714285714086</v>
      </c>
      <c r="U209" s="2">
        <f t="shared" si="19"/>
        <v>600000</v>
      </c>
      <c r="V209" s="2">
        <f t="shared" si="34"/>
        <v>43503181.618651852</v>
      </c>
      <c r="W209" s="2">
        <f t="shared" si="20"/>
        <v>559980.83544620872</v>
      </c>
      <c r="X209" s="2">
        <f t="shared" si="6"/>
        <v>40019.164553791285</v>
      </c>
      <c r="Y209" s="2">
        <f t="shared" si="37"/>
        <v>51681155.426178828</v>
      </c>
      <c r="Z209" s="2" t="str">
        <f t="shared" si="8"/>
        <v>HERE</v>
      </c>
      <c r="AA209" s="2">
        <f>IF(Z209="HERE",Y209,AA208+Graph!$G$1*1000)</f>
        <v>51681155.426178828</v>
      </c>
      <c r="AB209" s="2">
        <f t="shared" si="21"/>
        <v>40019.164553791285</v>
      </c>
      <c r="AC209" s="2">
        <f t="shared" si="38"/>
        <v>43503181.618651852</v>
      </c>
      <c r="AD209" s="3">
        <f t="shared" si="10"/>
        <v>51681155.426178828</v>
      </c>
      <c r="AE209" s="2">
        <f>IF(AE207&gt;=52800000,52800000,IF(AB188=Graph!G$1*1000,AE208+Graph!G$1*1000,AC209))</f>
        <v>43503181.618651852</v>
      </c>
      <c r="AF209" s="3">
        <f t="shared" si="11"/>
        <v>43503181.618651852</v>
      </c>
      <c r="AG209" s="3">
        <f t="shared" si="29"/>
        <v>46882036.918733686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136</v>
      </c>
      <c r="C210" s="7"/>
      <c r="D210" s="2" t="e">
        <f t="shared" si="12"/>
        <v>#N/A</v>
      </c>
      <c r="E210" s="2" t="e">
        <f t="shared" si="22"/>
        <v>#N/A</v>
      </c>
      <c r="F210" s="2">
        <v>779895.10138653219</v>
      </c>
      <c r="G210" s="2">
        <f t="shared" si="41"/>
        <v>584210.28571428568</v>
      </c>
      <c r="H210" s="2">
        <f t="shared" si="39"/>
        <v>93108081.349319369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814637.23461459577</v>
      </c>
      <c r="Q210" s="2">
        <f t="shared" si="42"/>
        <v>600000</v>
      </c>
      <c r="R210" s="2">
        <f t="shared" si="40"/>
        <v>95784337.044830695</v>
      </c>
      <c r="S210" s="2">
        <f t="shared" si="17"/>
        <v>584210.28571428359</v>
      </c>
      <c r="T210" s="2">
        <f t="shared" si="18"/>
        <v>15789.714285714086</v>
      </c>
      <c r="U210" s="2">
        <f t="shared" si="19"/>
        <v>600000</v>
      </c>
      <c r="V210" s="2">
        <f t="shared" si="34"/>
        <v>44065749.680756181</v>
      </c>
      <c r="W210" s="2">
        <f t="shared" si="20"/>
        <v>562568.06210432947</v>
      </c>
      <c r="X210" s="2">
        <f t="shared" si="6"/>
        <v>37431.937895670533</v>
      </c>
      <c r="Y210" s="2">
        <f t="shared" si="37"/>
        <v>51718587.364074498</v>
      </c>
      <c r="Z210" s="2" t="str">
        <f t="shared" si="8"/>
        <v>HERE</v>
      </c>
      <c r="AA210" s="2">
        <f>IF(Z210="HERE",Y210,AA209+Graph!$G$1*1000)</f>
        <v>51718587.364074498</v>
      </c>
      <c r="AB210" s="2">
        <f t="shared" si="21"/>
        <v>37431.937895670533</v>
      </c>
      <c r="AC210" s="2">
        <f t="shared" si="38"/>
        <v>44065749.680756181</v>
      </c>
      <c r="AD210" s="3">
        <f t="shared" si="10"/>
        <v>51718587.364074498</v>
      </c>
      <c r="AE210" s="2">
        <f>IF(AE208&gt;=52800000,52800000,IF(AB189=Graph!G$1*1000,AE209+Graph!G$1*1000,AC210))</f>
        <v>44065749.680756181</v>
      </c>
      <c r="AF210" s="3">
        <f t="shared" si="11"/>
        <v>44065749.680756181</v>
      </c>
      <c r="AG210" s="3">
        <f t="shared" si="29"/>
        <v>46990036.061792478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137</v>
      </c>
      <c r="C211" s="7"/>
      <c r="D211" s="2" t="e">
        <f t="shared" si="12"/>
        <v>#N/A</v>
      </c>
      <c r="E211" s="2" t="e">
        <f t="shared" si="22"/>
        <v>#N/A</v>
      </c>
      <c r="F211" s="2">
        <v>782482.32804465294</v>
      </c>
      <c r="G211" s="2">
        <f t="shared" si="41"/>
        <v>584210.28571428568</v>
      </c>
      <c r="H211" s="2">
        <f t="shared" si="39"/>
        <v>93692291.635033652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817417.96969032288</v>
      </c>
      <c r="Q211" s="2">
        <f t="shared" si="42"/>
        <v>600000</v>
      </c>
      <c r="R211" s="2">
        <f t="shared" si="40"/>
        <v>96384337.044830695</v>
      </c>
      <c r="S211" s="2">
        <f t="shared" si="17"/>
        <v>584210.28571428359</v>
      </c>
      <c r="T211" s="2">
        <f t="shared" si="18"/>
        <v>15789.714285714086</v>
      </c>
      <c r="U211" s="2">
        <f t="shared" si="19"/>
        <v>600000</v>
      </c>
      <c r="V211" s="2">
        <f t="shared" si="34"/>
        <v>44630904.969518632</v>
      </c>
      <c r="W211" s="2">
        <f t="shared" si="20"/>
        <v>565155.28876245022</v>
      </c>
      <c r="X211" s="2">
        <f t="shared" si="6"/>
        <v>34844.711237549782</v>
      </c>
      <c r="Y211" s="2">
        <f t="shared" si="37"/>
        <v>51753432.075312048</v>
      </c>
      <c r="Z211" s="2" t="str">
        <f t="shared" si="8"/>
        <v>HERE</v>
      </c>
      <c r="AA211" s="2">
        <f>IF(Z211="HERE",Y211,AA210+Graph!$G$1*1000)</f>
        <v>51753432.075312048</v>
      </c>
      <c r="AB211" s="2">
        <f t="shared" si="21"/>
        <v>34844.711237549782</v>
      </c>
      <c r="AC211" s="2">
        <f t="shared" si="38"/>
        <v>44630904.969518632</v>
      </c>
      <c r="AD211" s="3">
        <f t="shared" si="10"/>
        <v>51753432.075312048</v>
      </c>
      <c r="AE211" s="2">
        <f>IF(AE209&gt;=52800000,52800000,IF(AB190=Graph!G$1*1000,AE210+Graph!G$1*1000,AC211))</f>
        <v>44630904.969518632</v>
      </c>
      <c r="AF211" s="3">
        <f t="shared" si="11"/>
        <v>44630904.969518632</v>
      </c>
      <c r="AG211" s="3">
        <f t="shared" si="29"/>
        <v>47095836.062191859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138</v>
      </c>
      <c r="C212" s="7"/>
      <c r="D212" s="2" t="e">
        <f t="shared" si="12"/>
        <v>#N/A</v>
      </c>
      <c r="E212" s="2" t="e">
        <f t="shared" si="22"/>
        <v>#N/A</v>
      </c>
      <c r="F212" s="2">
        <v>785069.55470277369</v>
      </c>
      <c r="G212" s="2">
        <f t="shared" si="41"/>
        <v>584210.28571428568</v>
      </c>
      <c r="H212" s="2">
        <f t="shared" si="39"/>
        <v>94276501.920747936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820198.70476606488</v>
      </c>
      <c r="Q212" s="2">
        <f t="shared" si="42"/>
        <v>600000</v>
      </c>
      <c r="R212" s="2">
        <f t="shared" si="40"/>
        <v>96984337.044830695</v>
      </c>
      <c r="S212" s="2">
        <f t="shared" si="17"/>
        <v>584210.28571428359</v>
      </c>
      <c r="T212" s="2">
        <f t="shared" si="18"/>
        <v>15789.714285714086</v>
      </c>
      <c r="U212" s="2">
        <f t="shared" si="19"/>
        <v>600000</v>
      </c>
      <c r="V212" s="2">
        <f t="shared" si="34"/>
        <v>45198647.484939203</v>
      </c>
      <c r="W212" s="2">
        <f t="shared" si="20"/>
        <v>567742.51542057097</v>
      </c>
      <c r="X212" s="2">
        <f t="shared" si="6"/>
        <v>32257.48457942903</v>
      </c>
      <c r="Y212" s="2">
        <f t="shared" si="37"/>
        <v>51785689.559891477</v>
      </c>
      <c r="Z212" s="2" t="str">
        <f t="shared" si="8"/>
        <v>HERE</v>
      </c>
      <c r="AA212" s="2">
        <f>IF(Z212="HERE",Y212,AA211+Graph!$G$1*1000)</f>
        <v>51785689.559891477</v>
      </c>
      <c r="AB212" s="2">
        <f t="shared" si="21"/>
        <v>32257.48457942903</v>
      </c>
      <c r="AC212" s="2">
        <f t="shared" si="38"/>
        <v>45198647.484939203</v>
      </c>
      <c r="AD212" s="3">
        <f t="shared" si="10"/>
        <v>51785689.559891477</v>
      </c>
      <c r="AE212" s="2">
        <f>IF(AE210&gt;=52800000,52800000,IF(AB191=Graph!G$1*1000,AE211+Graph!G$1*1000,AC212))</f>
        <v>45198647.484939203</v>
      </c>
      <c r="AF212" s="3">
        <f t="shared" si="11"/>
        <v>45198647.484939203</v>
      </c>
      <c r="AG212" s="3">
        <f t="shared" si="29"/>
        <v>47199436.919931844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139</v>
      </c>
      <c r="C213" s="7"/>
      <c r="D213" s="2" t="e">
        <f t="shared" si="12"/>
        <v>#N/A</v>
      </c>
      <c r="E213" s="2" t="e">
        <f t="shared" si="22"/>
        <v>#N/A</v>
      </c>
      <c r="F213" s="2">
        <v>787656.78136089444</v>
      </c>
      <c r="G213" s="2">
        <f t="shared" si="41"/>
        <v>584210.28571428568</v>
      </c>
      <c r="H213" s="2">
        <f t="shared" si="39"/>
        <v>94860712.206462219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822979.43984179199</v>
      </c>
      <c r="Q213" s="2">
        <f t="shared" si="42"/>
        <v>600000</v>
      </c>
      <c r="R213" s="2">
        <f t="shared" si="40"/>
        <v>97584337.044830695</v>
      </c>
      <c r="S213" s="2">
        <f t="shared" si="17"/>
        <v>584210.28571428359</v>
      </c>
      <c r="T213" s="2">
        <f t="shared" si="18"/>
        <v>15789.714285714086</v>
      </c>
      <c r="U213" s="2">
        <f t="shared" si="19"/>
        <v>600000</v>
      </c>
      <c r="V213" s="2">
        <f t="shared" si="34"/>
        <v>45768977.227017894</v>
      </c>
      <c r="W213" s="2">
        <f t="shared" si="20"/>
        <v>570329.74207869172</v>
      </c>
      <c r="X213" s="2">
        <f t="shared" si="6"/>
        <v>29670.257921308279</v>
      </c>
      <c r="Y213" s="2">
        <f t="shared" si="37"/>
        <v>51815359.817812786</v>
      </c>
      <c r="Z213" s="2" t="str">
        <f t="shared" si="8"/>
        <v>HERE</v>
      </c>
      <c r="AA213" s="2">
        <f>IF(Z213="HERE",Y213,AA212+Graph!$G$1*1000)</f>
        <v>51815359.817812786</v>
      </c>
      <c r="AB213" s="2">
        <f t="shared" si="21"/>
        <v>29670.257921308279</v>
      </c>
      <c r="AC213" s="2">
        <f t="shared" si="38"/>
        <v>45768977.227017894</v>
      </c>
      <c r="AD213" s="3">
        <f t="shared" si="10"/>
        <v>51815359.817812786</v>
      </c>
      <c r="AE213" s="2">
        <f>IF(AE211&gt;=52800000,52800000,IF(AB192=Graph!G$1*1000,AE212+Graph!G$1*1000,AC213))</f>
        <v>45768977.227017894</v>
      </c>
      <c r="AF213" s="3">
        <f t="shared" si="11"/>
        <v>45768977.227017894</v>
      </c>
      <c r="AG213" s="3">
        <f t="shared" si="29"/>
        <v>47300838.635012418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140</v>
      </c>
      <c r="C214" s="7"/>
      <c r="D214" s="2" t="e">
        <f t="shared" si="12"/>
        <v>#N/A</v>
      </c>
      <c r="E214" s="2" t="e">
        <f t="shared" si="22"/>
        <v>#N/A</v>
      </c>
      <c r="F214" s="2">
        <v>790244.00801901519</v>
      </c>
      <c r="G214" s="2">
        <f t="shared" si="41"/>
        <v>584210.28571428568</v>
      </c>
      <c r="H214" s="2">
        <f t="shared" si="39"/>
        <v>95444922.492176503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825760.17491753399</v>
      </c>
      <c r="Q214" s="2">
        <f t="shared" si="42"/>
        <v>600000</v>
      </c>
      <c r="R214" s="2">
        <f t="shared" si="40"/>
        <v>98184337.044830695</v>
      </c>
      <c r="S214" s="2">
        <f t="shared" si="17"/>
        <v>584210.28571428359</v>
      </c>
      <c r="T214" s="2">
        <f t="shared" si="18"/>
        <v>15789.714285714086</v>
      </c>
      <c r="U214" s="2">
        <f t="shared" si="19"/>
        <v>600000</v>
      </c>
      <c r="V214" s="2">
        <f t="shared" si="34"/>
        <v>46341894.195754707</v>
      </c>
      <c r="W214" s="2">
        <f t="shared" si="20"/>
        <v>572916.96873681247</v>
      </c>
      <c r="X214" s="2">
        <f t="shared" si="6"/>
        <v>27083.031263187528</v>
      </c>
      <c r="Y214" s="2">
        <f t="shared" si="37"/>
        <v>51842442.849075973</v>
      </c>
      <c r="Z214" s="2" t="str">
        <f t="shared" si="8"/>
        <v>HERE</v>
      </c>
      <c r="AA214" s="2">
        <f>IF(Z214="HERE",Y214,AA213+Graph!$G$1*1000)</f>
        <v>51842442.849075973</v>
      </c>
      <c r="AB214" s="2">
        <f t="shared" si="21"/>
        <v>27083.031263187528</v>
      </c>
      <c r="AC214" s="2">
        <f t="shared" si="38"/>
        <v>46341894.195754707</v>
      </c>
      <c r="AD214" s="3">
        <f t="shared" si="10"/>
        <v>51842442.849075973</v>
      </c>
      <c r="AE214" s="2">
        <f>IF(AE212&gt;=52800000,52800000,IF(AB193=Graph!G$1*1000,AE213+Graph!G$1*1000,AC214))</f>
        <v>46341894.195754707</v>
      </c>
      <c r="AF214" s="3">
        <f t="shared" si="11"/>
        <v>46341894.195754707</v>
      </c>
      <c r="AG214" s="3">
        <f t="shared" si="29"/>
        <v>47400041.207433604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141</v>
      </c>
      <c r="C215" s="7"/>
      <c r="D215" s="2" t="e">
        <f t="shared" si="12"/>
        <v>#N/A</v>
      </c>
      <c r="E215" s="2" t="e">
        <f t="shared" si="22"/>
        <v>#N/A</v>
      </c>
      <c r="F215" s="2">
        <v>792831.23467713594</v>
      </c>
      <c r="G215" s="2">
        <f t="shared" si="41"/>
        <v>584210.28571428568</v>
      </c>
      <c r="H215" s="2">
        <f t="shared" si="39"/>
        <v>96029132.777890787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828540.9099932611</v>
      </c>
      <c r="Q215" s="2">
        <f t="shared" si="42"/>
        <v>600000</v>
      </c>
      <c r="R215" s="2">
        <f t="shared" si="40"/>
        <v>98784337.044830695</v>
      </c>
      <c r="S215" s="2">
        <f t="shared" si="17"/>
        <v>584210.28571428359</v>
      </c>
      <c r="T215" s="2">
        <f t="shared" si="18"/>
        <v>15789.714285714086</v>
      </c>
      <c r="U215" s="2">
        <f t="shared" si="19"/>
        <v>600000</v>
      </c>
      <c r="V215" s="2">
        <f t="shared" si="34"/>
        <v>46917398.39114964</v>
      </c>
      <c r="W215" s="2">
        <f t="shared" si="20"/>
        <v>575504.19539493322</v>
      </c>
      <c r="X215" s="2">
        <f t="shared" si="6"/>
        <v>24495.804605066776</v>
      </c>
      <c r="Y215" s="2">
        <f t="shared" si="37"/>
        <v>51866938.65368104</v>
      </c>
      <c r="Z215" s="2" t="str">
        <f t="shared" si="8"/>
        <v>HERE</v>
      </c>
      <c r="AA215" s="2">
        <f>IF(Z215="HERE",Y215,AA214+Graph!$G$1*1000)</f>
        <v>51866938.65368104</v>
      </c>
      <c r="AB215" s="2">
        <f t="shared" si="21"/>
        <v>24495.804605066776</v>
      </c>
      <c r="AC215" s="2">
        <f t="shared" si="38"/>
        <v>46917398.39114964</v>
      </c>
      <c r="AD215" s="3">
        <f t="shared" si="10"/>
        <v>51866938.65368104</v>
      </c>
      <c r="AE215" s="2">
        <f>IF(AE213&gt;=52800000,52800000,IF(AB194=Graph!G$1*1000,AE214+Graph!G$1*1000,AC215))</f>
        <v>46917398.39114964</v>
      </c>
      <c r="AF215" s="3">
        <f t="shared" si="11"/>
        <v>46917398.39114964</v>
      </c>
      <c r="AG215" s="3">
        <f t="shared" si="29"/>
        <v>47497044.637195379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142</v>
      </c>
      <c r="C216" s="7"/>
      <c r="D216" s="2" t="e">
        <f t="shared" si="12"/>
        <v>#N/A</v>
      </c>
      <c r="E216" s="2" t="e">
        <f t="shared" si="22"/>
        <v>#N/A</v>
      </c>
      <c r="F216" s="2">
        <v>795418.4613352567</v>
      </c>
      <c r="G216" s="2">
        <f t="shared" si="41"/>
        <v>584210.28571428568</v>
      </c>
      <c r="H216" s="2">
        <f t="shared" si="39"/>
        <v>96613343.06360507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831321.64506900311</v>
      </c>
      <c r="Q216" s="2">
        <f t="shared" si="42"/>
        <v>600000</v>
      </c>
      <c r="R216" s="2">
        <f t="shared" si="40"/>
        <v>99384337.044830695</v>
      </c>
      <c r="S216" s="2">
        <f t="shared" si="17"/>
        <v>584210.28571428359</v>
      </c>
      <c r="T216" s="2">
        <f t="shared" si="18"/>
        <v>15789.714285714086</v>
      </c>
      <c r="U216" s="2">
        <f t="shared" si="19"/>
        <v>600000</v>
      </c>
      <c r="V216" s="2">
        <f t="shared" si="34"/>
        <v>47495489.813202694</v>
      </c>
      <c r="W216" s="2">
        <f t="shared" si="20"/>
        <v>578091.42205305398</v>
      </c>
      <c r="X216" s="2">
        <f t="shared" si="6"/>
        <v>21908.577946946025</v>
      </c>
      <c r="Y216" s="2">
        <f t="shared" si="37"/>
        <v>51888847.231627986</v>
      </c>
      <c r="Z216" s="2" t="str">
        <f t="shared" si="8"/>
        <v>HERE</v>
      </c>
      <c r="AA216" s="2">
        <f>IF(Z216="HERE",Y216,AA215+Graph!$G$1*1000)</f>
        <v>51888847.231627986</v>
      </c>
      <c r="AB216" s="2">
        <f t="shared" si="21"/>
        <v>21908.577946946025</v>
      </c>
      <c r="AC216" s="2">
        <f t="shared" si="38"/>
        <v>47495489.813202694</v>
      </c>
      <c r="AD216" s="3">
        <f t="shared" si="10"/>
        <v>51888847.231627986</v>
      </c>
      <c r="AE216" s="2">
        <f>IF(AE214&gt;=52800000,52800000,IF(AB195=Graph!G$1*1000,AE215+Graph!G$1*1000,AC216))</f>
        <v>47495489.813202694</v>
      </c>
      <c r="AF216" s="3">
        <f t="shared" si="11"/>
        <v>47495489.813202694</v>
      </c>
      <c r="AG216" s="3">
        <f t="shared" si="29"/>
        <v>47591848.924297743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143</v>
      </c>
      <c r="C217" s="7"/>
      <c r="D217" s="2" t="e">
        <f t="shared" si="12"/>
        <v>#N/A</v>
      </c>
      <c r="E217" s="2" t="e">
        <f t="shared" si="22"/>
        <v>#N/A</v>
      </c>
      <c r="F217" s="2">
        <v>798005.68799337745</v>
      </c>
      <c r="G217" s="2">
        <f t="shared" si="41"/>
        <v>584210.28571428568</v>
      </c>
      <c r="H217" s="2">
        <f t="shared" si="39"/>
        <v>97197553.349319354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834102.38014473021</v>
      </c>
      <c r="Q217" s="2">
        <f t="shared" si="42"/>
        <v>600000</v>
      </c>
      <c r="R217" s="2">
        <f t="shared" si="40"/>
        <v>99984337.044830695</v>
      </c>
      <c r="S217" s="2">
        <f t="shared" si="17"/>
        <v>584210.28571428359</v>
      </c>
      <c r="T217" s="2">
        <f t="shared" si="18"/>
        <v>15789.714285714086</v>
      </c>
      <c r="U217" s="2">
        <f t="shared" si="19"/>
        <v>600000</v>
      </c>
      <c r="V217" s="2">
        <f t="shared" si="34"/>
        <v>48076168.461913869</v>
      </c>
      <c r="W217" s="2">
        <f t="shared" si="20"/>
        <v>580678.64871117473</v>
      </c>
      <c r="X217" s="2">
        <f t="shared" si="6"/>
        <v>19321.351288825274</v>
      </c>
      <c r="Y217" s="2">
        <f t="shared" si="37"/>
        <v>51908168.582916811</v>
      </c>
      <c r="Z217" s="2" t="str">
        <f t="shared" si="8"/>
        <v>HERE</v>
      </c>
      <c r="AA217" s="2">
        <f>IF(Z217="HERE",Y217,AA216+Graph!$G$1*1000)</f>
        <v>51908168.582916811</v>
      </c>
      <c r="AB217" s="2">
        <f t="shared" si="21"/>
        <v>19321.351288825274</v>
      </c>
      <c r="AC217" s="2">
        <f t="shared" si="38"/>
        <v>48076168.461913869</v>
      </c>
      <c r="AD217" s="3">
        <f t="shared" si="10"/>
        <v>51908168.582916811</v>
      </c>
      <c r="AE217" s="2">
        <f>IF(AE215&gt;=52800000,52800000,IF(AB196=Graph!G$1*1000,AE216+Graph!G$1*1000,AC217))</f>
        <v>48076168.461913869</v>
      </c>
      <c r="AF217" s="3">
        <f t="shared" si="11"/>
        <v>48076168.461913869</v>
      </c>
      <c r="AG217" s="3">
        <f t="shared" si="29"/>
        <v>47684454.068740718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144</v>
      </c>
      <c r="C218" s="7"/>
      <c r="D218" s="2" t="e">
        <f t="shared" si="12"/>
        <v>#N/A</v>
      </c>
      <c r="E218" s="2" t="e">
        <f t="shared" si="22"/>
        <v>#N/A</v>
      </c>
      <c r="F218" s="2">
        <v>800592.9146514982</v>
      </c>
      <c r="G218" s="2">
        <f t="shared" si="41"/>
        <v>584210.28571428568</v>
      </c>
      <c r="H218" s="2">
        <f t="shared" si="39"/>
        <v>97781763.635033637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836883.11522047222</v>
      </c>
      <c r="Q218" s="2">
        <f t="shared" si="42"/>
        <v>600000</v>
      </c>
      <c r="R218" s="2">
        <f t="shared" si="40"/>
        <v>100584337.04483069</v>
      </c>
      <c r="S218" s="2">
        <f t="shared" si="17"/>
        <v>584210.28571428359</v>
      </c>
      <c r="T218" s="2">
        <f t="shared" si="18"/>
        <v>15789.714285714086</v>
      </c>
      <c r="U218" s="2">
        <f t="shared" si="19"/>
        <v>600000</v>
      </c>
      <c r="V218" s="2">
        <f t="shared" si="34"/>
        <v>48659434.337283164</v>
      </c>
      <c r="W218" s="2">
        <f t="shared" si="20"/>
        <v>583265.87536929548</v>
      </c>
      <c r="X218" s="2">
        <f t="shared" si="6"/>
        <v>16734.124630704522</v>
      </c>
      <c r="Y218" s="2">
        <f t="shared" si="37"/>
        <v>51924902.707547516</v>
      </c>
      <c r="Z218" s="2" t="str">
        <f t="shared" si="8"/>
        <v>HERE</v>
      </c>
      <c r="AA218" s="2">
        <f>IF(Z218="HERE",Y218,AA217+Graph!$G$1*1000)</f>
        <v>51924902.707547516</v>
      </c>
      <c r="AB218" s="2">
        <f t="shared" si="21"/>
        <v>16734.124630704522</v>
      </c>
      <c r="AC218" s="2">
        <f t="shared" si="38"/>
        <v>48659434.337283164</v>
      </c>
      <c r="AD218" s="3">
        <f t="shared" si="10"/>
        <v>51924902.707547516</v>
      </c>
      <c r="AE218" s="2">
        <f>IF(AE216&gt;=52800000,52800000,IF(AB197=Graph!G$1*1000,AE217+Graph!G$1*1000,AC218))</f>
        <v>48659434.337283164</v>
      </c>
      <c r="AF218" s="3">
        <f t="shared" si="11"/>
        <v>48659434.337283164</v>
      </c>
      <c r="AG218" s="3">
        <f t="shared" si="29"/>
        <v>47774860.070524283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145</v>
      </c>
      <c r="C219" s="7"/>
      <c r="D219" s="2" t="e">
        <f t="shared" si="12"/>
        <v>#N/A</v>
      </c>
      <c r="E219" s="2" t="e">
        <f t="shared" si="22"/>
        <v>#N/A</v>
      </c>
      <c r="F219" s="2">
        <v>803180.14130961895</v>
      </c>
      <c r="G219" s="2">
        <f t="shared" si="41"/>
        <v>584210.28571428568</v>
      </c>
      <c r="H219" s="2">
        <f t="shared" si="39"/>
        <v>98365973.920747921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839663.85029619932</v>
      </c>
      <c r="Q219" s="2">
        <f t="shared" si="42"/>
        <v>600000</v>
      </c>
      <c r="R219" s="2">
        <f t="shared" si="40"/>
        <v>101184337.04483069</v>
      </c>
      <c r="S219" s="2">
        <f t="shared" si="17"/>
        <v>584210.28571428359</v>
      </c>
      <c r="T219" s="2">
        <f t="shared" si="18"/>
        <v>15789.714285714086</v>
      </c>
      <c r="U219" s="2">
        <f t="shared" si="19"/>
        <v>600000</v>
      </c>
      <c r="V219" s="2">
        <f t="shared" si="34"/>
        <v>49245287.43931058</v>
      </c>
      <c r="W219" s="2">
        <f t="shared" si="20"/>
        <v>585853.10202741623</v>
      </c>
      <c r="X219" s="2">
        <f t="shared" si="6"/>
        <v>14146.897972583771</v>
      </c>
      <c r="Y219" s="2">
        <f t="shared" si="37"/>
        <v>51939049.605520099</v>
      </c>
      <c r="Z219" s="2" t="str">
        <f t="shared" si="8"/>
        <v>HERE</v>
      </c>
      <c r="AA219" s="2">
        <f>IF(Z219="HERE",Y219,AA218+Graph!$G$1*1000)</f>
        <v>51939049.605520099</v>
      </c>
      <c r="AB219" s="2">
        <f t="shared" si="21"/>
        <v>14146.897972583771</v>
      </c>
      <c r="AC219" s="2">
        <f t="shared" si="38"/>
        <v>49245287.43931058</v>
      </c>
      <c r="AD219" s="3">
        <f t="shared" si="10"/>
        <v>51939049.605520099</v>
      </c>
      <c r="AE219" s="2">
        <f>IF(AE217&gt;=52800000,52800000,IF(AB198=Graph!G$1*1000,AE218+Graph!G$1*1000,AC219))</f>
        <v>49245287.43931058</v>
      </c>
      <c r="AF219" s="3">
        <f t="shared" si="11"/>
        <v>49245287.43931058</v>
      </c>
      <c r="AG219" s="3">
        <f t="shared" si="29"/>
        <v>47863066.929648452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146</v>
      </c>
      <c r="C220" s="7"/>
      <c r="D220" s="2" t="e">
        <f t="shared" si="12"/>
        <v>#N/A</v>
      </c>
      <c r="E220" s="2" t="e">
        <f t="shared" si="22"/>
        <v>#N/A</v>
      </c>
      <c r="F220" s="2">
        <v>805767.3679677397</v>
      </c>
      <c r="G220" s="2">
        <f t="shared" si="41"/>
        <v>584210.28571428568</v>
      </c>
      <c r="H220" s="2">
        <f t="shared" si="39"/>
        <v>98950184.206462204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842444.58537194133</v>
      </c>
      <c r="Q220" s="2">
        <f t="shared" si="42"/>
        <v>600000</v>
      </c>
      <c r="R220" s="2">
        <f t="shared" si="40"/>
        <v>101784337.04483069</v>
      </c>
      <c r="S220" s="2">
        <f t="shared" si="17"/>
        <v>584210.28571428359</v>
      </c>
      <c r="T220" s="2">
        <f t="shared" si="18"/>
        <v>15789.714285714086</v>
      </c>
      <c r="U220" s="2">
        <f t="shared" si="19"/>
        <v>600000</v>
      </c>
      <c r="V220" s="2">
        <f t="shared" si="34"/>
        <v>49833727.767996117</v>
      </c>
      <c r="W220" s="2">
        <f t="shared" si="20"/>
        <v>588440.32868553698</v>
      </c>
      <c r="X220" s="2">
        <f t="shared" si="6"/>
        <v>11559.671314463019</v>
      </c>
      <c r="Y220" s="2">
        <f t="shared" si="37"/>
        <v>51950609.276834562</v>
      </c>
      <c r="Z220" s="2" t="str">
        <f t="shared" si="8"/>
        <v>HERE</v>
      </c>
      <c r="AA220" s="2">
        <f>IF(Z220="HERE",Y220,AA219+Graph!$G$1*1000)</f>
        <v>51950609.276834562</v>
      </c>
      <c r="AB220" s="2">
        <f t="shared" si="21"/>
        <v>11559.671314463019</v>
      </c>
      <c r="AC220" s="2">
        <f t="shared" si="38"/>
        <v>49833727.767996117</v>
      </c>
      <c r="AD220" s="3">
        <f t="shared" si="10"/>
        <v>51950609.276834562</v>
      </c>
      <c r="AE220" s="2">
        <f>IF(AE218&gt;=52800000,52800000,IF(AB199=Graph!G$1*1000,AE219+Graph!G$1*1000,AC220))</f>
        <v>49833727.767996117</v>
      </c>
      <c r="AF220" s="3">
        <f t="shared" si="11"/>
        <v>49833727.767996117</v>
      </c>
      <c r="AG220" s="3">
        <f t="shared" si="29"/>
        <v>47949074.646113195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147</v>
      </c>
      <c r="C221" s="7"/>
      <c r="D221" s="2" t="e">
        <f t="shared" si="12"/>
        <v>#N/A</v>
      </c>
      <c r="E221" s="2" t="e">
        <f t="shared" si="22"/>
        <v>#N/A</v>
      </c>
      <c r="F221" s="2">
        <v>808354.59462586045</v>
      </c>
      <c r="G221" s="2">
        <f t="shared" si="41"/>
        <v>584210.28571428568</v>
      </c>
      <c r="H221" s="2">
        <f t="shared" si="39"/>
        <v>99534394.492176488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845225.32044768333</v>
      </c>
      <c r="Q221" s="2">
        <f t="shared" si="42"/>
        <v>600000</v>
      </c>
      <c r="R221" s="2">
        <f t="shared" si="40"/>
        <v>102384337.04483069</v>
      </c>
      <c r="S221" s="2">
        <f t="shared" si="17"/>
        <v>584210.28571428359</v>
      </c>
      <c r="T221" s="2">
        <f t="shared" si="18"/>
        <v>15789.714285714086</v>
      </c>
      <c r="U221" s="2">
        <f t="shared" si="19"/>
        <v>600000</v>
      </c>
      <c r="V221" s="2">
        <f t="shared" si="34"/>
        <v>50424755.323339775</v>
      </c>
      <c r="W221" s="2">
        <f t="shared" si="20"/>
        <v>591027.55534365773</v>
      </c>
      <c r="X221" s="2">
        <f t="shared" si="6"/>
        <v>8972.444656342268</v>
      </c>
      <c r="Y221" s="2">
        <f t="shared" si="37"/>
        <v>51959581.721490905</v>
      </c>
      <c r="Z221" s="2" t="str">
        <f t="shared" si="8"/>
        <v>HERE</v>
      </c>
      <c r="AA221" s="2">
        <f>IF(Z221="HERE",Y221,AA220+Graph!$G$1*1000)</f>
        <v>51959581.721490905</v>
      </c>
      <c r="AB221" s="2">
        <f t="shared" si="21"/>
        <v>8972.444656342268</v>
      </c>
      <c r="AC221" s="2">
        <f t="shared" si="38"/>
        <v>50424755.323339775</v>
      </c>
      <c r="AD221" s="3">
        <f t="shared" si="10"/>
        <v>51959581.721490905</v>
      </c>
      <c r="AE221" s="2">
        <f>IF(AE219&gt;=52800000,52800000,IF(AB200=Graph!G$1*1000,AE220+Graph!G$1*1000,AC221))</f>
        <v>50424755.323339775</v>
      </c>
      <c r="AF221" s="3">
        <f t="shared" si="11"/>
        <v>50424755.323339775</v>
      </c>
      <c r="AG221" s="3">
        <f t="shared" si="29"/>
        <v>48032883.219918534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148</v>
      </c>
      <c r="C222" s="7"/>
      <c r="D222" s="2" t="e">
        <f t="shared" si="12"/>
        <v>#N/A</v>
      </c>
      <c r="E222" s="2" t="e">
        <f t="shared" si="22"/>
        <v>#N/A</v>
      </c>
      <c r="F222" s="2">
        <v>810941.8212839812</v>
      </c>
      <c r="G222" s="2">
        <f t="shared" si="41"/>
        <v>584210.28571428568</v>
      </c>
      <c r="H222" s="2">
        <f t="shared" si="39"/>
        <v>100118604.77789077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848006.05552341044</v>
      </c>
      <c r="Q222" s="2">
        <f t="shared" si="42"/>
        <v>600000</v>
      </c>
      <c r="R222" s="2">
        <f t="shared" si="40"/>
        <v>102984337.04483069</v>
      </c>
      <c r="S222" s="2">
        <f t="shared" si="17"/>
        <v>584210.28571428359</v>
      </c>
      <c r="T222" s="2">
        <f t="shared" si="18"/>
        <v>15789.714285714086</v>
      </c>
      <c r="U222" s="2">
        <f t="shared" si="19"/>
        <v>600000</v>
      </c>
      <c r="V222" s="2">
        <f t="shared" si="34"/>
        <v>51018370.105341569</v>
      </c>
      <c r="W222" s="2">
        <f t="shared" si="20"/>
        <v>593614.78200179338</v>
      </c>
      <c r="X222" s="2">
        <f t="shared" si="6"/>
        <v>6385.2179982066154</v>
      </c>
      <c r="Y222" s="2">
        <f t="shared" si="37"/>
        <v>51965966.939489111</v>
      </c>
      <c r="Z222" s="2" t="str">
        <f t="shared" si="8"/>
        <v>HERE</v>
      </c>
      <c r="AA222" s="2">
        <f>IF(Z222="HERE",Y222,AA221+Graph!$G$1*1000)</f>
        <v>51965966.939489111</v>
      </c>
      <c r="AB222" s="2">
        <f t="shared" si="21"/>
        <v>6385.2179982066154</v>
      </c>
      <c r="AC222" s="2">
        <f t="shared" si="38"/>
        <v>51018370.105341569</v>
      </c>
      <c r="AD222" s="3">
        <f t="shared" si="10"/>
        <v>51965966.939489111</v>
      </c>
      <c r="AE222" s="2">
        <f>IF(AE220&gt;=52800000,52800000,IF(AB201=Graph!G$1*1000,AE221+Graph!G$1*1000,AC222))</f>
        <v>51018370.105341569</v>
      </c>
      <c r="AF222" s="3">
        <f t="shared" si="11"/>
        <v>51018370.105341569</v>
      </c>
      <c r="AG222" s="3">
        <f t="shared" si="29"/>
        <v>48114492.651064485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149</v>
      </c>
      <c r="C223" s="7"/>
      <c r="D223" s="2" t="e">
        <f t="shared" si="12"/>
        <v>#N/A</v>
      </c>
      <c r="E223" s="2" t="e">
        <f t="shared" si="22"/>
        <v>#N/A</v>
      </c>
      <c r="F223" s="2">
        <v>813529.04794210196</v>
      </c>
      <c r="G223" s="2">
        <f t="shared" si="41"/>
        <v>584210.28571428568</v>
      </c>
      <c r="H223" s="2">
        <f t="shared" si="39"/>
        <v>100702815.06360506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850786.79059915245</v>
      </c>
      <c r="Q223" s="2">
        <f t="shared" si="42"/>
        <v>600000</v>
      </c>
      <c r="R223" s="2">
        <f t="shared" si="40"/>
        <v>103584337.04483069</v>
      </c>
      <c r="S223" s="2">
        <f t="shared" si="17"/>
        <v>584210.28571428359</v>
      </c>
      <c r="T223" s="2">
        <f t="shared" si="18"/>
        <v>15789.714285714086</v>
      </c>
      <c r="U223" s="2">
        <f t="shared" si="19"/>
        <v>600000</v>
      </c>
      <c r="V223" s="2">
        <f t="shared" si="34"/>
        <v>51614572.114001483</v>
      </c>
      <c r="W223" s="2">
        <f t="shared" si="20"/>
        <v>596202.00865991414</v>
      </c>
      <c r="X223" s="2">
        <f t="shared" si="6"/>
        <v>3797.9913400858641</v>
      </c>
      <c r="Y223" s="2">
        <f t="shared" ref="Y223:Y286" si="43">IF(COUNT($C224)=0,IF(COUNT($C223)=1,C223,SUM(Y222+X223)),C223)</f>
        <v>51969764.930829197</v>
      </c>
      <c r="Z223" s="2" t="str">
        <f t="shared" si="8"/>
        <v>HERE</v>
      </c>
      <c r="AA223" s="2">
        <f>IF(Z223="HERE",Y223,AA222+Graph!$G$1*1000)</f>
        <v>51969764.930829197</v>
      </c>
      <c r="AB223" s="2">
        <f t="shared" si="21"/>
        <v>3797.9913400858641</v>
      </c>
      <c r="AC223" s="2">
        <f t="shared" ref="AC223:AC286" si="44">IF(Z224="HERE",V223,AC222)</f>
        <v>51018370.105341569</v>
      </c>
      <c r="AD223" s="3">
        <f t="shared" si="10"/>
        <v>51969764.930829197</v>
      </c>
      <c r="AE223" s="2">
        <f>IF(AE221&gt;=52800000,52800000,IF(AB202=Graph!G$1*1000,AE222+Graph!G$1*1000,AC223))</f>
        <v>51018370.105341569</v>
      </c>
      <c r="AF223" s="3">
        <f t="shared" si="11"/>
        <v>51018370.105341569</v>
      </c>
      <c r="AG223" s="3">
        <f t="shared" si="29"/>
        <v>48193902.939551026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150</v>
      </c>
      <c r="C224" s="7"/>
      <c r="D224" s="2" t="e">
        <f t="shared" si="12"/>
        <v>#N/A</v>
      </c>
      <c r="E224" s="2" t="e">
        <f t="shared" si="22"/>
        <v>#N/A</v>
      </c>
      <c r="F224" s="2">
        <v>816116.27460022271</v>
      </c>
      <c r="G224" s="2">
        <f t="shared" si="41"/>
        <v>584210.28571428568</v>
      </c>
      <c r="H224" s="2">
        <f t="shared" ref="H224:H287" si="45">IF(COUNT($C225)=0,IF(COUNT($C224)=1,C224,SUM(H223+G224)),C224)</f>
        <v>101287025.34931934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853567.52567487955</v>
      </c>
      <c r="Q224" s="2">
        <f t="shared" si="42"/>
        <v>600000</v>
      </c>
      <c r="R224" s="2">
        <f t="shared" ref="R224:R287" si="46">IF(COUNT($C225)=0,IF(COUNT($C224)=1,M224,SUM(R223+Q224)),M224)</f>
        <v>104184337.04483069</v>
      </c>
      <c r="S224" s="2">
        <f t="shared" si="17"/>
        <v>584210.28571428359</v>
      </c>
      <c r="T224" s="2">
        <f t="shared" si="18"/>
        <v>15789.714285714086</v>
      </c>
      <c r="U224" s="2">
        <f t="shared" si="19"/>
        <v>600000</v>
      </c>
      <c r="V224" s="2">
        <f t="shared" si="34"/>
        <v>52213361.349319518</v>
      </c>
      <c r="W224" s="2">
        <f t="shared" si="20"/>
        <v>598789.23531803489</v>
      </c>
      <c r="X224" s="2">
        <f t="shared" si="6"/>
        <v>1210.7646819651127</v>
      </c>
      <c r="Y224" s="2">
        <f t="shared" si="43"/>
        <v>51970975.695511162</v>
      </c>
      <c r="Z224" s="2" t="str">
        <f t="shared" si="8"/>
        <v>MEEP</v>
      </c>
      <c r="AA224" s="2">
        <f>IF(Z224="HERE",Y224,AA223+Graph!$G$1*1000)</f>
        <v>52389764.930829197</v>
      </c>
      <c r="AB224" s="2">
        <f t="shared" si="21"/>
        <v>420000</v>
      </c>
      <c r="AC224" s="2">
        <f t="shared" si="44"/>
        <v>51018370.105341569</v>
      </c>
      <c r="AD224" s="3">
        <f t="shared" si="10"/>
        <v>52389764.930829197</v>
      </c>
      <c r="AE224" s="2">
        <f>IF(AE222&gt;=52800000,52800000,IF(AB203=Graph!G$1*1000,AE223+Graph!G$1*1000,AC224))</f>
        <v>51018370.105341569</v>
      </c>
      <c r="AF224" s="3">
        <f t="shared" si="11"/>
        <v>51018370.105341569</v>
      </c>
      <c r="AG224" s="3">
        <f t="shared" si="29"/>
        <v>48271114.08537817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151</v>
      </c>
      <c r="C225" s="7"/>
      <c r="D225" s="2" t="e">
        <f t="shared" si="12"/>
        <v>#N/A</v>
      </c>
      <c r="E225" s="2" t="e">
        <f t="shared" si="22"/>
        <v>#N/A</v>
      </c>
      <c r="F225" s="2">
        <v>818703.50125834346</v>
      </c>
      <c r="G225" s="2">
        <f t="shared" si="41"/>
        <v>584210.28571428568</v>
      </c>
      <c r="H225" s="2">
        <f t="shared" si="45"/>
        <v>101871235.63503362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856348.26075062156</v>
      </c>
      <c r="Q225" s="2">
        <f t="shared" si="42"/>
        <v>600000</v>
      </c>
      <c r="R225" s="2">
        <f t="shared" si="46"/>
        <v>104784337.04483069</v>
      </c>
      <c r="S225" s="2">
        <f t="shared" si="17"/>
        <v>584210.28571428359</v>
      </c>
      <c r="T225" s="2">
        <f t="shared" si="18"/>
        <v>15789.714285714086</v>
      </c>
      <c r="U225" s="2">
        <f t="shared" si="19"/>
        <v>600000</v>
      </c>
      <c r="V225" s="2">
        <f t="shared" si="34"/>
        <v>52797571.635033801</v>
      </c>
      <c r="W225" s="2">
        <f t="shared" si="20"/>
        <v>584210.28571428359</v>
      </c>
      <c r="X225" s="2">
        <f t="shared" si="6"/>
        <v>15789.714285716414</v>
      </c>
      <c r="Y225" s="2">
        <f t="shared" si="43"/>
        <v>51986765.409796879</v>
      </c>
      <c r="Z225" s="2" t="str">
        <f t="shared" si="8"/>
        <v>MEEP</v>
      </c>
      <c r="AA225" s="2">
        <f>IF(Z225="HERE",Y225,AA224+Graph!$G$1*1000)</f>
        <v>52809764.930829197</v>
      </c>
      <c r="AB225" s="2">
        <f t="shared" si="21"/>
        <v>420000</v>
      </c>
      <c r="AC225" s="2">
        <f t="shared" si="44"/>
        <v>51018370.105341569</v>
      </c>
      <c r="AD225" s="3">
        <f t="shared" si="10"/>
        <v>52800000</v>
      </c>
      <c r="AE225" s="2">
        <f>IF(AE223&gt;=52800000,52800000,IF(AB204=Graph!G$1*1000,AE224+Graph!G$1*1000,AC225))</f>
        <v>51018370.105341569</v>
      </c>
      <c r="AF225" s="3">
        <f t="shared" si="11"/>
        <v>51018370.105341569</v>
      </c>
      <c r="AG225" s="3">
        <f t="shared" si="29"/>
        <v>48346126.088545904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152</v>
      </c>
      <c r="C226" s="7"/>
      <c r="D226" s="2" t="e">
        <f t="shared" si="12"/>
        <v>#N/A</v>
      </c>
      <c r="E226" s="2" t="e">
        <f t="shared" si="22"/>
        <v>#N/A</v>
      </c>
      <c r="F226" s="2">
        <v>821290.72791646421</v>
      </c>
      <c r="G226" s="2">
        <f t="shared" si="41"/>
        <v>584210.28571428568</v>
      </c>
      <c r="H226" s="2">
        <f t="shared" si="45"/>
        <v>102455445.92074791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859128.99582634866</v>
      </c>
      <c r="Q226" s="2">
        <f t="shared" si="42"/>
        <v>600000</v>
      </c>
      <c r="R226" s="2">
        <f t="shared" si="46"/>
        <v>105384337.04483069</v>
      </c>
      <c r="S226" s="2">
        <f t="shared" si="17"/>
        <v>584210.28571428359</v>
      </c>
      <c r="T226" s="2">
        <f t="shared" si="18"/>
        <v>15789.714285714086</v>
      </c>
      <c r="U226" s="2">
        <f t="shared" si="19"/>
        <v>600000</v>
      </c>
      <c r="V226" s="2">
        <f t="shared" si="34"/>
        <v>53381781.920748085</v>
      </c>
      <c r="W226" s="2">
        <f t="shared" si="20"/>
        <v>584210.28571428359</v>
      </c>
      <c r="X226" s="2">
        <f t="shared" si="6"/>
        <v>15789.714285716414</v>
      </c>
      <c r="Y226" s="2">
        <f t="shared" si="43"/>
        <v>52002555.124082595</v>
      </c>
      <c r="Z226" s="2" t="str">
        <f t="shared" si="8"/>
        <v>MEEP</v>
      </c>
      <c r="AA226" s="2">
        <f>IF(Z226="HERE",Y226,AA225+Graph!$G$1*1000)</f>
        <v>53229764.930829197</v>
      </c>
      <c r="AB226" s="2">
        <f t="shared" si="21"/>
        <v>420000</v>
      </c>
      <c r="AC226" s="2">
        <f t="shared" si="44"/>
        <v>51018370.105341569</v>
      </c>
      <c r="AD226" s="3">
        <f t="shared" si="10"/>
        <v>52800000</v>
      </c>
      <c r="AE226" s="2">
        <f>IF(AE224&gt;=52800000,52800000,IF(AB205=Graph!G$1*1000,AE225+Graph!G$1*1000,AC226))</f>
        <v>51018370.105341569</v>
      </c>
      <c r="AF226" s="3">
        <f t="shared" si="11"/>
        <v>51018370.105341569</v>
      </c>
      <c r="AG226" s="3">
        <f t="shared" si="29"/>
        <v>48418938.949054226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153</v>
      </c>
      <c r="C227" s="7"/>
      <c r="D227" s="2" t="e">
        <f t="shared" si="12"/>
        <v>#N/A</v>
      </c>
      <c r="E227" s="2" t="e">
        <f t="shared" si="22"/>
        <v>#N/A</v>
      </c>
      <c r="F227" s="2">
        <v>823877.95457458496</v>
      </c>
      <c r="G227" s="2">
        <f t="shared" si="41"/>
        <v>584210.28571428568</v>
      </c>
      <c r="H227" s="2">
        <f t="shared" si="45"/>
        <v>103039656.20646219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861909.73090209067</v>
      </c>
      <c r="Q227" s="2">
        <f t="shared" si="42"/>
        <v>600000</v>
      </c>
      <c r="R227" s="2">
        <f t="shared" si="46"/>
        <v>105984337.04483069</v>
      </c>
      <c r="S227" s="2">
        <f t="shared" si="17"/>
        <v>584210.28571428359</v>
      </c>
      <c r="T227" s="2">
        <f t="shared" si="18"/>
        <v>15789.714285714086</v>
      </c>
      <c r="U227" s="2">
        <f t="shared" si="19"/>
        <v>600000</v>
      </c>
      <c r="V227" s="2">
        <f t="shared" si="34"/>
        <v>53965992.206462368</v>
      </c>
      <c r="W227" s="2">
        <f t="shared" si="20"/>
        <v>584210.28571428359</v>
      </c>
      <c r="X227" s="2">
        <f t="shared" si="6"/>
        <v>15789.714285716414</v>
      </c>
      <c r="Y227" s="2">
        <f t="shared" si="43"/>
        <v>52018344.838368312</v>
      </c>
      <c r="Z227" s="2" t="str">
        <f t="shared" si="8"/>
        <v>MEEP</v>
      </c>
      <c r="AA227" s="2">
        <f>IF(Z227="HERE",Y227,AA226+Graph!$G$1*1000)</f>
        <v>53649764.930829197</v>
      </c>
      <c r="AB227" s="2">
        <f t="shared" si="21"/>
        <v>420000</v>
      </c>
      <c r="AC227" s="2">
        <f t="shared" si="44"/>
        <v>51018370.105341569</v>
      </c>
      <c r="AD227" s="3">
        <f t="shared" si="10"/>
        <v>52800000</v>
      </c>
      <c r="AE227" s="2">
        <f>IF(AE225&gt;=52800000,52800000,IF(AB206=Graph!G$1*1000,AE226+Graph!G$1*1000,AC227))</f>
        <v>51018370.105341569</v>
      </c>
      <c r="AF227" s="3">
        <f t="shared" si="11"/>
        <v>51018370.105341569</v>
      </c>
      <c r="AG227" s="3">
        <f t="shared" si="29"/>
        <v>48489552.666903161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154</v>
      </c>
      <c r="C228" s="7"/>
      <c r="D228" s="2" t="e">
        <f t="shared" si="12"/>
        <v>#N/A</v>
      </c>
      <c r="E228" s="2" t="e">
        <f t="shared" si="22"/>
        <v>#N/A</v>
      </c>
      <c r="F228" s="2">
        <v>826465.18123270571</v>
      </c>
      <c r="G228" s="2">
        <f t="shared" si="41"/>
        <v>584210.28571428568</v>
      </c>
      <c r="H228" s="2">
        <f t="shared" si="45"/>
        <v>103623866.49217647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864690.46597781777</v>
      </c>
      <c r="Q228" s="2">
        <f t="shared" si="42"/>
        <v>600000</v>
      </c>
      <c r="R228" s="2">
        <f t="shared" si="46"/>
        <v>106584337.04483069</v>
      </c>
      <c r="S228" s="2">
        <f t="shared" si="17"/>
        <v>584210.28571428359</v>
      </c>
      <c r="T228" s="2">
        <f t="shared" si="18"/>
        <v>15789.714285714086</v>
      </c>
      <c r="U228" s="2">
        <f t="shared" si="19"/>
        <v>600000</v>
      </c>
      <c r="V228" s="2">
        <f t="shared" si="34"/>
        <v>54550202.492176652</v>
      </c>
      <c r="W228" s="2">
        <f t="shared" si="20"/>
        <v>584210.28571428359</v>
      </c>
      <c r="X228" s="2">
        <f t="shared" si="6"/>
        <v>15789.714285716414</v>
      </c>
      <c r="Y228" s="2">
        <f t="shared" si="43"/>
        <v>52034134.552654028</v>
      </c>
      <c r="Z228" s="2" t="str">
        <f t="shared" si="8"/>
        <v>MEEP</v>
      </c>
      <c r="AA228" s="2">
        <f>IF(Z228="HERE",Y228,AA227+Graph!$G$1*1000)</f>
        <v>54069764.930829197</v>
      </c>
      <c r="AB228" s="2">
        <f t="shared" si="21"/>
        <v>420000</v>
      </c>
      <c r="AC228" s="2">
        <f t="shared" si="44"/>
        <v>51018370.105341569</v>
      </c>
      <c r="AD228" s="3">
        <f t="shared" si="10"/>
        <v>52800000</v>
      </c>
      <c r="AE228" s="2">
        <f>IF(AE226&gt;=52800000,52800000,IF(AB207=Graph!G$1*1000,AE227+Graph!G$1*1000,AC228))</f>
        <v>51018370.105341569</v>
      </c>
      <c r="AF228" s="3">
        <f t="shared" si="11"/>
        <v>51018370.105341569</v>
      </c>
      <c r="AG228" s="3">
        <f t="shared" si="29"/>
        <v>48557967.242092691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155</v>
      </c>
      <c r="C229" s="7"/>
      <c r="D229" s="2" t="e">
        <f t="shared" si="12"/>
        <v>#N/A</v>
      </c>
      <c r="E229" s="2" t="e">
        <f t="shared" si="22"/>
        <v>#N/A</v>
      </c>
      <c r="F229" s="2">
        <v>829052.40789082646</v>
      </c>
      <c r="G229" s="2">
        <f t="shared" si="41"/>
        <v>584210.28571428568</v>
      </c>
      <c r="H229" s="2">
        <f t="shared" si="45"/>
        <v>104208076.77789076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867471.20105355978</v>
      </c>
      <c r="Q229" s="2">
        <f t="shared" si="42"/>
        <v>600000</v>
      </c>
      <c r="R229" s="2">
        <f t="shared" si="46"/>
        <v>107184337.04483069</v>
      </c>
      <c r="S229" s="2">
        <f t="shared" si="17"/>
        <v>584210.28571428359</v>
      </c>
      <c r="T229" s="2">
        <f t="shared" si="18"/>
        <v>15789.714285714086</v>
      </c>
      <c r="U229" s="2">
        <f t="shared" si="19"/>
        <v>600000</v>
      </c>
      <c r="V229" s="2">
        <f t="shared" si="34"/>
        <v>55134412.777890936</v>
      </c>
      <c r="W229" s="2">
        <f t="shared" si="20"/>
        <v>584210.28571428359</v>
      </c>
      <c r="X229" s="2">
        <f t="shared" si="6"/>
        <v>15789.714285716414</v>
      </c>
      <c r="Y229" s="2">
        <f t="shared" si="43"/>
        <v>52049924.266939744</v>
      </c>
      <c r="Z229" s="2" t="str">
        <f t="shared" si="8"/>
        <v>MEEP</v>
      </c>
      <c r="AA229" s="2">
        <f>IF(Z229="HERE",Y229,AA228+Graph!$G$1*1000)</f>
        <v>54489764.930829197</v>
      </c>
      <c r="AB229" s="2">
        <f t="shared" si="21"/>
        <v>420000</v>
      </c>
      <c r="AC229" s="2">
        <f t="shared" si="44"/>
        <v>51018370.105341569</v>
      </c>
      <c r="AD229" s="3">
        <f t="shared" si="10"/>
        <v>52800000</v>
      </c>
      <c r="AE229" s="2">
        <f>IF(AE227&gt;=52800000,52800000,IF(AB208=Graph!G$1*1000,AE228+Graph!G$1*1000,AC229))</f>
        <v>51018370.105341569</v>
      </c>
      <c r="AF229" s="3">
        <f t="shared" si="11"/>
        <v>51018370.105341569</v>
      </c>
      <c r="AG229" s="3">
        <f t="shared" si="29"/>
        <v>48624182.674622819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156</v>
      </c>
      <c r="C230" s="7"/>
      <c r="D230" s="2" t="e">
        <f t="shared" si="12"/>
        <v>#N/A</v>
      </c>
      <c r="E230" s="2" t="e">
        <f t="shared" si="22"/>
        <v>#N/A</v>
      </c>
      <c r="F230" s="2">
        <v>831639.63454894722</v>
      </c>
      <c r="G230" s="2">
        <f t="shared" ref="G230:G293" si="47">IF(F230&gt;600000,$AK$31*1000,F230)</f>
        <v>584210.28571428568</v>
      </c>
      <c r="H230" s="2">
        <f t="shared" si="45"/>
        <v>104792287.06360504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870251.93612928689</v>
      </c>
      <c r="Q230" s="2">
        <f t="shared" ref="Q230:Q293" si="48">IF(P230&gt;600000,600000,P230)</f>
        <v>600000</v>
      </c>
      <c r="R230" s="2">
        <f t="shared" si="46"/>
        <v>107784337.04483069</v>
      </c>
      <c r="S230" s="2">
        <f t="shared" si="17"/>
        <v>584210.28571428359</v>
      </c>
      <c r="T230" s="2">
        <f t="shared" si="18"/>
        <v>15789.714285714086</v>
      </c>
      <c r="U230" s="2">
        <f t="shared" si="19"/>
        <v>600000</v>
      </c>
      <c r="V230" s="2">
        <f t="shared" si="34"/>
        <v>55718623.063605219</v>
      </c>
      <c r="W230" s="2">
        <f t="shared" si="20"/>
        <v>584210.28571428359</v>
      </c>
      <c r="X230" s="2">
        <f t="shared" si="6"/>
        <v>15789.714285716414</v>
      </c>
      <c r="Y230" s="2">
        <f t="shared" si="43"/>
        <v>52065713.981225461</v>
      </c>
      <c r="Z230" s="2" t="str">
        <f t="shared" si="8"/>
        <v>MEEP</v>
      </c>
      <c r="AA230" s="2">
        <f>IF(Z230="HERE",Y230,AA229+Graph!$G$1*1000)</f>
        <v>54909764.930829197</v>
      </c>
      <c r="AB230" s="2">
        <f t="shared" si="21"/>
        <v>420000</v>
      </c>
      <c r="AC230" s="2">
        <f t="shared" si="44"/>
        <v>51018370.105341569</v>
      </c>
      <c r="AD230" s="3">
        <f t="shared" si="10"/>
        <v>52800000</v>
      </c>
      <c r="AE230" s="2">
        <f>IF(AE228&gt;=52800000,52800000,IF(AB209=Graph!G$1*1000,AE229+Graph!G$1*1000,AC230))</f>
        <v>51018370.105341569</v>
      </c>
      <c r="AF230" s="3">
        <f t="shared" si="11"/>
        <v>51018370.105341569</v>
      </c>
      <c r="AG230" s="3">
        <f t="shared" si="29"/>
        <v>48688198.964493543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157</v>
      </c>
      <c r="C231" s="7"/>
      <c r="D231" s="2" t="e">
        <f t="shared" si="12"/>
        <v>#N/A</v>
      </c>
      <c r="E231" s="2" t="e">
        <f t="shared" si="22"/>
        <v>#N/A</v>
      </c>
      <c r="F231" s="2">
        <v>834226.86120708287</v>
      </c>
      <c r="G231" s="2">
        <f t="shared" si="47"/>
        <v>584210.28571428568</v>
      </c>
      <c r="H231" s="2">
        <f t="shared" si="45"/>
        <v>105376497.34931932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873032.67120502889</v>
      </c>
      <c r="Q231" s="2">
        <f t="shared" si="48"/>
        <v>600000</v>
      </c>
      <c r="R231" s="2">
        <f t="shared" si="46"/>
        <v>108384337.04483069</v>
      </c>
      <c r="S231" s="2">
        <f t="shared" si="17"/>
        <v>584210.28571428359</v>
      </c>
      <c r="T231" s="2">
        <f t="shared" si="18"/>
        <v>15789.714285714086</v>
      </c>
      <c r="U231" s="2">
        <f t="shared" si="19"/>
        <v>600000</v>
      </c>
      <c r="V231" s="2">
        <f t="shared" si="34"/>
        <v>56302833.349319503</v>
      </c>
      <c r="W231" s="2">
        <f t="shared" si="20"/>
        <v>584210.28571428359</v>
      </c>
      <c r="X231" s="2">
        <f t="shared" si="6"/>
        <v>15789.714285716414</v>
      </c>
      <c r="Y231" s="2">
        <f t="shared" si="43"/>
        <v>52081503.695511177</v>
      </c>
      <c r="Z231" s="2" t="str">
        <f t="shared" si="8"/>
        <v>MEEP</v>
      </c>
      <c r="AA231" s="2">
        <f>IF(Z231="HERE",Y231,AA230+Graph!$G$1*1000)</f>
        <v>55329764.930829197</v>
      </c>
      <c r="AB231" s="2">
        <f t="shared" si="21"/>
        <v>420000</v>
      </c>
      <c r="AC231" s="2">
        <f t="shared" si="44"/>
        <v>51018370.105341569</v>
      </c>
      <c r="AD231" s="3">
        <f t="shared" si="10"/>
        <v>52800000</v>
      </c>
      <c r="AE231" s="2">
        <f>IF(AE229&gt;=52800000,52800000,IF(AB210=Graph!G$1*1000,AE230+Graph!G$1*1000,AC231))</f>
        <v>51018370.105341569</v>
      </c>
      <c r="AF231" s="3">
        <f t="shared" si="11"/>
        <v>51018370.105341569</v>
      </c>
      <c r="AG231" s="3">
        <f t="shared" si="29"/>
        <v>48750016.111704856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158</v>
      </c>
      <c r="C232" s="7"/>
      <c r="D232" s="2" t="e">
        <f t="shared" si="12"/>
        <v>#N/A</v>
      </c>
      <c r="E232" s="2" t="e">
        <f t="shared" si="22"/>
        <v>#N/A</v>
      </c>
      <c r="F232" s="2">
        <v>836814.08786520362</v>
      </c>
      <c r="G232" s="2">
        <f t="shared" si="47"/>
        <v>584210.28571428568</v>
      </c>
      <c r="H232" s="2">
        <f t="shared" si="45"/>
        <v>105960707.63503361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875813.406280756</v>
      </c>
      <c r="Q232" s="2">
        <f t="shared" si="48"/>
        <v>600000</v>
      </c>
      <c r="R232" s="2">
        <f t="shared" si="46"/>
        <v>108984337.04483069</v>
      </c>
      <c r="S232" s="2">
        <f t="shared" si="17"/>
        <v>584210.28571428359</v>
      </c>
      <c r="T232" s="2">
        <f t="shared" si="18"/>
        <v>15789.714285714086</v>
      </c>
      <c r="U232" s="2">
        <f t="shared" si="19"/>
        <v>600000</v>
      </c>
      <c r="V232" s="2">
        <f t="shared" si="34"/>
        <v>56887043.635033786</v>
      </c>
      <c r="W232" s="2">
        <f t="shared" si="20"/>
        <v>584210.28571428359</v>
      </c>
      <c r="X232" s="2">
        <f t="shared" si="6"/>
        <v>15789.714285716414</v>
      </c>
      <c r="Y232" s="2">
        <f t="shared" si="43"/>
        <v>52097293.409796894</v>
      </c>
      <c r="Z232" s="2" t="str">
        <f t="shared" si="8"/>
        <v>MEEP</v>
      </c>
      <c r="AA232" s="2">
        <f>IF(Z232="HERE",Y232,AA231+Graph!$G$1*1000)</f>
        <v>55749764.930829197</v>
      </c>
      <c r="AB232" s="2">
        <f t="shared" si="21"/>
        <v>420000</v>
      </c>
      <c r="AC232" s="2">
        <f t="shared" si="44"/>
        <v>51018370.105341569</v>
      </c>
      <c r="AD232" s="3">
        <f t="shared" si="10"/>
        <v>52800000</v>
      </c>
      <c r="AE232" s="2">
        <f>IF(AE230&gt;=52800000,52800000,IF(AB211=Graph!G$1*1000,AE231+Graph!G$1*1000,AC232))</f>
        <v>51018370.105341569</v>
      </c>
      <c r="AF232" s="3">
        <f t="shared" si="11"/>
        <v>51018370.105341569</v>
      </c>
      <c r="AG232" s="3">
        <f t="shared" si="29"/>
        <v>48809634.116256773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159</v>
      </c>
      <c r="C233" s="7"/>
      <c r="D233" s="2" t="e">
        <f t="shared" si="12"/>
        <v>#N/A</v>
      </c>
      <c r="E233" s="2" t="e">
        <f t="shared" si="22"/>
        <v>#N/A</v>
      </c>
      <c r="F233" s="2">
        <v>839401.31452332437</v>
      </c>
      <c r="G233" s="2">
        <f t="shared" si="47"/>
        <v>584210.28571428568</v>
      </c>
      <c r="H233" s="2">
        <f t="shared" si="45"/>
        <v>106544917.92074789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878594.141356498</v>
      </c>
      <c r="Q233" s="2">
        <f t="shared" si="48"/>
        <v>600000</v>
      </c>
      <c r="R233" s="2">
        <f t="shared" si="46"/>
        <v>109584337.04483069</v>
      </c>
      <c r="S233" s="2">
        <f t="shared" si="17"/>
        <v>584210.28571428359</v>
      </c>
      <c r="T233" s="2">
        <f t="shared" si="18"/>
        <v>15789.714285714086</v>
      </c>
      <c r="U233" s="2">
        <f t="shared" si="19"/>
        <v>600000</v>
      </c>
      <c r="V233" s="2">
        <f t="shared" si="34"/>
        <v>57471253.92074807</v>
      </c>
      <c r="W233" s="2">
        <f t="shared" si="20"/>
        <v>584210.28571428359</v>
      </c>
      <c r="X233" s="2">
        <f t="shared" si="6"/>
        <v>15789.714285716414</v>
      </c>
      <c r="Y233" s="2">
        <f t="shared" si="43"/>
        <v>52113083.12408261</v>
      </c>
      <c r="Z233" s="2" t="str">
        <f t="shared" si="8"/>
        <v>MEEP</v>
      </c>
      <c r="AA233" s="2">
        <f>IF(Z233="HERE",Y233,AA232+Graph!$G$1*1000)</f>
        <v>56169764.930829197</v>
      </c>
      <c r="AB233" s="2">
        <f t="shared" si="21"/>
        <v>420000</v>
      </c>
      <c r="AC233" s="2">
        <f t="shared" si="44"/>
        <v>51018370.105341569</v>
      </c>
      <c r="AD233" s="3">
        <f t="shared" si="10"/>
        <v>52800000</v>
      </c>
      <c r="AE233" s="2">
        <f>IF(AE231&gt;=52800000,52800000,IF(AB212=Graph!G$1*1000,AE232+Graph!G$1*1000,AC233))</f>
        <v>51018370.105341569</v>
      </c>
      <c r="AF233" s="3">
        <f t="shared" si="11"/>
        <v>51018370.105341569</v>
      </c>
      <c r="AG233" s="3">
        <f t="shared" si="29"/>
        <v>48867052.978149295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160</v>
      </c>
      <c r="C234" s="7"/>
      <c r="D234" s="2" t="e">
        <f t="shared" si="12"/>
        <v>#N/A</v>
      </c>
      <c r="E234" s="2" t="e">
        <f t="shared" si="22"/>
        <v>#N/A</v>
      </c>
      <c r="F234" s="2">
        <v>841988.54118144512</v>
      </c>
      <c r="G234" s="2">
        <f t="shared" si="47"/>
        <v>584210.28571428568</v>
      </c>
      <c r="H234" s="2">
        <f t="shared" si="45"/>
        <v>107129128.20646217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881374.87643224001</v>
      </c>
      <c r="Q234" s="2">
        <f t="shared" si="48"/>
        <v>600000</v>
      </c>
      <c r="R234" s="2">
        <f t="shared" si="46"/>
        <v>110184337.04483069</v>
      </c>
      <c r="S234" s="2">
        <f t="shared" si="17"/>
        <v>584210.28571428359</v>
      </c>
      <c r="T234" s="2">
        <f t="shared" si="18"/>
        <v>15789.714285714086</v>
      </c>
      <c r="U234" s="2">
        <f t="shared" si="19"/>
        <v>600000</v>
      </c>
      <c r="V234" s="2">
        <f t="shared" si="34"/>
        <v>58055464.206462353</v>
      </c>
      <c r="W234" s="2">
        <f t="shared" si="20"/>
        <v>584210.28571428359</v>
      </c>
      <c r="X234" s="2">
        <f t="shared" si="6"/>
        <v>15789.714285716414</v>
      </c>
      <c r="Y234" s="2">
        <f t="shared" si="43"/>
        <v>52128872.838368326</v>
      </c>
      <c r="Z234" s="2" t="str">
        <f t="shared" si="8"/>
        <v>MEEP</v>
      </c>
      <c r="AA234" s="2">
        <f>IF(Z234="HERE",Y234,AA233+Graph!$G$1*1000)</f>
        <v>56589764.930829197</v>
      </c>
      <c r="AB234" s="2">
        <f t="shared" si="21"/>
        <v>420000</v>
      </c>
      <c r="AC234" s="2">
        <f t="shared" si="44"/>
        <v>51018370.105341569</v>
      </c>
      <c r="AD234" s="3">
        <f t="shared" si="10"/>
        <v>52800000</v>
      </c>
      <c r="AE234" s="2">
        <f>IF(AE232&gt;=52800000,52800000,IF(AB213=Graph!G$1*1000,AE233+Graph!G$1*1000,AC234))</f>
        <v>51018370.105341569</v>
      </c>
      <c r="AF234" s="3">
        <f t="shared" si="11"/>
        <v>51018370.105341569</v>
      </c>
      <c r="AG234" s="3">
        <f t="shared" si="29"/>
        <v>48922272.697382405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161</v>
      </c>
      <c r="C235" s="7"/>
      <c r="D235" s="2" t="e">
        <f t="shared" si="12"/>
        <v>#N/A</v>
      </c>
      <c r="E235" s="2" t="e">
        <f t="shared" si="22"/>
        <v>#N/A</v>
      </c>
      <c r="F235" s="2">
        <v>844575.76783956587</v>
      </c>
      <c r="G235" s="2">
        <f t="shared" si="47"/>
        <v>584210.28571428568</v>
      </c>
      <c r="H235" s="2">
        <f t="shared" si="45"/>
        <v>107713338.49217646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884155.61150796711</v>
      </c>
      <c r="Q235" s="2">
        <f t="shared" si="48"/>
        <v>600000</v>
      </c>
      <c r="R235" s="2">
        <f t="shared" si="46"/>
        <v>110784337.04483069</v>
      </c>
      <c r="S235" s="2">
        <f t="shared" si="17"/>
        <v>584210.28571428359</v>
      </c>
      <c r="T235" s="2">
        <f t="shared" si="18"/>
        <v>15789.714285714086</v>
      </c>
      <c r="U235" s="2">
        <f t="shared" si="19"/>
        <v>600000</v>
      </c>
      <c r="V235" s="2">
        <f t="shared" si="34"/>
        <v>58639674.492176637</v>
      </c>
      <c r="W235" s="2">
        <f t="shared" si="20"/>
        <v>584210.28571428359</v>
      </c>
      <c r="X235" s="2">
        <f t="shared" si="6"/>
        <v>15789.714285716414</v>
      </c>
      <c r="Y235" s="2">
        <f t="shared" si="43"/>
        <v>52144662.552654043</v>
      </c>
      <c r="Z235" s="2" t="str">
        <f t="shared" si="8"/>
        <v>MEEP</v>
      </c>
      <c r="AA235" s="2">
        <f>IF(Z235="HERE",Y235,AA234+Graph!$G$1*1000)</f>
        <v>57009764.930829197</v>
      </c>
      <c r="AB235" s="2">
        <f t="shared" si="21"/>
        <v>420000</v>
      </c>
      <c r="AC235" s="2">
        <f t="shared" si="44"/>
        <v>51018370.105341569</v>
      </c>
      <c r="AD235" s="3">
        <f t="shared" si="10"/>
        <v>52800000</v>
      </c>
      <c r="AE235" s="2">
        <f>IF(AE233&gt;=52800000,52800000,IF(AB214=Graph!G$1*1000,AE234+Graph!G$1*1000,AC235))</f>
        <v>51018370.105341569</v>
      </c>
      <c r="AF235" s="3">
        <f t="shared" si="11"/>
        <v>51018370.105341569</v>
      </c>
      <c r="AG235" s="3">
        <f t="shared" si="29"/>
        <v>48975293.273956113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162</v>
      </c>
      <c r="C236" s="7"/>
      <c r="D236" s="2" t="e">
        <f t="shared" si="12"/>
        <v>#N/A</v>
      </c>
      <c r="E236" s="2" t="e">
        <f t="shared" si="22"/>
        <v>#N/A</v>
      </c>
      <c r="F236" s="2">
        <v>847162.99449768662</v>
      </c>
      <c r="G236" s="2">
        <f t="shared" si="47"/>
        <v>584210.28571428568</v>
      </c>
      <c r="H236" s="2">
        <f t="shared" si="45"/>
        <v>108297548.77789074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886936.34658370912</v>
      </c>
      <c r="Q236" s="2">
        <f t="shared" si="48"/>
        <v>600000</v>
      </c>
      <c r="R236" s="2">
        <f t="shared" si="46"/>
        <v>111384337.04483069</v>
      </c>
      <c r="S236" s="2">
        <f t="shared" si="17"/>
        <v>584210.28571428359</v>
      </c>
      <c r="T236" s="2">
        <f t="shared" si="18"/>
        <v>15789.714285714086</v>
      </c>
      <c r="U236" s="2">
        <f t="shared" si="19"/>
        <v>600000</v>
      </c>
      <c r="V236" s="2">
        <f t="shared" si="34"/>
        <v>59223884.777890921</v>
      </c>
      <c r="W236" s="2">
        <f t="shared" si="20"/>
        <v>584210.28571428359</v>
      </c>
      <c r="X236" s="2">
        <f t="shared" si="6"/>
        <v>15789.714285716414</v>
      </c>
      <c r="Y236" s="2">
        <f t="shared" si="43"/>
        <v>52160452.266939759</v>
      </c>
      <c r="Z236" s="2" t="str">
        <f t="shared" si="8"/>
        <v>MEEP</v>
      </c>
      <c r="AA236" s="2">
        <f>IF(Z236="HERE",Y236,AA235+Graph!$G$1*1000)</f>
        <v>57429764.930829197</v>
      </c>
      <c r="AB236" s="2">
        <f t="shared" si="21"/>
        <v>420000</v>
      </c>
      <c r="AC236" s="2">
        <f t="shared" si="44"/>
        <v>51018370.105341569</v>
      </c>
      <c r="AD236" s="3">
        <f t="shared" si="10"/>
        <v>52800000</v>
      </c>
      <c r="AE236" s="2">
        <f>IF(AE234&gt;=52800000,52800000,IF(AB215=Graph!G$1*1000,AE235+Graph!G$1*1000,AC236))</f>
        <v>51018370.105341569</v>
      </c>
      <c r="AF236" s="3">
        <f t="shared" si="11"/>
        <v>51018370.105341569</v>
      </c>
      <c r="AG236" s="3">
        <f t="shared" si="29"/>
        <v>49026114.707870416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163</v>
      </c>
      <c r="C237" s="7"/>
      <c r="D237" s="2" t="e">
        <f t="shared" si="12"/>
        <v>#N/A</v>
      </c>
      <c r="E237" s="2" t="e">
        <f t="shared" si="22"/>
        <v>#N/A</v>
      </c>
      <c r="F237" s="2">
        <v>849750.22115580738</v>
      </c>
      <c r="G237" s="2">
        <f t="shared" si="47"/>
        <v>584210.28571428568</v>
      </c>
      <c r="H237" s="2">
        <f t="shared" si="45"/>
        <v>108881759.06360503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889717.08165943623</v>
      </c>
      <c r="Q237" s="2">
        <f t="shared" si="48"/>
        <v>600000</v>
      </c>
      <c r="R237" s="2">
        <f t="shared" si="46"/>
        <v>111984337.04483069</v>
      </c>
      <c r="S237" s="2">
        <f t="shared" si="17"/>
        <v>584210.28571428359</v>
      </c>
      <c r="T237" s="2">
        <f t="shared" si="18"/>
        <v>15789.714285714086</v>
      </c>
      <c r="U237" s="2">
        <f t="shared" si="19"/>
        <v>600000</v>
      </c>
      <c r="V237" s="2">
        <f t="shared" si="34"/>
        <v>59808095.063605204</v>
      </c>
      <c r="W237" s="2">
        <f t="shared" si="20"/>
        <v>584210.28571428359</v>
      </c>
      <c r="X237" s="2">
        <f t="shared" si="6"/>
        <v>15789.714285716414</v>
      </c>
      <c r="Y237" s="2">
        <f t="shared" si="43"/>
        <v>52176241.981225476</v>
      </c>
      <c r="Z237" s="2" t="str">
        <f t="shared" si="8"/>
        <v>MEEP</v>
      </c>
      <c r="AA237" s="2">
        <f>IF(Z237="HERE",Y237,AA236+Graph!$G$1*1000)</f>
        <v>57849764.930829197</v>
      </c>
      <c r="AB237" s="2">
        <f t="shared" si="21"/>
        <v>420000</v>
      </c>
      <c r="AC237" s="2">
        <f t="shared" si="44"/>
        <v>51018370.105341569</v>
      </c>
      <c r="AD237" s="3">
        <f t="shared" si="10"/>
        <v>52800000</v>
      </c>
      <c r="AE237" s="2">
        <f>IF(AE235&gt;=52800000,52800000,IF(AB216=Graph!G$1*1000,AE236+Graph!G$1*1000,AC237))</f>
        <v>51018370.105341569</v>
      </c>
      <c r="AF237" s="3">
        <f t="shared" si="11"/>
        <v>51018370.105341569</v>
      </c>
      <c r="AG237" s="3">
        <f t="shared" si="29"/>
        <v>49074736.999125317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164</v>
      </c>
      <c r="C238" s="7"/>
      <c r="D238" s="2" t="e">
        <f t="shared" si="12"/>
        <v>#N/A</v>
      </c>
      <c r="E238" s="2" t="e">
        <f t="shared" si="22"/>
        <v>#N/A</v>
      </c>
      <c r="F238" s="2">
        <v>852337.44781392813</v>
      </c>
      <c r="G238" s="2">
        <f t="shared" si="47"/>
        <v>584210.28571428568</v>
      </c>
      <c r="H238" s="2">
        <f t="shared" si="45"/>
        <v>109465969.34931931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892497.81673517823</v>
      </c>
      <c r="Q238" s="2">
        <f t="shared" si="48"/>
        <v>600000</v>
      </c>
      <c r="R238" s="2">
        <f t="shared" si="46"/>
        <v>112584337.04483069</v>
      </c>
      <c r="S238" s="2">
        <f t="shared" si="17"/>
        <v>584210.28571428359</v>
      </c>
      <c r="T238" s="2">
        <f t="shared" si="18"/>
        <v>15789.714285714086</v>
      </c>
      <c r="U238" s="2">
        <f t="shared" si="19"/>
        <v>600000</v>
      </c>
      <c r="V238" s="2">
        <f t="shared" si="34"/>
        <v>60392305.349319488</v>
      </c>
      <c r="W238" s="2">
        <f t="shared" si="20"/>
        <v>584210.28571428359</v>
      </c>
      <c r="X238" s="2">
        <f t="shared" si="6"/>
        <v>15789.714285716414</v>
      </c>
      <c r="Y238" s="2">
        <f t="shared" si="43"/>
        <v>52192031.695511192</v>
      </c>
      <c r="Z238" s="2" t="str">
        <f t="shared" si="8"/>
        <v>MEEP</v>
      </c>
      <c r="AA238" s="2">
        <f>IF(Z238="HERE",Y238,AA237+Graph!$G$1*1000)</f>
        <v>58269764.930829197</v>
      </c>
      <c r="AB238" s="2">
        <f t="shared" si="21"/>
        <v>420000</v>
      </c>
      <c r="AC238" s="2">
        <f t="shared" si="44"/>
        <v>51018370.105341569</v>
      </c>
      <c r="AD238" s="3">
        <f t="shared" si="10"/>
        <v>52800000</v>
      </c>
      <c r="AE238" s="2">
        <f>IF(AE236&gt;=52800000,52800000,IF(AB217=Graph!G$1*1000,AE237+Graph!G$1*1000,AC238))</f>
        <v>51018370.105341569</v>
      </c>
      <c r="AF238" s="3">
        <f t="shared" si="11"/>
        <v>51018370.105341569</v>
      </c>
      <c r="AG238" s="3">
        <f t="shared" si="29"/>
        <v>49121160.147720829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165</v>
      </c>
      <c r="C239" s="7"/>
      <c r="D239" s="2" t="e">
        <f t="shared" si="12"/>
        <v>#N/A</v>
      </c>
      <c r="E239" s="2" t="e">
        <f t="shared" si="22"/>
        <v>#N/A</v>
      </c>
      <c r="F239" s="2">
        <v>854924.67447204888</v>
      </c>
      <c r="G239" s="2">
        <f t="shared" si="47"/>
        <v>584210.28571428568</v>
      </c>
      <c r="H239" s="2">
        <f t="shared" si="45"/>
        <v>110050179.63503359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895278.55181090534</v>
      </c>
      <c r="Q239" s="2">
        <f t="shared" si="48"/>
        <v>600000</v>
      </c>
      <c r="R239" s="2">
        <f t="shared" si="46"/>
        <v>113184337.04483069</v>
      </c>
      <c r="S239" s="2">
        <f t="shared" si="17"/>
        <v>584210.28571428359</v>
      </c>
      <c r="T239" s="2">
        <f t="shared" si="18"/>
        <v>15789.714285714086</v>
      </c>
      <c r="U239" s="2">
        <f t="shared" si="19"/>
        <v>600000</v>
      </c>
      <c r="V239" s="2">
        <f t="shared" si="34"/>
        <v>60976515.635033771</v>
      </c>
      <c r="W239" s="2">
        <f t="shared" si="20"/>
        <v>584210.28571428359</v>
      </c>
      <c r="X239" s="2">
        <f t="shared" si="6"/>
        <v>15789.714285716414</v>
      </c>
      <c r="Y239" s="2">
        <f t="shared" si="43"/>
        <v>52207821.409796908</v>
      </c>
      <c r="Z239" s="2" t="str">
        <f t="shared" si="8"/>
        <v>MEEP</v>
      </c>
      <c r="AA239" s="2">
        <f>IF(Z239="HERE",Y239,AA238+Graph!$G$1*1000)</f>
        <v>58689764.930829197</v>
      </c>
      <c r="AB239" s="2">
        <f t="shared" si="21"/>
        <v>420000</v>
      </c>
      <c r="AC239" s="2">
        <f t="shared" si="44"/>
        <v>51018370.105341569</v>
      </c>
      <c r="AD239" s="3">
        <f t="shared" si="10"/>
        <v>52800000</v>
      </c>
      <c r="AE239" s="2">
        <f>IF(AE237&gt;=52800000,52800000,IF(AB218=Graph!G$1*1000,AE238+Graph!G$1*1000,AC239))</f>
        <v>51018370.105341569</v>
      </c>
      <c r="AF239" s="3">
        <f t="shared" si="11"/>
        <v>51018370.105341569</v>
      </c>
      <c r="AG239" s="3">
        <f t="shared" si="29"/>
        <v>49165384.15365693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166</v>
      </c>
      <c r="C240" s="7"/>
      <c r="D240" s="2" t="e">
        <f t="shared" si="12"/>
        <v>#N/A</v>
      </c>
      <c r="E240" s="2" t="e">
        <f t="shared" si="22"/>
        <v>#N/A</v>
      </c>
      <c r="F240" s="2">
        <v>857511.90113016963</v>
      </c>
      <c r="G240" s="2">
        <f t="shared" si="47"/>
        <v>584210.28571428568</v>
      </c>
      <c r="H240" s="2">
        <f t="shared" si="45"/>
        <v>110634389.92074788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898059.28688664734</v>
      </c>
      <c r="Q240" s="2">
        <f t="shared" si="48"/>
        <v>600000</v>
      </c>
      <c r="R240" s="2">
        <f t="shared" si="46"/>
        <v>113784337.04483069</v>
      </c>
      <c r="S240" s="2">
        <f t="shared" si="17"/>
        <v>584210.28571428359</v>
      </c>
      <c r="T240" s="2">
        <f t="shared" si="18"/>
        <v>15789.714285714086</v>
      </c>
      <c r="U240" s="2">
        <f t="shared" si="19"/>
        <v>600000</v>
      </c>
      <c r="V240" s="2">
        <f t="shared" si="34"/>
        <v>61560725.920748055</v>
      </c>
      <c r="W240" s="2">
        <f t="shared" si="20"/>
        <v>584210.28571428359</v>
      </c>
      <c r="X240" s="2">
        <f t="shared" si="6"/>
        <v>15789.714285716414</v>
      </c>
      <c r="Y240" s="2">
        <f t="shared" si="43"/>
        <v>52223611.124082625</v>
      </c>
      <c r="Z240" s="2" t="str">
        <f t="shared" si="8"/>
        <v>MEEP</v>
      </c>
      <c r="AA240" s="2">
        <f>IF(Z240="HERE",Y240,AA239+Graph!$G$1*1000)</f>
        <v>59109764.930829197</v>
      </c>
      <c r="AB240" s="2">
        <f t="shared" si="21"/>
        <v>420000</v>
      </c>
      <c r="AC240" s="2">
        <f t="shared" si="44"/>
        <v>51018370.105341569</v>
      </c>
      <c r="AD240" s="3">
        <f t="shared" si="10"/>
        <v>52800000</v>
      </c>
      <c r="AE240" s="2">
        <f>IF(AE238&gt;=52800000,52800000,IF(AB219=Graph!G$1*1000,AE239+Graph!G$1*1000,AC240))</f>
        <v>51018370.105341569</v>
      </c>
      <c r="AF240" s="3">
        <f t="shared" si="11"/>
        <v>51018370.105341569</v>
      </c>
      <c r="AG240" s="3">
        <f t="shared" si="29"/>
        <v>49207409.01693362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167</v>
      </c>
      <c r="C241" s="7"/>
      <c r="D241" s="2" t="e">
        <f t="shared" si="12"/>
        <v>#N/A</v>
      </c>
      <c r="E241" s="2" t="e">
        <f t="shared" si="22"/>
        <v>#N/A</v>
      </c>
      <c r="F241" s="2">
        <v>860099.12778829038</v>
      </c>
      <c r="G241" s="2">
        <f t="shared" si="47"/>
        <v>584210.28571428568</v>
      </c>
      <c r="H241" s="2">
        <f t="shared" si="45"/>
        <v>111218600.20646216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900840.02196237445</v>
      </c>
      <c r="Q241" s="2">
        <f t="shared" si="48"/>
        <v>600000</v>
      </c>
      <c r="R241" s="2">
        <f t="shared" si="46"/>
        <v>114384337.04483069</v>
      </c>
      <c r="S241" s="2">
        <f t="shared" si="17"/>
        <v>584210.28571428359</v>
      </c>
      <c r="T241" s="2">
        <f t="shared" si="18"/>
        <v>15789.714285714086</v>
      </c>
      <c r="U241" s="2">
        <f t="shared" si="19"/>
        <v>600000</v>
      </c>
      <c r="V241" s="2">
        <f t="shared" si="34"/>
        <v>62144936.206462339</v>
      </c>
      <c r="W241" s="2">
        <f t="shared" si="20"/>
        <v>584210.28571428359</v>
      </c>
      <c r="X241" s="2">
        <f t="shared" si="6"/>
        <v>15789.714285716414</v>
      </c>
      <c r="Y241" s="2">
        <f t="shared" si="43"/>
        <v>52239400.838368341</v>
      </c>
      <c r="Z241" s="2" t="str">
        <f t="shared" si="8"/>
        <v>MEEP</v>
      </c>
      <c r="AA241" s="2">
        <f>IF(Z241="HERE",Y241,AA240+Graph!$G$1*1000)</f>
        <v>59529764.930829197</v>
      </c>
      <c r="AB241" s="2">
        <f t="shared" si="21"/>
        <v>420000</v>
      </c>
      <c r="AC241" s="2">
        <f t="shared" si="44"/>
        <v>51018370.105341569</v>
      </c>
      <c r="AD241" s="3">
        <f t="shared" si="10"/>
        <v>52800000</v>
      </c>
      <c r="AE241" s="2">
        <f>IF(AE239&gt;=52800000,52800000,IF(AB220=Graph!G$1*1000,AE240+Graph!G$1*1000,AC241))</f>
        <v>51018370.105341569</v>
      </c>
      <c r="AF241" s="3">
        <f t="shared" si="11"/>
        <v>51018370.105341569</v>
      </c>
      <c r="AG241" s="3">
        <f t="shared" si="29"/>
        <v>49247234.737550914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168</v>
      </c>
      <c r="C242" s="7"/>
      <c r="D242" s="2" t="e">
        <f t="shared" si="12"/>
        <v>#N/A</v>
      </c>
      <c r="E242" s="2" t="e">
        <f t="shared" si="22"/>
        <v>#N/A</v>
      </c>
      <c r="F242" s="2">
        <v>862686.35444641113</v>
      </c>
      <c r="G242" s="2">
        <f t="shared" si="47"/>
        <v>584210.28571428568</v>
      </c>
      <c r="H242" s="2">
        <f t="shared" si="45"/>
        <v>111802810.49217644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903620.75703811646</v>
      </c>
      <c r="Q242" s="2">
        <f t="shared" si="48"/>
        <v>600000</v>
      </c>
      <c r="R242" s="2">
        <f t="shared" si="46"/>
        <v>114984337.04483069</v>
      </c>
      <c r="S242" s="2">
        <f t="shared" si="17"/>
        <v>584210.28571428359</v>
      </c>
      <c r="T242" s="2">
        <f t="shared" si="18"/>
        <v>15789.714285714086</v>
      </c>
      <c r="U242" s="2">
        <f t="shared" si="19"/>
        <v>600000</v>
      </c>
      <c r="V242" s="2">
        <f t="shared" si="34"/>
        <v>62729146.492176622</v>
      </c>
      <c r="W242" s="2">
        <f t="shared" si="20"/>
        <v>584210.28571428359</v>
      </c>
      <c r="X242" s="2">
        <f t="shared" si="6"/>
        <v>15789.714285716414</v>
      </c>
      <c r="Y242" s="2">
        <f t="shared" si="43"/>
        <v>52255190.552654058</v>
      </c>
      <c r="Z242" s="2" t="str">
        <f t="shared" si="8"/>
        <v>MEEP</v>
      </c>
      <c r="AA242" s="2">
        <f>IF(Z242="HERE",Y242,AA241+Graph!$G$1*1000)</f>
        <v>59949764.930829197</v>
      </c>
      <c r="AB242" s="2">
        <f t="shared" si="21"/>
        <v>420000</v>
      </c>
      <c r="AC242" s="2">
        <f t="shared" si="44"/>
        <v>51018370.105341569</v>
      </c>
      <c r="AD242" s="3">
        <f t="shared" si="10"/>
        <v>52800000</v>
      </c>
      <c r="AE242" s="2">
        <f>IF(AE240&gt;=52800000,52800000,IF(AB221=Graph!G$1*1000,AE241+Graph!G$1*1000,AC242))</f>
        <v>51018370.105341569</v>
      </c>
      <c r="AF242" s="3">
        <f t="shared" si="11"/>
        <v>51018370.105341569</v>
      </c>
      <c r="AG242" s="3">
        <f t="shared" si="29"/>
        <v>49284861.315508798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169</v>
      </c>
      <c r="C243" s="7"/>
      <c r="D243" s="2" t="e">
        <f t="shared" si="12"/>
        <v>#N/A</v>
      </c>
      <c r="E243" s="2" t="e">
        <f t="shared" si="22"/>
        <v>#N/A</v>
      </c>
      <c r="F243" s="2">
        <v>865273.58110453188</v>
      </c>
      <c r="G243" s="2">
        <f t="shared" si="47"/>
        <v>584210.28571428568</v>
      </c>
      <c r="H243" s="2">
        <f t="shared" si="45"/>
        <v>112387020.77789073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906401.49211384356</v>
      </c>
      <c r="Q243" s="2">
        <f t="shared" si="48"/>
        <v>600000</v>
      </c>
      <c r="R243" s="2">
        <f t="shared" si="46"/>
        <v>115584337.04483069</v>
      </c>
      <c r="S243" s="2">
        <f t="shared" si="17"/>
        <v>584210.28571428359</v>
      </c>
      <c r="T243" s="2">
        <f t="shared" si="18"/>
        <v>15789.714285714086</v>
      </c>
      <c r="U243" s="2">
        <f t="shared" si="19"/>
        <v>600000</v>
      </c>
      <c r="V243" s="2">
        <f t="shared" si="34"/>
        <v>63313356.777890906</v>
      </c>
      <c r="W243" s="2">
        <f t="shared" si="20"/>
        <v>584210.28571428359</v>
      </c>
      <c r="X243" s="2">
        <f t="shared" si="6"/>
        <v>15789.714285716414</v>
      </c>
      <c r="Y243" s="2">
        <f t="shared" si="43"/>
        <v>52270980.266939774</v>
      </c>
      <c r="Z243" s="2" t="str">
        <f t="shared" si="8"/>
        <v>MEEP</v>
      </c>
      <c r="AA243" s="2">
        <f>IF(Z243="HERE",Y243,AA242+Graph!$G$1*1000)</f>
        <v>60369764.930829197</v>
      </c>
      <c r="AB243" s="2">
        <f t="shared" si="21"/>
        <v>420000</v>
      </c>
      <c r="AC243" s="2">
        <f t="shared" si="44"/>
        <v>51018370.105341569</v>
      </c>
      <c r="AD243" s="3">
        <f t="shared" si="10"/>
        <v>52800000</v>
      </c>
      <c r="AE243" s="2">
        <f>IF(AE241&gt;=52800000,52800000,IF(AB222=Graph!G$1*1000,AE242+Graph!G$1*1000,AC243))</f>
        <v>51018370.105341569</v>
      </c>
      <c r="AF243" s="3">
        <f t="shared" si="11"/>
        <v>51018370.105341569</v>
      </c>
      <c r="AG243" s="3">
        <f t="shared" si="29"/>
        <v>49320288.750807278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170</v>
      </c>
      <c r="C244" s="7"/>
      <c r="D244" s="2" t="e">
        <f t="shared" si="12"/>
        <v>#N/A</v>
      </c>
      <c r="E244" s="2" t="e">
        <f t="shared" si="22"/>
        <v>#N/A</v>
      </c>
      <c r="F244" s="2">
        <v>867860.80776265264</v>
      </c>
      <c r="G244" s="2">
        <f t="shared" si="47"/>
        <v>584210.28571428568</v>
      </c>
      <c r="H244" s="2">
        <f t="shared" si="45"/>
        <v>112971231.06360501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909182.22718958557</v>
      </c>
      <c r="Q244" s="2">
        <f t="shared" si="48"/>
        <v>600000</v>
      </c>
      <c r="R244" s="2">
        <f t="shared" si="46"/>
        <v>116184337.04483069</v>
      </c>
      <c r="S244" s="2">
        <f t="shared" si="17"/>
        <v>584210.28571428359</v>
      </c>
      <c r="T244" s="2">
        <f t="shared" si="18"/>
        <v>15789.714285714086</v>
      </c>
      <c r="U244" s="2">
        <f t="shared" si="19"/>
        <v>600000</v>
      </c>
      <c r="V244" s="2">
        <f t="shared" si="34"/>
        <v>63897567.063605189</v>
      </c>
      <c r="W244" s="2">
        <f t="shared" si="20"/>
        <v>584210.28571428359</v>
      </c>
      <c r="X244" s="2">
        <f t="shared" si="6"/>
        <v>15789.714285716414</v>
      </c>
      <c r="Y244" s="2">
        <f t="shared" si="43"/>
        <v>52286769.981225491</v>
      </c>
      <c r="Z244" s="2" t="str">
        <f t="shared" si="8"/>
        <v>MEEP</v>
      </c>
      <c r="AA244" s="2">
        <f>IF(Z244="HERE",Y244,AA243+Graph!$G$1*1000)</f>
        <v>60789764.930829197</v>
      </c>
      <c r="AB244" s="2">
        <f t="shared" si="21"/>
        <v>420000</v>
      </c>
      <c r="AC244" s="2">
        <f t="shared" si="44"/>
        <v>51018370.105341569</v>
      </c>
      <c r="AD244" s="3">
        <f t="shared" si="10"/>
        <v>52800000</v>
      </c>
      <c r="AE244" s="2">
        <f>IF(AE242&gt;=52800000,52800000,IF(AB223=Graph!G$1*1000,AE243+Graph!G$1*1000,AC244))</f>
        <v>51018370.105341569</v>
      </c>
      <c r="AF244" s="3">
        <f t="shared" si="11"/>
        <v>51018370.105341569</v>
      </c>
      <c r="AG244" s="3">
        <f t="shared" si="29"/>
        <v>49323706.943013355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171</v>
      </c>
      <c r="C245" s="7"/>
      <c r="D245" s="2" t="e">
        <f t="shared" si="12"/>
        <v>#N/A</v>
      </c>
      <c r="E245" s="2" t="e">
        <f t="shared" si="22"/>
        <v>#N/A</v>
      </c>
      <c r="F245" s="2">
        <v>870448.03442077339</v>
      </c>
      <c r="G245" s="2">
        <f t="shared" si="47"/>
        <v>584210.28571428568</v>
      </c>
      <c r="H245" s="2">
        <f t="shared" si="45"/>
        <v>113555441.34931929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911962.96226531267</v>
      </c>
      <c r="Q245" s="2">
        <f t="shared" si="48"/>
        <v>600000</v>
      </c>
      <c r="R245" s="2">
        <f t="shared" si="46"/>
        <v>116784337.04483069</v>
      </c>
      <c r="S245" s="2">
        <f t="shared" si="17"/>
        <v>584210.28571428359</v>
      </c>
      <c r="T245" s="2">
        <f t="shared" si="18"/>
        <v>15789.714285714086</v>
      </c>
      <c r="U245" s="2">
        <f t="shared" si="19"/>
        <v>600000</v>
      </c>
      <c r="V245" s="2">
        <f t="shared" si="34"/>
        <v>64481777.349319473</v>
      </c>
      <c r="W245" s="2">
        <f t="shared" si="20"/>
        <v>584210.28571428359</v>
      </c>
      <c r="X245" s="2">
        <f t="shared" si="6"/>
        <v>15789.714285716414</v>
      </c>
      <c r="Y245" s="2">
        <f t="shared" si="43"/>
        <v>52302559.695511207</v>
      </c>
      <c r="Z245" s="2" t="str">
        <f t="shared" si="8"/>
        <v>MEEP</v>
      </c>
      <c r="AA245" s="2">
        <f>IF(Z245="HERE",Y245,AA244+Graph!$G$1*1000)</f>
        <v>61209764.930829197</v>
      </c>
      <c r="AB245" s="2">
        <f t="shared" si="21"/>
        <v>420000</v>
      </c>
      <c r="AC245" s="2">
        <f t="shared" si="44"/>
        <v>51018370.105341569</v>
      </c>
      <c r="AD245" s="3">
        <f t="shared" si="10"/>
        <v>52800000</v>
      </c>
      <c r="AE245" s="2">
        <f>IF(AE243&gt;=52800000,52800000,IF(AB224=Graph!G$1*1000,AE244+Graph!G$1*1000,AC245))</f>
        <v>51438370.105341569</v>
      </c>
      <c r="AF245" s="3">
        <f t="shared" si="11"/>
        <v>51438370.105341569</v>
      </c>
      <c r="AG245" s="3">
        <f t="shared" si="29"/>
        <v>49701706.943013355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172</v>
      </c>
      <c r="C246" s="7"/>
      <c r="D246" s="2" t="e">
        <f t="shared" si="12"/>
        <v>#N/A</v>
      </c>
      <c r="E246" s="2" t="e">
        <f t="shared" si="22"/>
        <v>#N/A</v>
      </c>
      <c r="F246" s="2">
        <v>873035.26107889414</v>
      </c>
      <c r="G246" s="2">
        <f t="shared" si="47"/>
        <v>584210.28571428568</v>
      </c>
      <c r="H246" s="2">
        <f t="shared" si="45"/>
        <v>114139651.63503358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914743.69734105468</v>
      </c>
      <c r="Q246" s="2">
        <f t="shared" si="48"/>
        <v>600000</v>
      </c>
      <c r="R246" s="2">
        <f t="shared" si="46"/>
        <v>117384337.04483069</v>
      </c>
      <c r="S246" s="2">
        <f t="shared" si="17"/>
        <v>584210.28571428359</v>
      </c>
      <c r="T246" s="2">
        <f t="shared" si="18"/>
        <v>15789.714285714086</v>
      </c>
      <c r="U246" s="2">
        <f t="shared" si="19"/>
        <v>600000</v>
      </c>
      <c r="V246" s="2">
        <f t="shared" si="34"/>
        <v>65065987.635033756</v>
      </c>
      <c r="W246" s="2">
        <f t="shared" si="20"/>
        <v>584210.28571428359</v>
      </c>
      <c r="X246" s="2">
        <f t="shared" si="6"/>
        <v>15789.714285716414</v>
      </c>
      <c r="Y246" s="2">
        <f t="shared" si="43"/>
        <v>52318349.409796923</v>
      </c>
      <c r="Z246" s="2" t="str">
        <f t="shared" si="8"/>
        <v>MEEP</v>
      </c>
      <c r="AA246" s="2">
        <f>IF(Z246="HERE",Y246,AA245+Graph!$G$1*1000)</f>
        <v>61629764.930829197</v>
      </c>
      <c r="AB246" s="2">
        <f t="shared" si="21"/>
        <v>420000</v>
      </c>
      <c r="AC246" s="2">
        <f t="shared" si="44"/>
        <v>51018370.105341569</v>
      </c>
      <c r="AD246" s="3">
        <f t="shared" si="10"/>
        <v>52800000</v>
      </c>
      <c r="AE246" s="2">
        <f>IF(AE244&gt;=52800000,52800000,IF(AB225=Graph!G$1*1000,AE245+Graph!G$1*1000,AC246))</f>
        <v>51858370.105341569</v>
      </c>
      <c r="AF246" s="3">
        <f t="shared" si="11"/>
        <v>51858370.105341569</v>
      </c>
      <c r="AG246" s="3">
        <f t="shared" si="29"/>
        <v>50070918.505267076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173</v>
      </c>
      <c r="C247" s="7"/>
      <c r="D247" s="2" t="e">
        <f t="shared" si="12"/>
        <v>#N/A</v>
      </c>
      <c r="E247" s="2" t="e">
        <f t="shared" si="22"/>
        <v>#N/A</v>
      </c>
      <c r="F247" s="2">
        <v>875622.48773701489</v>
      </c>
      <c r="G247" s="2">
        <f t="shared" si="47"/>
        <v>584210.28571428568</v>
      </c>
      <c r="H247" s="2">
        <f t="shared" si="45"/>
        <v>114723861.92074786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917524.43241678178</v>
      </c>
      <c r="Q247" s="2">
        <f t="shared" si="48"/>
        <v>600000</v>
      </c>
      <c r="R247" s="2">
        <f t="shared" si="46"/>
        <v>117984337.04483069</v>
      </c>
      <c r="S247" s="2">
        <f t="shared" si="17"/>
        <v>584210.28571428359</v>
      </c>
      <c r="T247" s="2">
        <f t="shared" si="18"/>
        <v>15789.714285714086</v>
      </c>
      <c r="U247" s="2">
        <f t="shared" si="19"/>
        <v>600000</v>
      </c>
      <c r="V247" s="2">
        <f t="shared" si="34"/>
        <v>65650197.92074804</v>
      </c>
      <c r="W247" s="2">
        <f t="shared" si="20"/>
        <v>584210.28571428359</v>
      </c>
      <c r="X247" s="2">
        <f t="shared" si="6"/>
        <v>15789.714285716414</v>
      </c>
      <c r="Y247" s="2">
        <f t="shared" si="43"/>
        <v>52334139.12408264</v>
      </c>
      <c r="Z247" s="2" t="str">
        <f t="shared" si="8"/>
        <v>MEEP</v>
      </c>
      <c r="AA247" s="2">
        <f>IF(Z247="HERE",Y247,AA246+Graph!$G$1*1000)</f>
        <v>62049764.930829197</v>
      </c>
      <c r="AB247" s="2">
        <f t="shared" si="21"/>
        <v>420000</v>
      </c>
      <c r="AC247" s="2">
        <f t="shared" si="44"/>
        <v>51018370.105341569</v>
      </c>
      <c r="AD247" s="3">
        <f t="shared" si="10"/>
        <v>52800000</v>
      </c>
      <c r="AE247" s="2">
        <f>IF(AE245&gt;=52800000,52800000,IF(AB226=Graph!G$1*1000,AE246+Graph!G$1*1000,AC247))</f>
        <v>52278370.105341569</v>
      </c>
      <c r="AF247" s="3">
        <f t="shared" si="11"/>
        <v>52278370.105341569</v>
      </c>
      <c r="AG247" s="3">
        <f t="shared" si="29"/>
        <v>50070918.505267076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174</v>
      </c>
      <c r="C248" s="7"/>
      <c r="D248" s="2" t="e">
        <f t="shared" si="12"/>
        <v>#N/A</v>
      </c>
      <c r="E248" s="2" t="e">
        <f t="shared" si="22"/>
        <v>#N/A</v>
      </c>
      <c r="F248" s="2">
        <v>878209.71439513564</v>
      </c>
      <c r="G248" s="2">
        <f t="shared" si="47"/>
        <v>584210.28571428568</v>
      </c>
      <c r="H248" s="2">
        <f t="shared" si="45"/>
        <v>115308072.20646214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920305.16749252379</v>
      </c>
      <c r="Q248" s="2">
        <f t="shared" si="48"/>
        <v>600000</v>
      </c>
      <c r="R248" s="2">
        <f t="shared" si="46"/>
        <v>118584337.04483069</v>
      </c>
      <c r="S248" s="2">
        <f t="shared" si="17"/>
        <v>584210.28571428359</v>
      </c>
      <c r="T248" s="2">
        <f t="shared" si="18"/>
        <v>15789.714285714086</v>
      </c>
      <c r="U248" s="2">
        <f t="shared" si="19"/>
        <v>600000</v>
      </c>
      <c r="V248" s="2">
        <f t="shared" si="34"/>
        <v>66234408.206462324</v>
      </c>
      <c r="W248" s="2">
        <f t="shared" si="20"/>
        <v>584210.28571428359</v>
      </c>
      <c r="X248" s="2">
        <f t="shared" si="6"/>
        <v>15789.714285716414</v>
      </c>
      <c r="Y248" s="2">
        <f t="shared" si="43"/>
        <v>52349928.838368356</v>
      </c>
      <c r="Z248" s="2" t="str">
        <f t="shared" si="8"/>
        <v>MEEP</v>
      </c>
      <c r="AA248" s="2">
        <f>IF(Z248="HERE",Y248,AA247+Graph!$G$1*1000)</f>
        <v>62469764.930829197</v>
      </c>
      <c r="AB248" s="2">
        <f t="shared" si="21"/>
        <v>420000</v>
      </c>
      <c r="AC248" s="2">
        <f t="shared" si="44"/>
        <v>51018370.105341569</v>
      </c>
      <c r="AD248" s="3">
        <f t="shared" si="10"/>
        <v>52800000</v>
      </c>
      <c r="AE248" s="2">
        <f>IF(AE246&gt;=52800000,52800000,IF(AB227=Graph!G$1*1000,AE247+Graph!G$1*1000,AC248))</f>
        <v>52698370.105341569</v>
      </c>
      <c r="AF248" s="3">
        <f t="shared" si="11"/>
        <v>52698370.105341569</v>
      </c>
      <c r="AG248" s="3">
        <f t="shared" si="29"/>
        <v>50070918.505267076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175</v>
      </c>
      <c r="C249" s="7"/>
      <c r="D249" s="2" t="e">
        <f t="shared" si="12"/>
        <v>#N/A</v>
      </c>
      <c r="E249" s="2" t="e">
        <f t="shared" si="22"/>
        <v>#N/A</v>
      </c>
      <c r="F249" s="2">
        <v>880796.94105325639</v>
      </c>
      <c r="G249" s="2">
        <f t="shared" si="47"/>
        <v>584210.28571428568</v>
      </c>
      <c r="H249" s="2">
        <f t="shared" si="45"/>
        <v>115892282.49217643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923085.9025682658</v>
      </c>
      <c r="Q249" s="2">
        <f t="shared" si="48"/>
        <v>600000</v>
      </c>
      <c r="R249" s="2">
        <f t="shared" si="46"/>
        <v>119184337.04483069</v>
      </c>
      <c r="S249" s="2">
        <f t="shared" si="17"/>
        <v>584210.28571428359</v>
      </c>
      <c r="T249" s="2">
        <f t="shared" si="18"/>
        <v>15789.714285714086</v>
      </c>
      <c r="U249" s="2">
        <f t="shared" si="19"/>
        <v>600000</v>
      </c>
      <c r="V249" s="2">
        <f t="shared" si="34"/>
        <v>66818618.492176607</v>
      </c>
      <c r="W249" s="2">
        <f t="shared" si="20"/>
        <v>584210.28571428359</v>
      </c>
      <c r="X249" s="2">
        <f t="shared" si="6"/>
        <v>15789.714285716414</v>
      </c>
      <c r="Y249" s="2">
        <f t="shared" si="43"/>
        <v>52365718.552654073</v>
      </c>
      <c r="Z249" s="2" t="str">
        <f t="shared" si="8"/>
        <v>MEEP</v>
      </c>
      <c r="AA249" s="2">
        <f>IF(Z249="HERE",Y249,AA248+Graph!$G$1*1000)</f>
        <v>62889764.930829197</v>
      </c>
      <c r="AB249" s="2">
        <f t="shared" si="21"/>
        <v>420000</v>
      </c>
      <c r="AC249" s="2">
        <f t="shared" si="44"/>
        <v>51018370.105341569</v>
      </c>
      <c r="AD249" s="3">
        <f t="shared" si="10"/>
        <v>52800000</v>
      </c>
      <c r="AE249" s="2">
        <f>IF(AE247&gt;=52800000,52800000,IF(AB228=Graph!G$1*1000,AE248+Graph!G$1*1000,AC249))</f>
        <v>53118370.105341569</v>
      </c>
      <c r="AF249" s="3">
        <f t="shared" si="11"/>
        <v>52800000</v>
      </c>
      <c r="AG249" s="3">
        <f t="shared" si="29"/>
        <v>50070918.505267076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176</v>
      </c>
      <c r="C250" s="7"/>
      <c r="D250" s="2" t="e">
        <f t="shared" si="12"/>
        <v>#N/A</v>
      </c>
      <c r="E250" s="2" t="e">
        <f t="shared" si="22"/>
        <v>#N/A</v>
      </c>
      <c r="F250" s="2">
        <v>883384.16771137714</v>
      </c>
      <c r="G250" s="2">
        <f t="shared" si="47"/>
        <v>584210.28571428568</v>
      </c>
      <c r="H250" s="2">
        <f t="shared" si="45"/>
        <v>116476492.77789071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925866.6376439929</v>
      </c>
      <c r="Q250" s="2">
        <f t="shared" si="48"/>
        <v>600000</v>
      </c>
      <c r="R250" s="2">
        <f t="shared" si="46"/>
        <v>119784337.04483069</v>
      </c>
      <c r="S250" s="2">
        <f t="shared" si="17"/>
        <v>584210.28571428359</v>
      </c>
      <c r="T250" s="2">
        <f t="shared" si="18"/>
        <v>15789.714285714086</v>
      </c>
      <c r="U250" s="2">
        <f t="shared" si="19"/>
        <v>600000</v>
      </c>
      <c r="V250" s="2">
        <f t="shared" si="34"/>
        <v>67402828.777890891</v>
      </c>
      <c r="W250" s="2">
        <f t="shared" si="20"/>
        <v>584210.28571428359</v>
      </c>
      <c r="X250" s="2">
        <f t="shared" si="6"/>
        <v>15789.714285716414</v>
      </c>
      <c r="Y250" s="2">
        <f t="shared" si="43"/>
        <v>52381508.266939789</v>
      </c>
      <c r="Z250" s="2" t="str">
        <f t="shared" si="8"/>
        <v>MEEP</v>
      </c>
      <c r="AA250" s="2">
        <f>IF(Z250="HERE",Y250,AA249+Graph!$G$1*1000)</f>
        <v>63309764.930829197</v>
      </c>
      <c r="AB250" s="2">
        <f t="shared" si="21"/>
        <v>420000</v>
      </c>
      <c r="AC250" s="2">
        <f t="shared" si="44"/>
        <v>51018370.105341569</v>
      </c>
      <c r="AD250" s="3">
        <f t="shared" si="10"/>
        <v>52800000</v>
      </c>
      <c r="AE250" s="2">
        <f>IF(AE248&gt;=52800000,52800000,IF(AB229=Graph!G$1*1000,AE249+Graph!G$1*1000,AC250))</f>
        <v>53538370.105341569</v>
      </c>
      <c r="AF250" s="3">
        <f t="shared" si="11"/>
        <v>52800000</v>
      </c>
      <c r="AG250" s="3">
        <f t="shared" si="29"/>
        <v>50070918.505267076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177</v>
      </c>
      <c r="C251" s="7"/>
      <c r="D251" s="2" t="e">
        <f t="shared" si="12"/>
        <v>#N/A</v>
      </c>
      <c r="E251" s="2" t="e">
        <f t="shared" si="22"/>
        <v>#N/A</v>
      </c>
      <c r="F251" s="2">
        <v>885971.3943694979</v>
      </c>
      <c r="G251" s="2">
        <f t="shared" si="47"/>
        <v>584210.28571428568</v>
      </c>
      <c r="H251" s="2">
        <f t="shared" si="45"/>
        <v>117060703.063605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928647.37271973491</v>
      </c>
      <c r="Q251" s="2">
        <f t="shared" si="48"/>
        <v>600000</v>
      </c>
      <c r="R251" s="2">
        <f t="shared" si="46"/>
        <v>120384337.04483069</v>
      </c>
      <c r="S251" s="2">
        <f t="shared" si="17"/>
        <v>584210.28571428359</v>
      </c>
      <c r="T251" s="2">
        <f t="shared" si="18"/>
        <v>15789.714285714086</v>
      </c>
      <c r="U251" s="2">
        <f t="shared" si="19"/>
        <v>600000</v>
      </c>
      <c r="V251" s="2">
        <f t="shared" si="34"/>
        <v>67987039.063605174</v>
      </c>
      <c r="W251" s="2">
        <f t="shared" si="20"/>
        <v>584210.28571428359</v>
      </c>
      <c r="X251" s="2">
        <f t="shared" si="6"/>
        <v>15789.714285716414</v>
      </c>
      <c r="Y251" s="2">
        <f t="shared" si="43"/>
        <v>52397297.981225505</v>
      </c>
      <c r="Z251" s="2" t="str">
        <f t="shared" si="8"/>
        <v>MEEP</v>
      </c>
      <c r="AA251" s="2">
        <f>IF(Z251="HERE",Y251,AA250+Graph!$G$1*1000)</f>
        <v>63729764.930829197</v>
      </c>
      <c r="AB251" s="2">
        <f t="shared" si="21"/>
        <v>420000</v>
      </c>
      <c r="AC251" s="2">
        <f t="shared" si="44"/>
        <v>51018370.105341569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50070918.505267076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178</v>
      </c>
      <c r="C252" s="7"/>
      <c r="D252" s="2" t="e">
        <f t="shared" si="12"/>
        <v>#N/A</v>
      </c>
      <c r="E252" s="2" t="e">
        <f t="shared" si="22"/>
        <v>#N/A</v>
      </c>
      <c r="F252" s="2">
        <v>888558.62102761865</v>
      </c>
      <c r="G252" s="2">
        <f t="shared" si="47"/>
        <v>584210.28571428568</v>
      </c>
      <c r="H252" s="2">
        <f t="shared" si="45"/>
        <v>117644913.34931928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931428.10779546201</v>
      </c>
      <c r="Q252" s="2">
        <f t="shared" si="48"/>
        <v>600000</v>
      </c>
      <c r="R252" s="2">
        <f t="shared" si="46"/>
        <v>120984337.04483069</v>
      </c>
      <c r="S252" s="2">
        <f t="shared" si="17"/>
        <v>584210.28571428359</v>
      </c>
      <c r="T252" s="2">
        <f t="shared" si="18"/>
        <v>15789.714285714086</v>
      </c>
      <c r="U252" s="2">
        <f t="shared" si="19"/>
        <v>600000</v>
      </c>
      <c r="V252" s="2">
        <f t="shared" si="34"/>
        <v>68571249.349319458</v>
      </c>
      <c r="W252" s="2">
        <f t="shared" si="20"/>
        <v>584210.28571428359</v>
      </c>
      <c r="X252" s="2">
        <f t="shared" si="6"/>
        <v>15789.714285716414</v>
      </c>
      <c r="Y252" s="2">
        <f t="shared" si="43"/>
        <v>52413087.695511222</v>
      </c>
      <c r="Z252" s="2" t="str">
        <f t="shared" si="8"/>
        <v>MEEP</v>
      </c>
      <c r="AA252" s="2">
        <f>IF(Z252="HERE",Y252,AA251+Graph!$G$1*1000)</f>
        <v>64149764.930829197</v>
      </c>
      <c r="AB252" s="2">
        <f t="shared" si="21"/>
        <v>420000</v>
      </c>
      <c r="AC252" s="2">
        <f t="shared" si="44"/>
        <v>51018370.105341569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50070918.505267076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179</v>
      </c>
      <c r="C253" s="7"/>
      <c r="D253" s="2" t="e">
        <f t="shared" si="12"/>
        <v>#N/A</v>
      </c>
      <c r="E253" s="2" t="e">
        <f t="shared" si="22"/>
        <v>#N/A</v>
      </c>
      <c r="F253" s="2">
        <v>891145.8476857394</v>
      </c>
      <c r="G253" s="2">
        <f t="shared" si="47"/>
        <v>584210.28571428568</v>
      </c>
      <c r="H253" s="2">
        <f t="shared" si="45"/>
        <v>118229123.63503356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934208.84287120402</v>
      </c>
      <c r="Q253" s="2">
        <f t="shared" si="48"/>
        <v>600000</v>
      </c>
      <c r="R253" s="2">
        <f t="shared" si="46"/>
        <v>121584337.04483069</v>
      </c>
      <c r="S253" s="2">
        <f t="shared" si="17"/>
        <v>584210.28571428359</v>
      </c>
      <c r="T253" s="2">
        <f t="shared" si="18"/>
        <v>15789.714285714086</v>
      </c>
      <c r="U253" s="2">
        <f t="shared" si="19"/>
        <v>600000</v>
      </c>
      <c r="V253" s="2">
        <f t="shared" si="34"/>
        <v>69155459.635033742</v>
      </c>
      <c r="W253" s="2">
        <f t="shared" si="20"/>
        <v>584210.28571428359</v>
      </c>
      <c r="X253" s="2">
        <f t="shared" si="6"/>
        <v>15789.714285716414</v>
      </c>
      <c r="Y253" s="2">
        <f t="shared" si="43"/>
        <v>52428877.409796938</v>
      </c>
      <c r="Z253" s="2" t="str">
        <f t="shared" si="8"/>
        <v>MEEP</v>
      </c>
      <c r="AA253" s="2">
        <f>IF(Z253="HERE",Y253,AA252+Graph!$G$1*1000)</f>
        <v>64569764.930829197</v>
      </c>
      <c r="AB253" s="2">
        <f t="shared" si="21"/>
        <v>420000</v>
      </c>
      <c r="AC253" s="2">
        <f t="shared" si="44"/>
        <v>51018370.105341569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50070918.505267076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180</v>
      </c>
      <c r="C254" s="7"/>
      <c r="D254" s="2" t="e">
        <f t="shared" si="12"/>
        <v>#N/A</v>
      </c>
      <c r="E254" s="2" t="e">
        <f t="shared" si="22"/>
        <v>#N/A</v>
      </c>
      <c r="F254" s="2">
        <v>893733.07434387505</v>
      </c>
      <c r="G254" s="2">
        <f t="shared" si="47"/>
        <v>584210.28571428568</v>
      </c>
      <c r="H254" s="2">
        <f t="shared" si="45"/>
        <v>118813333.92074785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936989.57794693112</v>
      </c>
      <c r="Q254" s="2">
        <f t="shared" si="48"/>
        <v>600000</v>
      </c>
      <c r="R254" s="2">
        <f t="shared" si="46"/>
        <v>122184337.04483069</v>
      </c>
      <c r="S254" s="2">
        <f t="shared" si="17"/>
        <v>584210.28571428359</v>
      </c>
      <c r="T254" s="2">
        <f t="shared" si="18"/>
        <v>15789.714285714086</v>
      </c>
      <c r="U254" s="2">
        <f t="shared" si="19"/>
        <v>600000</v>
      </c>
      <c r="V254" s="2">
        <f t="shared" si="34"/>
        <v>69739669.920748025</v>
      </c>
      <c r="W254" s="2">
        <f t="shared" si="20"/>
        <v>584210.28571428359</v>
      </c>
      <c r="X254" s="2">
        <f t="shared" si="6"/>
        <v>15789.714285716414</v>
      </c>
      <c r="Y254" s="2">
        <f t="shared" si="43"/>
        <v>52444667.124082655</v>
      </c>
      <c r="Z254" s="2" t="str">
        <f t="shared" si="8"/>
        <v>MEEP</v>
      </c>
      <c r="AA254" s="2">
        <f>IF(Z254="HERE",Y254,AA253+Graph!$G$1*1000)</f>
        <v>64989764.930829197</v>
      </c>
      <c r="AB254" s="2">
        <f t="shared" si="21"/>
        <v>420000</v>
      </c>
      <c r="AC254" s="2">
        <f t="shared" si="44"/>
        <v>51018370.105341569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50070918.505267076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181</v>
      </c>
      <c r="C255" s="7"/>
      <c r="D255" s="2" t="e">
        <f t="shared" si="12"/>
        <v>#N/A</v>
      </c>
      <c r="E255" s="2" t="e">
        <f t="shared" si="22"/>
        <v>#N/A</v>
      </c>
      <c r="F255" s="2">
        <v>896320.3010019958</v>
      </c>
      <c r="G255" s="2">
        <f t="shared" si="47"/>
        <v>584210.28571428568</v>
      </c>
      <c r="H255" s="2">
        <f t="shared" si="45"/>
        <v>119397544.20646213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939770.31302267313</v>
      </c>
      <c r="Q255" s="2">
        <f t="shared" si="48"/>
        <v>600000</v>
      </c>
      <c r="R255" s="2">
        <f t="shared" si="46"/>
        <v>122784337.04483069</v>
      </c>
      <c r="S255" s="2">
        <f t="shared" si="17"/>
        <v>584210.28571428359</v>
      </c>
      <c r="T255" s="2">
        <f t="shared" si="18"/>
        <v>15789.714285714086</v>
      </c>
      <c r="U255" s="2">
        <f t="shared" si="19"/>
        <v>600000</v>
      </c>
      <c r="V255" s="2">
        <f t="shared" si="34"/>
        <v>70323880.206462309</v>
      </c>
      <c r="W255" s="2">
        <f t="shared" si="20"/>
        <v>584210.28571428359</v>
      </c>
      <c r="X255" s="2">
        <f t="shared" si="6"/>
        <v>15789.714285716414</v>
      </c>
      <c r="Y255" s="2">
        <f t="shared" si="43"/>
        <v>52460456.838368371</v>
      </c>
      <c r="Z255" s="2" t="str">
        <f t="shared" si="8"/>
        <v>MEEP</v>
      </c>
      <c r="AA255" s="2">
        <f>IF(Z255="HERE",Y255,AA254+Graph!$G$1*1000)</f>
        <v>65409764.930829197</v>
      </c>
      <c r="AB255" s="2">
        <f t="shared" si="21"/>
        <v>420000</v>
      </c>
      <c r="AC255" s="2">
        <f t="shared" si="44"/>
        <v>51018370.105341569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50070918.505267076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182</v>
      </c>
      <c r="C256" s="7"/>
      <c r="D256" s="2" t="e">
        <f t="shared" si="12"/>
        <v>#N/A</v>
      </c>
      <c r="E256" s="2" t="e">
        <f t="shared" si="22"/>
        <v>#N/A</v>
      </c>
      <c r="F256" s="2">
        <v>898907.52766011655</v>
      </c>
      <c r="G256" s="2">
        <f t="shared" si="47"/>
        <v>584210.28571428568</v>
      </c>
      <c r="H256" s="2">
        <f t="shared" si="45"/>
        <v>119981754.49217641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942551.04809840024</v>
      </c>
      <c r="Q256" s="2">
        <f t="shared" si="48"/>
        <v>600000</v>
      </c>
      <c r="R256" s="2">
        <f t="shared" si="46"/>
        <v>123384337.04483069</v>
      </c>
      <c r="S256" s="2">
        <f t="shared" si="17"/>
        <v>584210.28571428359</v>
      </c>
      <c r="T256" s="2">
        <f t="shared" si="18"/>
        <v>15789.714285714086</v>
      </c>
      <c r="U256" s="2">
        <f t="shared" si="19"/>
        <v>600000</v>
      </c>
      <c r="V256" s="2">
        <f t="shared" si="34"/>
        <v>70908090.492176592</v>
      </c>
      <c r="W256" s="2">
        <f t="shared" si="20"/>
        <v>584210.28571428359</v>
      </c>
      <c r="X256" s="2">
        <f t="shared" si="6"/>
        <v>15789.714285716414</v>
      </c>
      <c r="Y256" s="2">
        <f t="shared" si="43"/>
        <v>52476246.552654088</v>
      </c>
      <c r="Z256" s="2" t="str">
        <f t="shared" si="8"/>
        <v>MEEP</v>
      </c>
      <c r="AA256" s="2">
        <f>IF(Z256="HERE",Y256,AA255+Graph!$G$1*1000)</f>
        <v>65829764.930829197</v>
      </c>
      <c r="AB256" s="2">
        <f t="shared" si="21"/>
        <v>420000</v>
      </c>
      <c r="AC256" s="2">
        <f t="shared" si="44"/>
        <v>51018370.105341569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50070918.505267076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183</v>
      </c>
      <c r="C257" s="7"/>
      <c r="D257" s="2" t="e">
        <f t="shared" si="12"/>
        <v>#N/A</v>
      </c>
      <c r="E257" s="2" t="e">
        <f t="shared" si="22"/>
        <v>#N/A</v>
      </c>
      <c r="F257" s="2">
        <v>901494.7543182373</v>
      </c>
      <c r="G257" s="2">
        <f t="shared" si="47"/>
        <v>584210.28571428568</v>
      </c>
      <c r="H257" s="2">
        <f t="shared" si="45"/>
        <v>120565964.7778907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945331.78317414224</v>
      </c>
      <c r="Q257" s="2">
        <f t="shared" si="48"/>
        <v>600000</v>
      </c>
      <c r="R257" s="2">
        <f t="shared" si="46"/>
        <v>123984337.04483069</v>
      </c>
      <c r="S257" s="2">
        <f t="shared" si="17"/>
        <v>584210.28571428359</v>
      </c>
      <c r="T257" s="2">
        <f t="shared" si="18"/>
        <v>15789.714285714086</v>
      </c>
      <c r="U257" s="2">
        <f t="shared" si="19"/>
        <v>600000</v>
      </c>
      <c r="V257" s="2">
        <f t="shared" si="34"/>
        <v>71492300.777890876</v>
      </c>
      <c r="W257" s="2">
        <f t="shared" si="20"/>
        <v>584210.28571428359</v>
      </c>
      <c r="X257" s="2">
        <f t="shared" si="6"/>
        <v>15789.714285716414</v>
      </c>
      <c r="Y257" s="2">
        <f t="shared" si="43"/>
        <v>52492036.266939804</v>
      </c>
      <c r="Z257" s="2" t="str">
        <f t="shared" si="8"/>
        <v>MEEP</v>
      </c>
      <c r="AA257" s="2">
        <f>IF(Z257="HERE",Y257,AA256+Graph!$G$1*1000)</f>
        <v>66249764.930829197</v>
      </c>
      <c r="AB257" s="2">
        <f t="shared" si="21"/>
        <v>420000</v>
      </c>
      <c r="AC257" s="2">
        <f t="shared" si="44"/>
        <v>51018370.105341569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50070918.505267076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184</v>
      </c>
      <c r="C258" s="7"/>
      <c r="D258" s="2" t="e">
        <f t="shared" si="12"/>
        <v>#N/A</v>
      </c>
      <c r="E258" s="2" t="e">
        <f t="shared" si="22"/>
        <v>#N/A</v>
      </c>
      <c r="F258" s="2">
        <v>904081.98097635806</v>
      </c>
      <c r="G258" s="2">
        <f t="shared" si="47"/>
        <v>584210.28571428568</v>
      </c>
      <c r="H258" s="2">
        <f t="shared" si="45"/>
        <v>121150175.06360498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948112.51824986935</v>
      </c>
      <c r="Q258" s="2">
        <f t="shared" si="48"/>
        <v>600000</v>
      </c>
      <c r="R258" s="2">
        <f t="shared" si="46"/>
        <v>124584337.04483069</v>
      </c>
      <c r="S258" s="2">
        <f t="shared" si="17"/>
        <v>584210.28571428359</v>
      </c>
      <c r="T258" s="2">
        <f t="shared" si="18"/>
        <v>15789.714285714086</v>
      </c>
      <c r="U258" s="2">
        <f t="shared" si="19"/>
        <v>600000</v>
      </c>
      <c r="V258" s="2">
        <f t="shared" si="34"/>
        <v>72076511.06360516</v>
      </c>
      <c r="W258" s="2">
        <f t="shared" si="20"/>
        <v>584210.28571428359</v>
      </c>
      <c r="X258" s="2">
        <f t="shared" si="6"/>
        <v>15789.714285716414</v>
      </c>
      <c r="Y258" s="2">
        <f t="shared" si="43"/>
        <v>52507825.98122552</v>
      </c>
      <c r="Z258" s="2" t="str">
        <f t="shared" si="8"/>
        <v>MEEP</v>
      </c>
      <c r="AA258" s="2">
        <f>IF(Z258="HERE",Y258,AA257+Graph!$G$1*1000)</f>
        <v>66669764.930829197</v>
      </c>
      <c r="AB258" s="2">
        <f t="shared" si="21"/>
        <v>420000</v>
      </c>
      <c r="AC258" s="2">
        <f t="shared" si="44"/>
        <v>51018370.105341569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50070918.505267076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185</v>
      </c>
      <c r="C259" s="7"/>
      <c r="D259" s="2" t="e">
        <f t="shared" si="12"/>
        <v>#N/A</v>
      </c>
      <c r="E259" s="2" t="e">
        <f t="shared" si="22"/>
        <v>#N/A</v>
      </c>
      <c r="F259" s="2">
        <v>906669.20763447881</v>
      </c>
      <c r="G259" s="2">
        <f t="shared" si="47"/>
        <v>584210.28571428568</v>
      </c>
      <c r="H259" s="2">
        <f t="shared" si="45"/>
        <v>121734385.34931926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950893.25332561135</v>
      </c>
      <c r="Q259" s="2">
        <f t="shared" si="48"/>
        <v>600000</v>
      </c>
      <c r="R259" s="2">
        <f t="shared" si="46"/>
        <v>125184337.04483069</v>
      </c>
      <c r="S259" s="2">
        <f t="shared" si="17"/>
        <v>584210.28571428359</v>
      </c>
      <c r="T259" s="2">
        <f t="shared" si="18"/>
        <v>15789.714285714086</v>
      </c>
      <c r="U259" s="2">
        <f t="shared" si="19"/>
        <v>600000</v>
      </c>
      <c r="V259" s="2">
        <f t="shared" si="34"/>
        <v>72660721.349319443</v>
      </c>
      <c r="W259" s="2">
        <f t="shared" si="20"/>
        <v>584210.28571428359</v>
      </c>
      <c r="X259" s="2">
        <f t="shared" si="6"/>
        <v>15789.714285716414</v>
      </c>
      <c r="Y259" s="2">
        <f t="shared" si="43"/>
        <v>52523615.695511237</v>
      </c>
      <c r="Z259" s="2" t="str">
        <f t="shared" si="8"/>
        <v>MEEP</v>
      </c>
      <c r="AA259" s="2">
        <f>IF(Z259="HERE",Y259,AA258+Graph!$G$1*1000)</f>
        <v>67089764.930829197</v>
      </c>
      <c r="AB259" s="2">
        <f t="shared" si="21"/>
        <v>420000</v>
      </c>
      <c r="AC259" s="2">
        <f t="shared" si="44"/>
        <v>51018370.105341569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50070918.505267076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186</v>
      </c>
      <c r="C260" s="7"/>
      <c r="D260" s="2" t="e">
        <f t="shared" si="12"/>
        <v>#N/A</v>
      </c>
      <c r="E260" s="2" t="e">
        <f t="shared" si="22"/>
        <v>#N/A</v>
      </c>
      <c r="F260" s="2">
        <v>909256.43429259956</v>
      </c>
      <c r="G260" s="2">
        <f t="shared" si="47"/>
        <v>584210.28571428568</v>
      </c>
      <c r="H260" s="2">
        <f t="shared" si="45"/>
        <v>122318595.63503355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953673.98840133846</v>
      </c>
      <c r="Q260" s="2">
        <f t="shared" si="48"/>
        <v>600000</v>
      </c>
      <c r="R260" s="2">
        <f t="shared" si="46"/>
        <v>125784337.04483069</v>
      </c>
      <c r="S260" s="2">
        <f t="shared" si="17"/>
        <v>584210.28571428359</v>
      </c>
      <c r="T260" s="2">
        <f t="shared" si="18"/>
        <v>15789.714285714086</v>
      </c>
      <c r="U260" s="2">
        <f t="shared" si="19"/>
        <v>600000</v>
      </c>
      <c r="V260" s="2">
        <f t="shared" si="34"/>
        <v>73244931.635033727</v>
      </c>
      <c r="W260" s="2">
        <f t="shared" si="20"/>
        <v>584210.28571428359</v>
      </c>
      <c r="X260" s="2">
        <f t="shared" si="6"/>
        <v>15789.714285716414</v>
      </c>
      <c r="Y260" s="2">
        <f t="shared" si="43"/>
        <v>52539405.409796953</v>
      </c>
      <c r="Z260" s="2" t="str">
        <f t="shared" si="8"/>
        <v>MEEP</v>
      </c>
      <c r="AA260" s="2">
        <f>IF(Z260="HERE",Y260,AA259+Graph!$G$1*1000)</f>
        <v>67509764.930829197</v>
      </c>
      <c r="AB260" s="2">
        <f t="shared" si="21"/>
        <v>420000</v>
      </c>
      <c r="AC260" s="2">
        <f t="shared" si="44"/>
        <v>51018370.105341569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50070918.505267076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187</v>
      </c>
      <c r="C261" s="7"/>
      <c r="D261" s="2" t="e">
        <f t="shared" si="12"/>
        <v>#N/A</v>
      </c>
      <c r="E261" s="2" t="e">
        <f t="shared" si="22"/>
        <v>#N/A</v>
      </c>
      <c r="F261" s="2">
        <v>911843.66095072031</v>
      </c>
      <c r="G261" s="2">
        <f t="shared" si="47"/>
        <v>584210.28571428568</v>
      </c>
      <c r="H261" s="2">
        <f t="shared" si="45"/>
        <v>122902805.92074783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956454.72347708046</v>
      </c>
      <c r="Q261" s="2">
        <f t="shared" si="48"/>
        <v>600000</v>
      </c>
      <c r="R261" s="2">
        <f t="shared" si="46"/>
        <v>126384337.04483069</v>
      </c>
      <c r="S261" s="2">
        <f t="shared" si="17"/>
        <v>584210.28571428359</v>
      </c>
      <c r="T261" s="2">
        <f t="shared" si="18"/>
        <v>15789.714285714086</v>
      </c>
      <c r="U261" s="2">
        <f t="shared" si="19"/>
        <v>600000</v>
      </c>
      <c r="V261" s="2">
        <f t="shared" si="34"/>
        <v>73829141.92074801</v>
      </c>
      <c r="W261" s="2">
        <f t="shared" si="20"/>
        <v>584210.28571428359</v>
      </c>
      <c r="X261" s="2">
        <f t="shared" si="6"/>
        <v>15789.714285716414</v>
      </c>
      <c r="Y261" s="2">
        <f t="shared" si="43"/>
        <v>52555195.12408267</v>
      </c>
      <c r="Z261" s="2" t="str">
        <f t="shared" si="8"/>
        <v>MEEP</v>
      </c>
      <c r="AA261" s="2">
        <f>IF(Z261="HERE",Y261,AA260+Graph!$G$1*1000)</f>
        <v>67929764.930829197</v>
      </c>
      <c r="AB261" s="2">
        <f t="shared" si="21"/>
        <v>420000</v>
      </c>
      <c r="AC261" s="2">
        <f t="shared" si="44"/>
        <v>51018370.105341569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50070918.505267076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188</v>
      </c>
      <c r="C262" s="7"/>
      <c r="D262" s="2" t="e">
        <f t="shared" si="12"/>
        <v>#N/A</v>
      </c>
      <c r="E262" s="2" t="e">
        <f t="shared" si="22"/>
        <v>#N/A</v>
      </c>
      <c r="F262" s="2">
        <v>914430.88760884106</v>
      </c>
      <c r="G262" s="2">
        <f t="shared" si="47"/>
        <v>584210.28571428568</v>
      </c>
      <c r="H262" s="2">
        <f t="shared" si="45"/>
        <v>123487016.20646212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959235.45855280757</v>
      </c>
      <c r="Q262" s="2">
        <f t="shared" si="48"/>
        <v>600000</v>
      </c>
      <c r="R262" s="2">
        <f t="shared" si="46"/>
        <v>126984337.04483069</v>
      </c>
      <c r="S262" s="2">
        <f t="shared" si="17"/>
        <v>584210.28571428359</v>
      </c>
      <c r="T262" s="2">
        <f t="shared" si="18"/>
        <v>15789.714285714086</v>
      </c>
      <c r="U262" s="2">
        <f t="shared" si="19"/>
        <v>600000</v>
      </c>
      <c r="V262" s="2">
        <f t="shared" si="34"/>
        <v>74413352.206462294</v>
      </c>
      <c r="W262" s="2">
        <f t="shared" si="20"/>
        <v>584210.28571428359</v>
      </c>
      <c r="X262" s="2">
        <f t="shared" si="6"/>
        <v>15789.714285716414</v>
      </c>
      <c r="Y262" s="2">
        <f t="shared" si="43"/>
        <v>52570984.838368386</v>
      </c>
      <c r="Z262" s="2" t="str">
        <f t="shared" si="8"/>
        <v>MEEP</v>
      </c>
      <c r="AA262" s="2">
        <f>IF(Z262="HERE",Y262,AA261+Graph!$G$1*1000)</f>
        <v>68349764.930829197</v>
      </c>
      <c r="AB262" s="2">
        <f t="shared" si="21"/>
        <v>420000</v>
      </c>
      <c r="AC262" s="2">
        <f t="shared" si="44"/>
        <v>51018370.105341569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50070918.505267076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189</v>
      </c>
      <c r="C263" s="7"/>
      <c r="D263" s="2" t="e">
        <f t="shared" si="12"/>
        <v>#N/A</v>
      </c>
      <c r="E263" s="2" t="e">
        <f t="shared" si="22"/>
        <v>#N/A</v>
      </c>
      <c r="F263" s="2">
        <v>917018.11426696181</v>
      </c>
      <c r="G263" s="2">
        <f t="shared" si="47"/>
        <v>584210.28571428568</v>
      </c>
      <c r="H263" s="2">
        <f t="shared" si="45"/>
        <v>124071226.4921764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962016.19362854958</v>
      </c>
      <c r="Q263" s="2">
        <f t="shared" si="48"/>
        <v>600000</v>
      </c>
      <c r="R263" s="2">
        <f t="shared" si="46"/>
        <v>127584337.04483069</v>
      </c>
      <c r="S263" s="2">
        <f t="shared" si="17"/>
        <v>584210.28571428359</v>
      </c>
      <c r="T263" s="2">
        <f t="shared" si="18"/>
        <v>15789.714285714086</v>
      </c>
      <c r="U263" s="2">
        <f t="shared" si="19"/>
        <v>600000</v>
      </c>
      <c r="V263" s="2">
        <f t="shared" si="34"/>
        <v>74997562.492176577</v>
      </c>
      <c r="W263" s="2">
        <f t="shared" si="20"/>
        <v>584210.28571428359</v>
      </c>
      <c r="X263" s="2">
        <f t="shared" si="6"/>
        <v>15789.714285716414</v>
      </c>
      <c r="Y263" s="2">
        <f t="shared" si="43"/>
        <v>52586774.552654102</v>
      </c>
      <c r="Z263" s="2" t="str">
        <f t="shared" si="8"/>
        <v>MEEP</v>
      </c>
      <c r="AA263" s="2">
        <f>IF(Z263="HERE",Y263,AA262+Graph!$G$1*1000)</f>
        <v>68769764.930829197</v>
      </c>
      <c r="AB263" s="2">
        <f t="shared" si="21"/>
        <v>420000</v>
      </c>
      <c r="AC263" s="2">
        <f t="shared" si="44"/>
        <v>51018370.105341569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50070918.505267076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190</v>
      </c>
      <c r="C264" s="7"/>
      <c r="D264" s="2" t="e">
        <f t="shared" si="12"/>
        <v>#N/A</v>
      </c>
      <c r="E264" s="2" t="e">
        <f t="shared" si="22"/>
        <v>#N/A</v>
      </c>
      <c r="F264" s="2">
        <v>919605.34092508256</v>
      </c>
      <c r="G264" s="2">
        <f t="shared" si="47"/>
        <v>584210.28571428568</v>
      </c>
      <c r="H264" s="2">
        <f t="shared" si="45"/>
        <v>124655436.77789068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964796.92870429158</v>
      </c>
      <c r="Q264" s="2">
        <f t="shared" si="48"/>
        <v>600000</v>
      </c>
      <c r="R264" s="2">
        <f t="shared" si="46"/>
        <v>128184337.04483069</v>
      </c>
      <c r="S264" s="2">
        <f t="shared" si="17"/>
        <v>584210.28571428359</v>
      </c>
      <c r="T264" s="2">
        <f t="shared" si="18"/>
        <v>15789.714285714086</v>
      </c>
      <c r="U264" s="2">
        <f t="shared" si="19"/>
        <v>600000</v>
      </c>
      <c r="V264" s="2">
        <f t="shared" si="34"/>
        <v>75581772.777890861</v>
      </c>
      <c r="W264" s="2">
        <f t="shared" si="20"/>
        <v>584210.28571428359</v>
      </c>
      <c r="X264" s="2">
        <f t="shared" si="6"/>
        <v>15789.714285716414</v>
      </c>
      <c r="Y264" s="2">
        <f t="shared" si="43"/>
        <v>52602564.266939819</v>
      </c>
      <c r="Z264" s="2" t="str">
        <f t="shared" si="8"/>
        <v>MEEP</v>
      </c>
      <c r="AA264" s="2">
        <f>IF(Z264="HERE",Y264,AA263+Graph!$G$1*1000)</f>
        <v>69189764.930829197</v>
      </c>
      <c r="AB264" s="2">
        <f t="shared" si="21"/>
        <v>420000</v>
      </c>
      <c r="AC264" s="2">
        <f t="shared" si="44"/>
        <v>51018370.105341569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50070918.505267076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191</v>
      </c>
      <c r="C265" s="7"/>
      <c r="D265" s="2" t="e">
        <f t="shared" si="12"/>
        <v>#N/A</v>
      </c>
      <c r="E265" s="2" t="e">
        <f t="shared" si="22"/>
        <v>#N/A</v>
      </c>
      <c r="F265" s="2">
        <v>922192.56758320332</v>
      </c>
      <c r="G265" s="2">
        <f t="shared" si="47"/>
        <v>584210.28571428568</v>
      </c>
      <c r="H265" s="2">
        <f t="shared" si="45"/>
        <v>125239647.06360497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967577.66378001869</v>
      </c>
      <c r="Q265" s="2">
        <f t="shared" si="48"/>
        <v>600000</v>
      </c>
      <c r="R265" s="2">
        <f t="shared" si="46"/>
        <v>128784337.04483069</v>
      </c>
      <c r="S265" s="2">
        <f t="shared" si="17"/>
        <v>584210.28571428359</v>
      </c>
      <c r="T265" s="2">
        <f t="shared" si="18"/>
        <v>15789.714285714086</v>
      </c>
      <c r="U265" s="2">
        <f t="shared" si="19"/>
        <v>600000</v>
      </c>
      <c r="V265" s="2">
        <f t="shared" si="34"/>
        <v>76165983.063605145</v>
      </c>
      <c r="W265" s="2">
        <f t="shared" si="20"/>
        <v>584210.28571428359</v>
      </c>
      <c r="X265" s="2">
        <f t="shared" si="6"/>
        <v>15789.714285716414</v>
      </c>
      <c r="Y265" s="2">
        <f t="shared" si="43"/>
        <v>52618353.981225535</v>
      </c>
      <c r="Z265" s="2" t="str">
        <f t="shared" si="8"/>
        <v>MEEP</v>
      </c>
      <c r="AA265" s="2">
        <f>IF(Z265="HERE",Y265,AA264+Graph!$G$1*1000)</f>
        <v>69609764.930829197</v>
      </c>
      <c r="AB265" s="2">
        <f t="shared" si="21"/>
        <v>420000</v>
      </c>
      <c r="AC265" s="2">
        <f t="shared" si="44"/>
        <v>51018370.105341569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50070918.505267076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192</v>
      </c>
      <c r="C266" s="7"/>
      <c r="D266" s="2" t="e">
        <f t="shared" si="12"/>
        <v>#N/A</v>
      </c>
      <c r="E266" s="2" t="e">
        <f t="shared" si="22"/>
        <v>#N/A</v>
      </c>
      <c r="F266" s="2">
        <v>924779.79424132407</v>
      </c>
      <c r="G266" s="2">
        <f t="shared" si="47"/>
        <v>584210.28571428568</v>
      </c>
      <c r="H266" s="2">
        <f t="shared" si="45"/>
        <v>125823857.34931925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970358.39885576069</v>
      </c>
      <c r="Q266" s="2">
        <f t="shared" si="48"/>
        <v>600000</v>
      </c>
      <c r="R266" s="2">
        <f t="shared" si="46"/>
        <v>129384337.04483069</v>
      </c>
      <c r="S266" s="2">
        <f t="shared" si="17"/>
        <v>584210.28571428359</v>
      </c>
      <c r="T266" s="2">
        <f t="shared" si="18"/>
        <v>15789.714285714086</v>
      </c>
      <c r="U266" s="2">
        <f t="shared" si="19"/>
        <v>600000</v>
      </c>
      <c r="V266" s="2">
        <f t="shared" si="34"/>
        <v>76750193.349319428</v>
      </c>
      <c r="W266" s="2">
        <f t="shared" si="20"/>
        <v>584210.28571428359</v>
      </c>
      <c r="X266" s="2">
        <f t="shared" si="6"/>
        <v>15789.714285716414</v>
      </c>
      <c r="Y266" s="2">
        <f t="shared" si="43"/>
        <v>52634143.695511252</v>
      </c>
      <c r="Z266" s="2" t="str">
        <f t="shared" si="8"/>
        <v>MEEP</v>
      </c>
      <c r="AA266" s="2">
        <f>IF(Z266="HERE",Y266,AA265+Graph!$G$1*1000)</f>
        <v>70029764.930829197</v>
      </c>
      <c r="AB266" s="2">
        <f t="shared" si="21"/>
        <v>420000</v>
      </c>
      <c r="AC266" s="2">
        <f t="shared" si="44"/>
        <v>51018370.105341569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50091918.505267076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193</v>
      </c>
      <c r="C267" s="7"/>
      <c r="D267" s="2" t="e">
        <f t="shared" si="12"/>
        <v>#N/A</v>
      </c>
      <c r="E267" s="2" t="e">
        <f t="shared" si="22"/>
        <v>#N/A</v>
      </c>
      <c r="F267" s="2">
        <v>927367.02089944482</v>
      </c>
      <c r="G267" s="2">
        <f t="shared" si="47"/>
        <v>584210.28571428568</v>
      </c>
      <c r="H267" s="2">
        <f t="shared" si="45"/>
        <v>126408067.63503353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973139.1339314878</v>
      </c>
      <c r="Q267" s="2">
        <f t="shared" si="48"/>
        <v>600000</v>
      </c>
      <c r="R267" s="2">
        <f t="shared" si="46"/>
        <v>129984337.04483069</v>
      </c>
      <c r="S267" s="2">
        <f t="shared" si="17"/>
        <v>584210.28571428359</v>
      </c>
      <c r="T267" s="2">
        <f t="shared" si="18"/>
        <v>15789.714285714086</v>
      </c>
      <c r="U267" s="2">
        <f t="shared" si="19"/>
        <v>600000</v>
      </c>
      <c r="V267" s="2">
        <f t="shared" si="34"/>
        <v>77334403.635033712</v>
      </c>
      <c r="W267" s="2">
        <f t="shared" si="20"/>
        <v>584210.28571428359</v>
      </c>
      <c r="X267" s="2">
        <f t="shared" si="6"/>
        <v>15789.714285716414</v>
      </c>
      <c r="Y267" s="2">
        <f t="shared" si="43"/>
        <v>52649933.409796968</v>
      </c>
      <c r="Z267" s="2" t="str">
        <f t="shared" si="8"/>
        <v>MEEP</v>
      </c>
      <c r="AA267" s="2">
        <f>IF(Z267="HERE",Y267,AA266+Graph!$G$1*1000)</f>
        <v>70449764.930829197</v>
      </c>
      <c r="AB267" s="2">
        <f t="shared" si="21"/>
        <v>420000</v>
      </c>
      <c r="AC267" s="2">
        <f t="shared" si="44"/>
        <v>51018370.105341569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50112918.505267076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194</v>
      </c>
      <c r="C268" s="7"/>
      <c r="D268" s="2" t="e">
        <f t="shared" si="12"/>
        <v>#N/A</v>
      </c>
      <c r="E268" s="2" t="e">
        <f t="shared" si="22"/>
        <v>#N/A</v>
      </c>
      <c r="F268" s="2">
        <v>929954.24755756557</v>
      </c>
      <c r="G268" s="2">
        <f t="shared" si="47"/>
        <v>584210.28571428568</v>
      </c>
      <c r="H268" s="2">
        <f t="shared" si="45"/>
        <v>126992277.92074782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975919.8690072298</v>
      </c>
      <c r="Q268" s="2">
        <f t="shared" si="48"/>
        <v>600000</v>
      </c>
      <c r="R268" s="2">
        <f t="shared" si="46"/>
        <v>130584337.04483069</v>
      </c>
      <c r="S268" s="2">
        <f t="shared" si="17"/>
        <v>584210.28571428359</v>
      </c>
      <c r="T268" s="2">
        <f t="shared" si="18"/>
        <v>15789.714285714086</v>
      </c>
      <c r="U268" s="2">
        <f t="shared" si="19"/>
        <v>600000</v>
      </c>
      <c r="V268" s="2">
        <f t="shared" si="34"/>
        <v>77918613.920747995</v>
      </c>
      <c r="W268" s="2">
        <f t="shared" si="20"/>
        <v>584210.28571428359</v>
      </c>
      <c r="X268" s="2">
        <f t="shared" si="6"/>
        <v>15789.714285716414</v>
      </c>
      <c r="Y268" s="2">
        <f t="shared" si="43"/>
        <v>52665723.124082685</v>
      </c>
      <c r="Z268" s="2" t="str">
        <f t="shared" si="8"/>
        <v>MEEP</v>
      </c>
      <c r="AA268" s="2">
        <f>IF(Z268="HERE",Y268,AA267+Graph!$G$1*1000)</f>
        <v>70869764.930829197</v>
      </c>
      <c r="AB268" s="2">
        <f t="shared" si="21"/>
        <v>420000</v>
      </c>
      <c r="AC268" s="2">
        <f t="shared" si="44"/>
        <v>51018370.105341569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50133918.505267076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195</v>
      </c>
      <c r="C269" s="7"/>
      <c r="D269" s="2" t="e">
        <f t="shared" si="12"/>
        <v>#N/A</v>
      </c>
      <c r="E269" s="2" t="e">
        <f t="shared" si="22"/>
        <v>#N/A</v>
      </c>
      <c r="F269" s="2">
        <v>932541.47421568632</v>
      </c>
      <c r="G269" s="2">
        <f t="shared" si="47"/>
        <v>584210.28571428568</v>
      </c>
      <c r="H269" s="2">
        <f t="shared" si="45"/>
        <v>127576488.2064621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978700.60408295691</v>
      </c>
      <c r="Q269" s="2">
        <f t="shared" si="48"/>
        <v>600000</v>
      </c>
      <c r="R269" s="2">
        <f t="shared" si="46"/>
        <v>131184337.04483069</v>
      </c>
      <c r="S269" s="2">
        <f t="shared" si="17"/>
        <v>584210.28571428359</v>
      </c>
      <c r="T269" s="2">
        <f t="shared" si="18"/>
        <v>15789.714285714086</v>
      </c>
      <c r="U269" s="2">
        <f t="shared" si="19"/>
        <v>600000</v>
      </c>
      <c r="V269" s="2">
        <f t="shared" si="34"/>
        <v>78502824.206462279</v>
      </c>
      <c r="W269" s="2">
        <f t="shared" si="20"/>
        <v>584210.28571428359</v>
      </c>
      <c r="X269" s="2">
        <f t="shared" si="6"/>
        <v>15789.714285716414</v>
      </c>
      <c r="Y269" s="2">
        <f t="shared" si="43"/>
        <v>52681512.838368401</v>
      </c>
      <c r="Z269" s="2" t="str">
        <f t="shared" si="8"/>
        <v>MEEP</v>
      </c>
      <c r="AA269" s="2">
        <f>IF(Z269="HERE",Y269,AA268+Graph!$G$1*1000)</f>
        <v>71289764.930829197</v>
      </c>
      <c r="AB269" s="2">
        <f t="shared" si="21"/>
        <v>420000</v>
      </c>
      <c r="AC269" s="2">
        <f t="shared" si="44"/>
        <v>51018370.105341569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50154918.505267076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196</v>
      </c>
      <c r="C270" s="7"/>
      <c r="D270" s="2" t="e">
        <f t="shared" si="12"/>
        <v>#N/A</v>
      </c>
      <c r="E270" s="2" t="e">
        <f t="shared" si="22"/>
        <v>#N/A</v>
      </c>
      <c r="F270" s="2">
        <v>935128.70087380707</v>
      </c>
      <c r="G270" s="2">
        <f t="shared" si="47"/>
        <v>584210.28571428568</v>
      </c>
      <c r="H270" s="2">
        <f t="shared" si="45"/>
        <v>128160698.49217638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981481.33915869892</v>
      </c>
      <c r="Q270" s="2">
        <f t="shared" si="48"/>
        <v>600000</v>
      </c>
      <c r="R270" s="2">
        <f t="shared" si="46"/>
        <v>131784337.04483069</v>
      </c>
      <c r="S270" s="2">
        <f t="shared" si="17"/>
        <v>584210.28571428359</v>
      </c>
      <c r="T270" s="2">
        <f t="shared" si="18"/>
        <v>15789.714285714086</v>
      </c>
      <c r="U270" s="2">
        <f t="shared" si="19"/>
        <v>600000</v>
      </c>
      <c r="V270" s="2">
        <f t="shared" si="34"/>
        <v>79087034.492176563</v>
      </c>
      <c r="W270" s="2">
        <f t="shared" si="20"/>
        <v>584210.28571428359</v>
      </c>
      <c r="X270" s="2">
        <f t="shared" si="6"/>
        <v>15789.714285716414</v>
      </c>
      <c r="Y270" s="2">
        <f t="shared" si="43"/>
        <v>52697302.552654117</v>
      </c>
      <c r="Z270" s="2" t="str">
        <f t="shared" si="8"/>
        <v>MEEP</v>
      </c>
      <c r="AA270" s="2">
        <f>IF(Z270="HERE",Y270,AA269+Graph!$G$1*1000)</f>
        <v>71709764.930829197</v>
      </c>
      <c r="AB270" s="2">
        <f t="shared" si="21"/>
        <v>420000</v>
      </c>
      <c r="AC270" s="2">
        <f t="shared" si="44"/>
        <v>51018370.105341569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197</v>
      </c>
      <c r="C271" s="7"/>
      <c r="D271" s="2" t="e">
        <f t="shared" si="12"/>
        <v>#N/A</v>
      </c>
      <c r="E271" s="2" t="e">
        <f t="shared" si="22"/>
        <v>#N/A</v>
      </c>
      <c r="F271" s="2">
        <v>937715.92753192782</v>
      </c>
      <c r="G271" s="2">
        <f t="shared" si="47"/>
        <v>584210.28571428568</v>
      </c>
      <c r="H271" s="2">
        <f t="shared" si="45"/>
        <v>128744908.77789067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984262.07423442602</v>
      </c>
      <c r="Q271" s="2">
        <f t="shared" si="48"/>
        <v>600000</v>
      </c>
      <c r="R271" s="2">
        <f t="shared" si="46"/>
        <v>132384337.04483069</v>
      </c>
      <c r="S271" s="2">
        <f t="shared" si="17"/>
        <v>584210.28571428359</v>
      </c>
      <c r="T271" s="2">
        <f t="shared" si="18"/>
        <v>15789.714285714086</v>
      </c>
      <c r="U271" s="2">
        <f t="shared" si="19"/>
        <v>600000</v>
      </c>
      <c r="V271" s="2">
        <f t="shared" si="34"/>
        <v>79671244.777890846</v>
      </c>
      <c r="W271" s="2">
        <f t="shared" si="20"/>
        <v>584210.28571428359</v>
      </c>
      <c r="X271" s="2">
        <f t="shared" si="6"/>
        <v>15789.714285716414</v>
      </c>
      <c r="Y271" s="2">
        <f t="shared" si="43"/>
        <v>52713092.266939834</v>
      </c>
      <c r="Z271" s="2" t="str">
        <f t="shared" si="8"/>
        <v>MEEP</v>
      </c>
      <c r="AA271" s="2">
        <f>IF(Z271="HERE",Y271,AA270+Graph!$G$1*1000)</f>
        <v>72129764.930829197</v>
      </c>
      <c r="AB271" s="2">
        <f t="shared" si="21"/>
        <v>420000</v>
      </c>
      <c r="AC271" s="2">
        <f t="shared" si="44"/>
        <v>51018370.105341569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198</v>
      </c>
      <c r="C272" s="7"/>
      <c r="D272" s="2" t="e">
        <f t="shared" si="12"/>
        <v>#N/A</v>
      </c>
      <c r="E272" s="2" t="e">
        <f t="shared" si="22"/>
        <v>#N/A</v>
      </c>
      <c r="F272" s="2">
        <v>940303.15419004858</v>
      </c>
      <c r="G272" s="2">
        <f t="shared" si="47"/>
        <v>584210.28571428568</v>
      </c>
      <c r="H272" s="2">
        <f t="shared" si="45"/>
        <v>129329119.06360495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987042.80931016803</v>
      </c>
      <c r="Q272" s="2">
        <f t="shared" si="48"/>
        <v>600000</v>
      </c>
      <c r="R272" s="2">
        <f t="shared" si="46"/>
        <v>132984337.04483069</v>
      </c>
      <c r="S272" s="2">
        <f t="shared" si="17"/>
        <v>584210.28571428359</v>
      </c>
      <c r="T272" s="2">
        <f t="shared" si="18"/>
        <v>15789.714285714086</v>
      </c>
      <c r="U272" s="2">
        <f t="shared" si="19"/>
        <v>600000</v>
      </c>
      <c r="V272" s="2">
        <f t="shared" si="34"/>
        <v>80255455.06360513</v>
      </c>
      <c r="W272" s="2">
        <f t="shared" si="20"/>
        <v>584210.28571428359</v>
      </c>
      <c r="X272" s="2">
        <f t="shared" si="6"/>
        <v>15789.714285716414</v>
      </c>
      <c r="Y272" s="2">
        <f t="shared" si="43"/>
        <v>52728881.98122555</v>
      </c>
      <c r="Z272" s="2" t="str">
        <f t="shared" si="8"/>
        <v>MEEP</v>
      </c>
      <c r="AA272" s="2">
        <f>IF(Z272="HERE",Y272,AA271+Graph!$G$1*1000)</f>
        <v>72549764.930829197</v>
      </c>
      <c r="AB272" s="2">
        <f t="shared" si="21"/>
        <v>420000</v>
      </c>
      <c r="AC272" s="2">
        <f t="shared" si="44"/>
        <v>51018370.105341569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199</v>
      </c>
      <c r="C273" s="7"/>
      <c r="D273" s="2" t="e">
        <f t="shared" si="12"/>
        <v>#N/A</v>
      </c>
      <c r="E273" s="2" t="e">
        <f t="shared" si="22"/>
        <v>#N/A</v>
      </c>
      <c r="F273" s="2">
        <v>942890.38084816933</v>
      </c>
      <c r="G273" s="2">
        <f t="shared" si="47"/>
        <v>584210.28571428568</v>
      </c>
      <c r="H273" s="2">
        <f t="shared" si="45"/>
        <v>129913329.34931923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989823.54438589513</v>
      </c>
      <c r="Q273" s="2">
        <f t="shared" si="48"/>
        <v>600000</v>
      </c>
      <c r="R273" s="2">
        <f t="shared" si="46"/>
        <v>133584337.04483069</v>
      </c>
      <c r="S273" s="2">
        <f t="shared" si="17"/>
        <v>584210.28571428359</v>
      </c>
      <c r="T273" s="2">
        <f t="shared" si="18"/>
        <v>15789.714285714086</v>
      </c>
      <c r="U273" s="2">
        <f t="shared" si="19"/>
        <v>600000</v>
      </c>
      <c r="V273" s="2">
        <f t="shared" si="34"/>
        <v>80839665.349319413</v>
      </c>
      <c r="W273" s="2">
        <f t="shared" si="20"/>
        <v>584210.28571428359</v>
      </c>
      <c r="X273" s="2">
        <f t="shared" si="6"/>
        <v>15789.714285716414</v>
      </c>
      <c r="Y273" s="2">
        <f t="shared" si="43"/>
        <v>52744671.695511267</v>
      </c>
      <c r="Z273" s="2" t="str">
        <f t="shared" si="8"/>
        <v>MEEP</v>
      </c>
      <c r="AA273" s="2">
        <f>IF(Z273="HERE",Y273,AA272+Graph!$G$1*1000)</f>
        <v>72969764.930829197</v>
      </c>
      <c r="AB273" s="2">
        <f t="shared" si="21"/>
        <v>420000</v>
      </c>
      <c r="AC273" s="2">
        <f t="shared" si="44"/>
        <v>51018370.105341569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200</v>
      </c>
      <c r="C274" s="7"/>
      <c r="D274" s="2" t="e">
        <f t="shared" si="12"/>
        <v>#N/A</v>
      </c>
      <c r="E274" s="2" t="e">
        <f t="shared" si="22"/>
        <v>#N/A</v>
      </c>
      <c r="F274" s="2">
        <v>945477.60750629008</v>
      </c>
      <c r="G274" s="2">
        <f t="shared" si="47"/>
        <v>584210.28571428568</v>
      </c>
      <c r="H274" s="2">
        <f t="shared" si="45"/>
        <v>130497539.63503352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992604.27946163714</v>
      </c>
      <c r="Q274" s="2">
        <f t="shared" si="48"/>
        <v>600000</v>
      </c>
      <c r="R274" s="2">
        <f t="shared" si="46"/>
        <v>134184337.04483069</v>
      </c>
      <c r="S274" s="2">
        <f t="shared" si="17"/>
        <v>584210.28571428359</v>
      </c>
      <c r="T274" s="2">
        <f t="shared" si="18"/>
        <v>15789.714285714086</v>
      </c>
      <c r="U274" s="2">
        <f t="shared" si="19"/>
        <v>600000</v>
      </c>
      <c r="V274" s="2">
        <f t="shared" si="34"/>
        <v>81423875.635033697</v>
      </c>
      <c r="W274" s="2">
        <f t="shared" si="20"/>
        <v>584210.28571428359</v>
      </c>
      <c r="X274" s="2">
        <f t="shared" si="6"/>
        <v>15789.714285716414</v>
      </c>
      <c r="Y274" s="2">
        <f t="shared" si="43"/>
        <v>52760461.409796983</v>
      </c>
      <c r="Z274" s="2" t="str">
        <f t="shared" si="8"/>
        <v>MEEP</v>
      </c>
      <c r="AA274" s="2">
        <f>IF(Z274="HERE",Y274,AA273+Graph!$G$1*1000)</f>
        <v>73389764.930829197</v>
      </c>
      <c r="AB274" s="2">
        <f t="shared" si="21"/>
        <v>420000</v>
      </c>
      <c r="AC274" s="2">
        <f t="shared" si="44"/>
        <v>51018370.105341569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201</v>
      </c>
      <c r="C275" s="7"/>
      <c r="D275" s="2" t="e">
        <f t="shared" si="12"/>
        <v>#N/A</v>
      </c>
      <c r="E275" s="2" t="e">
        <f t="shared" si="22"/>
        <v>#N/A</v>
      </c>
      <c r="F275" s="2">
        <v>948064.83416441083</v>
      </c>
      <c r="G275" s="2">
        <f t="shared" si="47"/>
        <v>584210.28571428568</v>
      </c>
      <c r="H275" s="2">
        <f t="shared" si="45"/>
        <v>131081749.9207478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995385.01453736424</v>
      </c>
      <c r="Q275" s="2">
        <f t="shared" si="48"/>
        <v>600000</v>
      </c>
      <c r="R275" s="2">
        <f t="shared" si="46"/>
        <v>134784337.04483068</v>
      </c>
      <c r="S275" s="2">
        <f t="shared" si="17"/>
        <v>584210.28571428359</v>
      </c>
      <c r="T275" s="2">
        <f t="shared" si="18"/>
        <v>15789.714285714086</v>
      </c>
      <c r="U275" s="2">
        <f t="shared" si="19"/>
        <v>599999.9999999851</v>
      </c>
      <c r="V275" s="2">
        <f t="shared" si="34"/>
        <v>82008085.92074798</v>
      </c>
      <c r="W275" s="2">
        <f t="shared" si="20"/>
        <v>584210.28571428359</v>
      </c>
      <c r="X275" s="2">
        <f t="shared" si="6"/>
        <v>15789.714285701513</v>
      </c>
      <c r="Y275" s="2">
        <f t="shared" si="43"/>
        <v>52776251.124082685</v>
      </c>
      <c r="Z275" s="2" t="str">
        <f t="shared" si="8"/>
        <v>MEEP</v>
      </c>
      <c r="AA275" s="2">
        <f>IF(Z275="HERE",Y275,AA274+Graph!$G$1*1000)</f>
        <v>73809764.930829197</v>
      </c>
      <c r="AB275" s="2">
        <f t="shared" si="21"/>
        <v>420000</v>
      </c>
      <c r="AC275" s="2">
        <f t="shared" si="44"/>
        <v>51018370.105341569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202</v>
      </c>
      <c r="C276" s="7"/>
      <c r="D276" s="2" t="e">
        <f t="shared" si="12"/>
        <v>#N/A</v>
      </c>
      <c r="E276" s="2" t="e">
        <f t="shared" si="22"/>
        <v>#N/A</v>
      </c>
      <c r="F276" s="2">
        <v>950652.06082253158</v>
      </c>
      <c r="G276" s="2">
        <f t="shared" si="47"/>
        <v>584210.28571428568</v>
      </c>
      <c r="H276" s="2">
        <f t="shared" si="45"/>
        <v>131665960.20646209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998165.74961310625</v>
      </c>
      <c r="Q276" s="2">
        <f t="shared" si="48"/>
        <v>600000</v>
      </c>
      <c r="R276" s="2">
        <f t="shared" si="46"/>
        <v>135384337.04483068</v>
      </c>
      <c r="S276" s="2">
        <f t="shared" si="17"/>
        <v>584210.28571428359</v>
      </c>
      <c r="T276" s="2">
        <f t="shared" si="18"/>
        <v>15789.714285714086</v>
      </c>
      <c r="U276" s="2">
        <f t="shared" si="19"/>
        <v>600000</v>
      </c>
      <c r="V276" s="2">
        <f t="shared" si="34"/>
        <v>82592296.206462264</v>
      </c>
      <c r="W276" s="2">
        <f t="shared" si="20"/>
        <v>584210.28571428359</v>
      </c>
      <c r="X276" s="2">
        <f t="shared" si="6"/>
        <v>15789.714285716414</v>
      </c>
      <c r="Y276" s="2">
        <f t="shared" si="43"/>
        <v>52792040.838368401</v>
      </c>
      <c r="Z276" s="2" t="str">
        <f t="shared" si="8"/>
        <v>MEEP</v>
      </c>
      <c r="AA276" s="2">
        <f>IF(Z276="HERE",Y276,AA275+Graph!$G$1*1000)</f>
        <v>74229764.930829197</v>
      </c>
      <c r="AB276" s="2">
        <f t="shared" si="21"/>
        <v>420000</v>
      </c>
      <c r="AC276" s="2">
        <f t="shared" si="44"/>
        <v>51018370.105341569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203</v>
      </c>
      <c r="C277" s="7"/>
      <c r="D277" s="2" t="e">
        <f t="shared" si="12"/>
        <v>#N/A</v>
      </c>
      <c r="E277" s="2" t="e">
        <f t="shared" si="22"/>
        <v>#N/A</v>
      </c>
      <c r="F277" s="2">
        <v>953239.28748066723</v>
      </c>
      <c r="G277" s="2">
        <f t="shared" si="47"/>
        <v>584210.28571428568</v>
      </c>
      <c r="H277" s="2">
        <f t="shared" si="45"/>
        <v>132250170.49217637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1000946.4846888483</v>
      </c>
      <c r="Q277" s="2">
        <f t="shared" si="48"/>
        <v>600000</v>
      </c>
      <c r="R277" s="2">
        <f t="shared" si="46"/>
        <v>135984337.04483068</v>
      </c>
      <c r="S277" s="2">
        <f t="shared" si="17"/>
        <v>584210.28571428359</v>
      </c>
      <c r="T277" s="2">
        <f t="shared" si="18"/>
        <v>15789.714285714086</v>
      </c>
      <c r="U277" s="2">
        <f t="shared" si="19"/>
        <v>600000</v>
      </c>
      <c r="V277" s="2">
        <f t="shared" si="34"/>
        <v>83176506.492176548</v>
      </c>
      <c r="W277" s="2">
        <f t="shared" si="20"/>
        <v>584210.28571428359</v>
      </c>
      <c r="X277" s="2">
        <f t="shared" si="6"/>
        <v>15789.714285716414</v>
      </c>
      <c r="Y277" s="2">
        <f t="shared" si="43"/>
        <v>52807830.552654117</v>
      </c>
      <c r="Z277" s="2" t="str">
        <f t="shared" si="8"/>
        <v>MEEP</v>
      </c>
      <c r="AA277" s="2">
        <f>IF(Z277="HERE",Y277,AA276+Graph!$G$1*1000)</f>
        <v>74649764.930829197</v>
      </c>
      <c r="AB277" s="2">
        <f t="shared" si="21"/>
        <v>420000</v>
      </c>
      <c r="AC277" s="2">
        <f t="shared" si="44"/>
        <v>51018370.105341569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204</v>
      </c>
      <c r="C278" s="7"/>
      <c r="D278" s="2" t="e">
        <f t="shared" si="12"/>
        <v>#N/A</v>
      </c>
      <c r="E278" s="2" t="e">
        <f t="shared" si="22"/>
        <v>#N/A</v>
      </c>
      <c r="F278" s="2">
        <v>955826.51413878798</v>
      </c>
      <c r="G278" s="2">
        <f t="shared" si="47"/>
        <v>584210.28571428568</v>
      </c>
      <c r="H278" s="2">
        <f t="shared" si="45"/>
        <v>132834380.77789065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1003727.2197645754</v>
      </c>
      <c r="Q278" s="2">
        <f t="shared" si="48"/>
        <v>600000</v>
      </c>
      <c r="R278" s="2">
        <f t="shared" si="46"/>
        <v>136584337.04483068</v>
      </c>
      <c r="S278" s="2">
        <f t="shared" si="17"/>
        <v>584210.28571428359</v>
      </c>
      <c r="T278" s="2">
        <f t="shared" si="18"/>
        <v>15789.714285714086</v>
      </c>
      <c r="U278" s="2">
        <f t="shared" si="19"/>
        <v>600000</v>
      </c>
      <c r="V278" s="2">
        <f t="shared" si="34"/>
        <v>83760716.777890831</v>
      </c>
      <c r="W278" s="2">
        <f t="shared" si="20"/>
        <v>584210.28571428359</v>
      </c>
      <c r="X278" s="2">
        <f t="shared" si="6"/>
        <v>15789.714285716414</v>
      </c>
      <c r="Y278" s="2">
        <f t="shared" si="43"/>
        <v>52823620.266939834</v>
      </c>
      <c r="Z278" s="2" t="str">
        <f t="shared" si="8"/>
        <v>MEEP</v>
      </c>
      <c r="AA278" s="2">
        <f>IF(Z278="HERE",Y278,AA277+Graph!$G$1*1000)</f>
        <v>75069764.930829197</v>
      </c>
      <c r="AB278" s="2">
        <f t="shared" si="21"/>
        <v>420000</v>
      </c>
      <c r="AC278" s="2">
        <f t="shared" si="44"/>
        <v>51018370.105341569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205</v>
      </c>
      <c r="C279" s="7"/>
      <c r="D279" s="2" t="e">
        <f t="shared" si="12"/>
        <v>#N/A</v>
      </c>
      <c r="E279" s="2" t="e">
        <f t="shared" si="22"/>
        <v>#N/A</v>
      </c>
      <c r="F279" s="2">
        <v>958413.74079690874</v>
      </c>
      <c r="G279" s="2">
        <f t="shared" si="47"/>
        <v>584210.28571428568</v>
      </c>
      <c r="H279" s="2">
        <f t="shared" si="45"/>
        <v>133418591.06360494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1006507.9548403174</v>
      </c>
      <c r="Q279" s="2">
        <f t="shared" si="48"/>
        <v>600000</v>
      </c>
      <c r="R279" s="2">
        <f t="shared" si="46"/>
        <v>137184337.04483068</v>
      </c>
      <c r="S279" s="2">
        <f t="shared" si="17"/>
        <v>584210.28571428359</v>
      </c>
      <c r="T279" s="2">
        <f t="shared" si="18"/>
        <v>15789.714285714086</v>
      </c>
      <c r="U279" s="2">
        <f t="shared" si="19"/>
        <v>600000</v>
      </c>
      <c r="V279" s="2">
        <f t="shared" si="34"/>
        <v>84344927.063605115</v>
      </c>
      <c r="W279" s="2">
        <f t="shared" si="20"/>
        <v>584210.28571428359</v>
      </c>
      <c r="X279" s="2">
        <f t="shared" si="6"/>
        <v>15789.714285716414</v>
      </c>
      <c r="Y279" s="2">
        <f t="shared" si="43"/>
        <v>52839409.98122555</v>
      </c>
      <c r="Z279" s="2" t="str">
        <f t="shared" si="8"/>
        <v>MEEP</v>
      </c>
      <c r="AA279" s="2">
        <f>IF(Z279="HERE",Y279,AA278+Graph!$G$1*1000)</f>
        <v>75489764.930829197</v>
      </c>
      <c r="AB279" s="2">
        <f t="shared" si="21"/>
        <v>420000</v>
      </c>
      <c r="AC279" s="2">
        <f t="shared" si="44"/>
        <v>51018370.105341569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206</v>
      </c>
      <c r="C280" s="7"/>
      <c r="D280" s="2" t="e">
        <f t="shared" si="12"/>
        <v>#N/A</v>
      </c>
      <c r="E280" s="2" t="e">
        <f t="shared" si="22"/>
        <v>#N/A</v>
      </c>
      <c r="F280" s="2">
        <v>961000.96745502949</v>
      </c>
      <c r="G280" s="2">
        <f t="shared" si="47"/>
        <v>584210.28571428568</v>
      </c>
      <c r="H280" s="2">
        <f t="shared" si="45"/>
        <v>134002801.34931922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1009288.6899160445</v>
      </c>
      <c r="Q280" s="2">
        <f t="shared" si="48"/>
        <v>600000</v>
      </c>
      <c r="R280" s="2">
        <f t="shared" si="46"/>
        <v>137784337.04483068</v>
      </c>
      <c r="S280" s="2">
        <f t="shared" si="17"/>
        <v>584210.28571428359</v>
      </c>
      <c r="T280" s="2">
        <f t="shared" si="18"/>
        <v>15789.714285714086</v>
      </c>
      <c r="U280" s="2">
        <f t="shared" si="19"/>
        <v>600000</v>
      </c>
      <c r="V280" s="2">
        <f t="shared" si="34"/>
        <v>84929137.349319398</v>
      </c>
      <c r="W280" s="2">
        <f t="shared" si="20"/>
        <v>584210.28571428359</v>
      </c>
      <c r="X280" s="2">
        <f t="shared" si="6"/>
        <v>15789.714285716414</v>
      </c>
      <c r="Y280" s="2">
        <f t="shared" si="43"/>
        <v>52855199.695511267</v>
      </c>
      <c r="Z280" s="2" t="str">
        <f t="shared" si="8"/>
        <v>MEEP</v>
      </c>
      <c r="AA280" s="2">
        <f>IF(Z280="HERE",Y280,AA279+Graph!$G$1*1000)</f>
        <v>75909764.930829197</v>
      </c>
      <c r="AB280" s="2">
        <f t="shared" si="21"/>
        <v>420000</v>
      </c>
      <c r="AC280" s="2">
        <f t="shared" si="44"/>
        <v>51018370.105341569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207</v>
      </c>
      <c r="C281" s="7"/>
      <c r="D281" s="2" t="e">
        <f t="shared" si="12"/>
        <v>#N/A</v>
      </c>
      <c r="E281" s="2" t="e">
        <f t="shared" si="22"/>
        <v>#N/A</v>
      </c>
      <c r="F281" s="2">
        <v>963588.19411315024</v>
      </c>
      <c r="G281" s="2">
        <f t="shared" si="47"/>
        <v>584210.28571428568</v>
      </c>
      <c r="H281" s="2">
        <f t="shared" si="45"/>
        <v>134587011.63503352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1012069.4249917865</v>
      </c>
      <c r="Q281" s="2">
        <f t="shared" si="48"/>
        <v>600000</v>
      </c>
      <c r="R281" s="2">
        <f t="shared" si="46"/>
        <v>138384337.04483068</v>
      </c>
      <c r="S281" s="2">
        <f t="shared" si="17"/>
        <v>584210.28571429849</v>
      </c>
      <c r="T281" s="2">
        <f t="shared" si="18"/>
        <v>15789.714285714086</v>
      </c>
      <c r="U281" s="2">
        <f t="shared" si="19"/>
        <v>600000</v>
      </c>
      <c r="V281" s="2">
        <f t="shared" si="34"/>
        <v>85513347.635033682</v>
      </c>
      <c r="W281" s="2">
        <f t="shared" si="20"/>
        <v>584210.28571428359</v>
      </c>
      <c r="X281" s="2">
        <f t="shared" si="6"/>
        <v>15789.714285716414</v>
      </c>
      <c r="Y281" s="2">
        <f t="shared" si="43"/>
        <v>52870989.409796983</v>
      </c>
      <c r="Z281" s="2" t="str">
        <f t="shared" si="8"/>
        <v>MEEP</v>
      </c>
      <c r="AA281" s="2">
        <f>IF(Z281="HERE",Y281,AA280+Graph!$G$1*1000)</f>
        <v>76329764.930829197</v>
      </c>
      <c r="AB281" s="2">
        <f t="shared" si="21"/>
        <v>420000</v>
      </c>
      <c r="AC281" s="2">
        <f t="shared" si="44"/>
        <v>51018370.105341569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208</v>
      </c>
      <c r="C282" s="7"/>
      <c r="D282" s="2" t="e">
        <f t="shared" si="12"/>
        <v>#N/A</v>
      </c>
      <c r="E282" s="2" t="e">
        <f t="shared" si="22"/>
        <v>#N/A</v>
      </c>
      <c r="F282" s="2">
        <v>966175.42077127099</v>
      </c>
      <c r="G282" s="2">
        <f t="shared" si="47"/>
        <v>584210.28571428568</v>
      </c>
      <c r="H282" s="2">
        <f t="shared" si="45"/>
        <v>135171221.92074782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1014850.1600675136</v>
      </c>
      <c r="Q282" s="2">
        <f t="shared" si="48"/>
        <v>600000</v>
      </c>
      <c r="R282" s="2">
        <f t="shared" si="46"/>
        <v>138984337.04483068</v>
      </c>
      <c r="S282" s="2">
        <f t="shared" si="17"/>
        <v>584210.28571429849</v>
      </c>
      <c r="T282" s="2">
        <f t="shared" si="18"/>
        <v>15789.714285714086</v>
      </c>
      <c r="U282" s="2">
        <f t="shared" si="19"/>
        <v>600000</v>
      </c>
      <c r="V282" s="2">
        <f t="shared" si="34"/>
        <v>86097557.920747966</v>
      </c>
      <c r="W282" s="2">
        <f t="shared" si="20"/>
        <v>584210.28571428359</v>
      </c>
      <c r="X282" s="2">
        <f t="shared" si="6"/>
        <v>15789.714285716414</v>
      </c>
      <c r="Y282" s="2">
        <f t="shared" si="43"/>
        <v>52886779.124082699</v>
      </c>
      <c r="Z282" s="2" t="str">
        <f t="shared" si="8"/>
        <v>MEEP</v>
      </c>
      <c r="AA282" s="2">
        <f>IF(Z282="HERE",Y282,AA281+Graph!$G$1*1000)</f>
        <v>76749764.930829197</v>
      </c>
      <c r="AB282" s="2">
        <f t="shared" si="21"/>
        <v>420000</v>
      </c>
      <c r="AC282" s="2">
        <f t="shared" si="44"/>
        <v>51018370.105341569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209</v>
      </c>
      <c r="C283" s="7"/>
      <c r="D283" s="2" t="e">
        <f t="shared" si="12"/>
        <v>#N/A</v>
      </c>
      <c r="E283" s="2" t="e">
        <f t="shared" si="22"/>
        <v>#N/A</v>
      </c>
      <c r="F283" s="2">
        <v>968762.64742939174</v>
      </c>
      <c r="G283" s="2">
        <f t="shared" si="47"/>
        <v>584210.28571428568</v>
      </c>
      <c r="H283" s="2">
        <f t="shared" si="45"/>
        <v>135755432.20646212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1017630.8951432556</v>
      </c>
      <c r="Q283" s="2">
        <f t="shared" si="48"/>
        <v>600000</v>
      </c>
      <c r="R283" s="2">
        <f t="shared" si="46"/>
        <v>139584337.04483068</v>
      </c>
      <c r="S283" s="2">
        <f t="shared" si="17"/>
        <v>584210.28571429849</v>
      </c>
      <c r="T283" s="2">
        <f t="shared" si="18"/>
        <v>15789.714285714086</v>
      </c>
      <c r="U283" s="2">
        <f t="shared" si="19"/>
        <v>600000</v>
      </c>
      <c r="V283" s="2">
        <f t="shared" si="34"/>
        <v>86681768.206462249</v>
      </c>
      <c r="W283" s="2">
        <f t="shared" si="20"/>
        <v>584210.28571428359</v>
      </c>
      <c r="X283" s="2">
        <f t="shared" si="6"/>
        <v>15789.714285716414</v>
      </c>
      <c r="Y283" s="2">
        <f t="shared" si="43"/>
        <v>52902568.838368416</v>
      </c>
      <c r="Z283" s="2" t="str">
        <f t="shared" si="8"/>
        <v>MEEP</v>
      </c>
      <c r="AA283" s="2">
        <f>IF(Z283="HERE",Y283,AA282+Graph!$G$1*1000)</f>
        <v>77169764.930829197</v>
      </c>
      <c r="AB283" s="2">
        <f t="shared" si="21"/>
        <v>420000</v>
      </c>
      <c r="AC283" s="2">
        <f t="shared" si="44"/>
        <v>51018370.105341569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210</v>
      </c>
      <c r="C284" s="7"/>
      <c r="D284" s="2" t="e">
        <f t="shared" si="12"/>
        <v>#N/A</v>
      </c>
      <c r="E284" s="2" t="e">
        <f t="shared" si="22"/>
        <v>#N/A</v>
      </c>
      <c r="F284" s="2">
        <v>971349.87408751249</v>
      </c>
      <c r="G284" s="2">
        <f t="shared" si="47"/>
        <v>584210.28571428568</v>
      </c>
      <c r="H284" s="2">
        <f t="shared" si="45"/>
        <v>136339642.49217641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1020411.6302189827</v>
      </c>
      <c r="Q284" s="2">
        <f t="shared" si="48"/>
        <v>600000</v>
      </c>
      <c r="R284" s="2">
        <f t="shared" si="46"/>
        <v>140184337.04483068</v>
      </c>
      <c r="S284" s="2">
        <f t="shared" si="17"/>
        <v>584210.28571429849</v>
      </c>
      <c r="T284" s="2">
        <f t="shared" si="18"/>
        <v>15789.714285714086</v>
      </c>
      <c r="U284" s="2">
        <f t="shared" si="19"/>
        <v>600000</v>
      </c>
      <c r="V284" s="2">
        <f t="shared" si="34"/>
        <v>87265978.492176533</v>
      </c>
      <c r="W284" s="2">
        <f t="shared" si="20"/>
        <v>584210.28571428359</v>
      </c>
      <c r="X284" s="2">
        <f t="shared" si="6"/>
        <v>15789.714285716414</v>
      </c>
      <c r="Y284" s="2">
        <f t="shared" si="43"/>
        <v>52918358.552654132</v>
      </c>
      <c r="Z284" s="2" t="str">
        <f t="shared" si="8"/>
        <v>MEEP</v>
      </c>
      <c r="AA284" s="2">
        <f>IF(Z284="HERE",Y284,AA283+Graph!$G$1*1000)</f>
        <v>77589764.930829197</v>
      </c>
      <c r="AB284" s="2">
        <f t="shared" si="21"/>
        <v>420000</v>
      </c>
      <c r="AC284" s="2">
        <f t="shared" si="44"/>
        <v>51018370.105341569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211</v>
      </c>
      <c r="C285" s="7"/>
      <c r="D285" s="2" t="e">
        <f t="shared" si="12"/>
        <v>#N/A</v>
      </c>
      <c r="E285" s="2" t="e">
        <f t="shared" si="22"/>
        <v>#N/A</v>
      </c>
      <c r="F285" s="2">
        <v>973937.10074563324</v>
      </c>
      <c r="G285" s="2">
        <f t="shared" si="47"/>
        <v>584210.28571428568</v>
      </c>
      <c r="H285" s="2">
        <f t="shared" si="45"/>
        <v>136923852.77789071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1023192.3652947247</v>
      </c>
      <c r="Q285" s="2">
        <f t="shared" si="48"/>
        <v>600000</v>
      </c>
      <c r="R285" s="2">
        <f t="shared" si="46"/>
        <v>140784337.04483068</v>
      </c>
      <c r="S285" s="2">
        <f t="shared" si="17"/>
        <v>584210.28571429849</v>
      </c>
      <c r="T285" s="2">
        <f t="shared" si="18"/>
        <v>15789.714285714086</v>
      </c>
      <c r="U285" s="2">
        <f t="shared" si="19"/>
        <v>600000</v>
      </c>
      <c r="V285" s="2">
        <f t="shared" si="34"/>
        <v>87850188.777890816</v>
      </c>
      <c r="W285" s="2">
        <f t="shared" si="20"/>
        <v>584210.28571428359</v>
      </c>
      <c r="X285" s="2">
        <f t="shared" si="6"/>
        <v>15789.714285716414</v>
      </c>
      <c r="Y285" s="2">
        <f t="shared" si="43"/>
        <v>52934148.266939849</v>
      </c>
      <c r="Z285" s="2" t="str">
        <f t="shared" si="8"/>
        <v>MEEP</v>
      </c>
      <c r="AA285" s="2">
        <f>IF(Z285="HERE",Y285,AA284+Graph!$G$1*1000)</f>
        <v>78009764.930829197</v>
      </c>
      <c r="AB285" s="2">
        <f t="shared" si="21"/>
        <v>420000</v>
      </c>
      <c r="AC285" s="2">
        <f t="shared" si="44"/>
        <v>51018370.105341569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212</v>
      </c>
      <c r="C286" s="7"/>
      <c r="D286" s="2" t="e">
        <f t="shared" si="12"/>
        <v>#N/A</v>
      </c>
      <c r="E286" s="2" t="e">
        <f t="shared" si="22"/>
        <v>#N/A</v>
      </c>
      <c r="F286" s="2">
        <v>976524.327403754</v>
      </c>
      <c r="G286" s="2">
        <f t="shared" si="47"/>
        <v>584210.28571428568</v>
      </c>
      <c r="H286" s="2">
        <f t="shared" si="45"/>
        <v>137508063.06360501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1025973.1003704518</v>
      </c>
      <c r="Q286" s="2">
        <f t="shared" si="48"/>
        <v>600000</v>
      </c>
      <c r="R286" s="2">
        <f t="shared" si="46"/>
        <v>141384337.04483068</v>
      </c>
      <c r="S286" s="2">
        <f t="shared" si="17"/>
        <v>584210.28571429849</v>
      </c>
      <c r="T286" s="2">
        <f t="shared" si="18"/>
        <v>15789.714285714086</v>
      </c>
      <c r="U286" s="2">
        <f t="shared" si="19"/>
        <v>600000</v>
      </c>
      <c r="V286" s="2">
        <f t="shared" si="34"/>
        <v>88434399.0636051</v>
      </c>
      <c r="W286" s="2">
        <f t="shared" si="20"/>
        <v>584210.28571428359</v>
      </c>
      <c r="X286" s="2">
        <f t="shared" ref="X286:X385" si="51">SUM(U286-W286)</f>
        <v>15789.714285716414</v>
      </c>
      <c r="Y286" s="2">
        <f t="shared" si="43"/>
        <v>52949937.981225565</v>
      </c>
      <c r="Z286" s="2" t="str">
        <f t="shared" ref="Z286:Z385" si="52">IF(V286&lt;Y286,"HERE","MEEP")</f>
        <v>MEEP</v>
      </c>
      <c r="AA286" s="2">
        <f>IF(Z286="HERE",Y286,AA285+Graph!$G$1*1000)</f>
        <v>78429764.930829197</v>
      </c>
      <c r="AB286" s="2">
        <f t="shared" si="21"/>
        <v>420000</v>
      </c>
      <c r="AC286" s="2">
        <f t="shared" si="44"/>
        <v>51018370.105341569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213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979111.55406187475</v>
      </c>
      <c r="G287" s="2">
        <f t="shared" si="47"/>
        <v>584210.28571428568</v>
      </c>
      <c r="H287" s="2">
        <f t="shared" si="45"/>
        <v>138092273.34931931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1028753.8354461938</v>
      </c>
      <c r="Q287" s="2">
        <f t="shared" si="48"/>
        <v>600000</v>
      </c>
      <c r="R287" s="2">
        <f t="shared" si="46"/>
        <v>141984337.04483068</v>
      </c>
      <c r="S287" s="2">
        <f t="shared" ref="S287:S385" si="58">SUM(H287-H286)</f>
        <v>584210.28571429849</v>
      </c>
      <c r="T287" s="2">
        <f t="shared" ref="T287:T385" si="59">SUM(L287-L286)</f>
        <v>15789.714285714086</v>
      </c>
      <c r="U287" s="2">
        <f t="shared" ref="U287:U385" si="60">SUM(R287-R286)</f>
        <v>600000</v>
      </c>
      <c r="V287" s="2">
        <f t="shared" si="34"/>
        <v>89018609.349319384</v>
      </c>
      <c r="W287" s="2">
        <f t="shared" ref="W287:W385" si="61">SUM(V287-V286)</f>
        <v>584210.28571428359</v>
      </c>
      <c r="X287" s="2">
        <f t="shared" si="51"/>
        <v>15789.714285716414</v>
      </c>
      <c r="Y287" s="2">
        <f t="shared" ref="Y287:Y350" si="62">IF(COUNT($C288)=0,IF(COUNT($C287)=1,C287,SUM(Y286+X287)),C287)</f>
        <v>52965727.695511281</v>
      </c>
      <c r="Z287" s="2" t="str">
        <f t="shared" si="52"/>
        <v>MEEP</v>
      </c>
      <c r="AA287" s="2">
        <f>IF(Z287="HERE",Y287,AA286+Graph!$G$1*1000)</f>
        <v>78849764.930829197</v>
      </c>
      <c r="AB287" s="2">
        <f t="shared" ref="AB287:AB385" si="63">SUM(AA287-AA286)</f>
        <v>420000</v>
      </c>
      <c r="AC287" s="2">
        <f t="shared" ref="AC287:AC350" si="64">IF(Z288="HERE",V287,AC286)</f>
        <v>51018370.105341569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214</v>
      </c>
      <c r="C288" s="7"/>
      <c r="D288" s="2" t="e">
        <f t="shared" si="55"/>
        <v>#N/A</v>
      </c>
      <c r="E288" s="2" t="e">
        <f t="shared" si="22"/>
        <v>#N/A</v>
      </c>
      <c r="F288" s="2">
        <v>981698.7807199955</v>
      </c>
      <c r="G288" s="2">
        <f t="shared" si="47"/>
        <v>584210.28571428568</v>
      </c>
      <c r="H288" s="2">
        <f t="shared" ref="H288:H351" si="65">IF(COUNT($C289)=0,IF(COUNT($C288)=1,C288,SUM(H287+G288)),C288)</f>
        <v>138676483.63503361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1031534.5705219209</v>
      </c>
      <c r="Q288" s="2">
        <f t="shared" si="48"/>
        <v>600000</v>
      </c>
      <c r="R288" s="2">
        <f t="shared" ref="R288:R351" si="66">IF(COUNT($C289)=0,IF(COUNT($C288)=1,M288,SUM(R287+Q288)),M288)</f>
        <v>142584337.04483068</v>
      </c>
      <c r="S288" s="2">
        <f t="shared" si="58"/>
        <v>584210.28571429849</v>
      </c>
      <c r="T288" s="2">
        <f t="shared" si="59"/>
        <v>15789.714285714086</v>
      </c>
      <c r="U288" s="2">
        <f t="shared" si="60"/>
        <v>600000</v>
      </c>
      <c r="V288" s="2">
        <f t="shared" si="34"/>
        <v>89602819.635033667</v>
      </c>
      <c r="W288" s="2">
        <f t="shared" si="61"/>
        <v>584210.28571428359</v>
      </c>
      <c r="X288" s="2">
        <f t="shared" si="51"/>
        <v>15789.714285716414</v>
      </c>
      <c r="Y288" s="2">
        <f t="shared" si="62"/>
        <v>52981517.409796998</v>
      </c>
      <c r="Z288" s="2" t="str">
        <f t="shared" si="52"/>
        <v>MEEP</v>
      </c>
      <c r="AA288" s="2">
        <f>IF(Z288="HERE",Y288,AA287+Graph!$G$1*1000)</f>
        <v>79269764.930829197</v>
      </c>
      <c r="AB288" s="2">
        <f t="shared" si="63"/>
        <v>420000</v>
      </c>
      <c r="AC288" s="2">
        <f t="shared" si="64"/>
        <v>51018370.105341569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215</v>
      </c>
      <c r="C289" s="7"/>
      <c r="D289" s="2" t="e">
        <f t="shared" si="55"/>
        <v>#N/A</v>
      </c>
      <c r="E289" s="2" t="e">
        <f t="shared" si="22"/>
        <v>#N/A</v>
      </c>
      <c r="F289" s="2">
        <v>984286.00737811625</v>
      </c>
      <c r="G289" s="2">
        <f t="shared" si="47"/>
        <v>584210.28571428568</v>
      </c>
      <c r="H289" s="2">
        <f t="shared" si="65"/>
        <v>139260693.92074791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1034315.3055976629</v>
      </c>
      <c r="Q289" s="2">
        <f t="shared" si="48"/>
        <v>600000</v>
      </c>
      <c r="R289" s="2">
        <f t="shared" si="66"/>
        <v>143184337.04483068</v>
      </c>
      <c r="S289" s="2">
        <f t="shared" si="58"/>
        <v>584210.28571429849</v>
      </c>
      <c r="T289" s="2">
        <f t="shared" si="59"/>
        <v>15789.714285714086</v>
      </c>
      <c r="U289" s="2">
        <f t="shared" si="60"/>
        <v>600000</v>
      </c>
      <c r="V289" s="2">
        <f t="shared" si="34"/>
        <v>90187029.920747951</v>
      </c>
      <c r="W289" s="2">
        <f t="shared" si="61"/>
        <v>584210.28571428359</v>
      </c>
      <c r="X289" s="2">
        <f t="shared" si="51"/>
        <v>15789.714285716414</v>
      </c>
      <c r="Y289" s="2">
        <f t="shared" si="62"/>
        <v>52997307.124082714</v>
      </c>
      <c r="Z289" s="2" t="str">
        <f t="shared" si="52"/>
        <v>MEEP</v>
      </c>
      <c r="AA289" s="2">
        <f>IF(Z289="HERE",Y289,AA288+Graph!$G$1*1000)</f>
        <v>79689764.930829197</v>
      </c>
      <c r="AB289" s="2">
        <f t="shared" si="63"/>
        <v>420000</v>
      </c>
      <c r="AC289" s="2">
        <f t="shared" si="64"/>
        <v>51018370.105341569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216</v>
      </c>
      <c r="C290" s="7"/>
      <c r="D290" s="2" t="e">
        <f t="shared" si="55"/>
        <v>#N/A</v>
      </c>
      <c r="E290" s="2" t="e">
        <f t="shared" si="22"/>
        <v>#N/A</v>
      </c>
      <c r="F290" s="2">
        <v>986873.234036237</v>
      </c>
      <c r="G290" s="2">
        <f t="shared" si="47"/>
        <v>584210.28571428568</v>
      </c>
      <c r="H290" s="2">
        <f t="shared" si="65"/>
        <v>139844904.2064622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1037096.04067339</v>
      </c>
      <c r="Q290" s="2">
        <f t="shared" si="48"/>
        <v>600000</v>
      </c>
      <c r="R290" s="2">
        <f t="shared" si="66"/>
        <v>143784337.04483068</v>
      </c>
      <c r="S290" s="2">
        <f t="shared" si="58"/>
        <v>584210.28571429849</v>
      </c>
      <c r="T290" s="2">
        <f t="shared" si="59"/>
        <v>15789.714285714086</v>
      </c>
      <c r="U290" s="2">
        <f t="shared" si="60"/>
        <v>600000</v>
      </c>
      <c r="V290" s="2">
        <f t="shared" si="34"/>
        <v>90771240.206462234</v>
      </c>
      <c r="W290" s="2">
        <f t="shared" si="61"/>
        <v>584210.28571428359</v>
      </c>
      <c r="X290" s="2">
        <f t="shared" si="51"/>
        <v>15789.714285716414</v>
      </c>
      <c r="Y290" s="2">
        <f t="shared" si="62"/>
        <v>53013096.838368431</v>
      </c>
      <c r="Z290" s="2" t="str">
        <f t="shared" si="52"/>
        <v>MEEP</v>
      </c>
      <c r="AA290" s="2">
        <f>IF(Z290="HERE",Y290,AA289+Graph!$G$1*1000)</f>
        <v>80109764.930829197</v>
      </c>
      <c r="AB290" s="2">
        <f t="shared" si="63"/>
        <v>420000</v>
      </c>
      <c r="AC290" s="2">
        <f t="shared" si="64"/>
        <v>51018370.105341569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217</v>
      </c>
      <c r="C291" s="7"/>
      <c r="D291" s="2" t="e">
        <f t="shared" si="55"/>
        <v>#N/A</v>
      </c>
      <c r="E291" s="2" t="e">
        <f t="shared" si="22"/>
        <v>#N/A</v>
      </c>
      <c r="F291" s="2">
        <v>989460.46069435775</v>
      </c>
      <c r="G291" s="2">
        <f t="shared" si="47"/>
        <v>584210.28571428568</v>
      </c>
      <c r="H291" s="2">
        <f t="shared" si="65"/>
        <v>140429114.4921765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1039876.775749132</v>
      </c>
      <c r="Q291" s="2">
        <f t="shared" si="48"/>
        <v>600000</v>
      </c>
      <c r="R291" s="2">
        <f t="shared" si="66"/>
        <v>144384337.04483068</v>
      </c>
      <c r="S291" s="2">
        <f t="shared" si="58"/>
        <v>584210.28571429849</v>
      </c>
      <c r="T291" s="2">
        <f t="shared" si="59"/>
        <v>15789.714285714086</v>
      </c>
      <c r="U291" s="2">
        <f t="shared" si="60"/>
        <v>600000</v>
      </c>
      <c r="V291" s="2">
        <f t="shared" si="34"/>
        <v>91355450.492176518</v>
      </c>
      <c r="W291" s="2">
        <f t="shared" si="61"/>
        <v>584210.28571428359</v>
      </c>
      <c r="X291" s="2">
        <f t="shared" si="51"/>
        <v>15789.714285716414</v>
      </c>
      <c r="Y291" s="2">
        <f t="shared" si="62"/>
        <v>53028886.552654147</v>
      </c>
      <c r="Z291" s="2" t="str">
        <f t="shared" si="52"/>
        <v>MEEP</v>
      </c>
      <c r="AA291" s="2">
        <f>IF(Z291="HERE",Y291,AA290+Graph!$G$1*1000)</f>
        <v>80529764.930829197</v>
      </c>
      <c r="AB291" s="2">
        <f t="shared" si="63"/>
        <v>420000</v>
      </c>
      <c r="AC291" s="2">
        <f t="shared" si="64"/>
        <v>51018370.105341569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218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992047.6873524785</v>
      </c>
      <c r="G292" s="2">
        <f t="shared" si="47"/>
        <v>584210.28571428568</v>
      </c>
      <c r="H292" s="2">
        <f t="shared" si="65"/>
        <v>141013324.7778908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1042657.510824874</v>
      </c>
      <c r="Q292" s="2">
        <f t="shared" si="48"/>
        <v>600000</v>
      </c>
      <c r="R292" s="2">
        <f t="shared" si="66"/>
        <v>144984337.04483068</v>
      </c>
      <c r="S292" s="2">
        <f t="shared" si="58"/>
        <v>584210.28571429849</v>
      </c>
      <c r="T292" s="2">
        <f t="shared" si="59"/>
        <v>15789.714285714086</v>
      </c>
      <c r="U292" s="2">
        <f t="shared" si="60"/>
        <v>600000</v>
      </c>
      <c r="V292" s="2">
        <f t="shared" si="34"/>
        <v>91939660.777890801</v>
      </c>
      <c r="W292" s="2">
        <f t="shared" si="61"/>
        <v>584210.28571428359</v>
      </c>
      <c r="X292" s="2">
        <f t="shared" si="51"/>
        <v>15789.714285716414</v>
      </c>
      <c r="Y292" s="2">
        <f t="shared" si="62"/>
        <v>53044676.266939864</v>
      </c>
      <c r="Z292" s="2" t="str">
        <f t="shared" si="52"/>
        <v>MEEP</v>
      </c>
      <c r="AA292" s="2">
        <f>IF(Z292="HERE",Y292,AA291+Graph!$G$1*1000)</f>
        <v>80949764.930829197</v>
      </c>
      <c r="AB292" s="2">
        <f t="shared" si="63"/>
        <v>420000</v>
      </c>
      <c r="AC292" s="2">
        <f t="shared" si="64"/>
        <v>51018370.105341569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219</v>
      </c>
      <c r="C293" s="7"/>
      <c r="D293" s="2" t="e">
        <f t="shared" si="55"/>
        <v>#N/A</v>
      </c>
      <c r="E293" s="2" t="e">
        <f t="shared" si="67"/>
        <v>#N/A</v>
      </c>
      <c r="F293" s="2">
        <v>994634.91401059926</v>
      </c>
      <c r="G293" s="2">
        <f t="shared" si="47"/>
        <v>584210.28571428568</v>
      </c>
      <c r="H293" s="2">
        <f t="shared" si="65"/>
        <v>141597535.0636051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1045438.2459006011</v>
      </c>
      <c r="Q293" s="2">
        <f t="shared" si="48"/>
        <v>600000</v>
      </c>
      <c r="R293" s="2">
        <f t="shared" si="66"/>
        <v>145584337.04483068</v>
      </c>
      <c r="S293" s="2">
        <f t="shared" si="58"/>
        <v>584210.28571429849</v>
      </c>
      <c r="T293" s="2">
        <f t="shared" si="59"/>
        <v>15789.714285714086</v>
      </c>
      <c r="U293" s="2">
        <f t="shared" si="60"/>
        <v>600000</v>
      </c>
      <c r="V293" s="2">
        <f t="shared" si="34"/>
        <v>92523871.063605085</v>
      </c>
      <c r="W293" s="2">
        <f t="shared" si="61"/>
        <v>584210.28571428359</v>
      </c>
      <c r="X293" s="2">
        <f t="shared" si="51"/>
        <v>15789.714285716414</v>
      </c>
      <c r="Y293" s="2">
        <f t="shared" si="62"/>
        <v>53060465.98122558</v>
      </c>
      <c r="Z293" s="2" t="str">
        <f t="shared" si="52"/>
        <v>MEEP</v>
      </c>
      <c r="AA293" s="2">
        <f>IF(Z293="HERE",Y293,AA292+Graph!$G$1*1000)</f>
        <v>81369764.930829197</v>
      </c>
      <c r="AB293" s="2">
        <f t="shared" si="63"/>
        <v>420000</v>
      </c>
      <c r="AC293" s="2">
        <f t="shared" si="64"/>
        <v>51018370.105341569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220</v>
      </c>
      <c r="C294" s="7"/>
      <c r="D294" s="2" t="e">
        <f t="shared" si="55"/>
        <v>#N/A</v>
      </c>
      <c r="E294" s="2" t="e">
        <f t="shared" si="67"/>
        <v>#N/A</v>
      </c>
      <c r="F294" s="2">
        <v>997222.14066872001</v>
      </c>
      <c r="G294" s="2">
        <f t="shared" ref="G294:G357" si="70">IF(F294&gt;600000,$AK$31*1000,F294)</f>
        <v>584210.28571428568</v>
      </c>
      <c r="H294" s="2">
        <f t="shared" si="65"/>
        <v>142181745.3493194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1048218.9809763432</v>
      </c>
      <c r="Q294" s="2">
        <f t="shared" ref="Q294:Q357" si="71">IF(P294&gt;600000,600000,P294)</f>
        <v>600000</v>
      </c>
      <c r="R294" s="2">
        <f t="shared" si="66"/>
        <v>146184337.04483068</v>
      </c>
      <c r="S294" s="2">
        <f t="shared" si="58"/>
        <v>584210.28571429849</v>
      </c>
      <c r="T294" s="2">
        <f t="shared" si="59"/>
        <v>15789.714285714086</v>
      </c>
      <c r="U294" s="2">
        <f t="shared" si="60"/>
        <v>600000</v>
      </c>
      <c r="V294" s="2">
        <f t="shared" si="34"/>
        <v>93108081.349319369</v>
      </c>
      <c r="W294" s="2">
        <f t="shared" si="61"/>
        <v>584210.28571428359</v>
      </c>
      <c r="X294" s="2">
        <f t="shared" si="51"/>
        <v>15789.714285716414</v>
      </c>
      <c r="Y294" s="2">
        <f t="shared" si="62"/>
        <v>53076255.695511296</v>
      </c>
      <c r="Z294" s="2" t="str">
        <f t="shared" si="52"/>
        <v>MEEP</v>
      </c>
      <c r="AA294" s="2">
        <f>IF(Z294="HERE",Y294,AA293+Graph!$G$1*1000)</f>
        <v>81789764.930829197</v>
      </c>
      <c r="AB294" s="2">
        <f t="shared" si="63"/>
        <v>420000</v>
      </c>
      <c r="AC294" s="2">
        <f t="shared" si="64"/>
        <v>51018370.105341569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221</v>
      </c>
      <c r="C295" s="7"/>
      <c r="D295" s="2" t="e">
        <f t="shared" si="55"/>
        <v>#N/A</v>
      </c>
      <c r="E295" s="2" t="e">
        <f t="shared" si="67"/>
        <v>#N/A</v>
      </c>
      <c r="F295" s="2">
        <v>999809.36732684076</v>
      </c>
      <c r="G295" s="2">
        <f t="shared" si="70"/>
        <v>584210.28571428568</v>
      </c>
      <c r="H295" s="2">
        <f t="shared" si="65"/>
        <v>142765955.6350337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1050999.7160520703</v>
      </c>
      <c r="Q295" s="2">
        <f t="shared" si="71"/>
        <v>600000</v>
      </c>
      <c r="R295" s="2">
        <f t="shared" si="66"/>
        <v>146784337.04483068</v>
      </c>
      <c r="S295" s="2">
        <f t="shared" si="58"/>
        <v>584210.28571429849</v>
      </c>
      <c r="T295" s="2">
        <f t="shared" si="59"/>
        <v>15789.714285714086</v>
      </c>
      <c r="U295" s="2">
        <f t="shared" si="60"/>
        <v>600000</v>
      </c>
      <c r="V295" s="2">
        <f t="shared" si="34"/>
        <v>93692291.635033652</v>
      </c>
      <c r="W295" s="2">
        <f t="shared" si="61"/>
        <v>584210.28571428359</v>
      </c>
      <c r="X295" s="2">
        <f t="shared" si="51"/>
        <v>15789.714285716414</v>
      </c>
      <c r="Y295" s="2">
        <f t="shared" si="62"/>
        <v>53092045.409797013</v>
      </c>
      <c r="Z295" s="2" t="str">
        <f t="shared" si="52"/>
        <v>MEEP</v>
      </c>
      <c r="AA295" s="2">
        <f>IF(Z295="HERE",Y295,AA294+Graph!$G$1*1000)</f>
        <v>82209764.930829197</v>
      </c>
      <c r="AB295" s="2">
        <f t="shared" si="63"/>
        <v>420000</v>
      </c>
      <c r="AC295" s="2">
        <f t="shared" si="64"/>
        <v>51018370.105341569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222</v>
      </c>
      <c r="C296" s="7"/>
      <c r="D296" s="2" t="e">
        <f t="shared" si="55"/>
        <v>#N/A</v>
      </c>
      <c r="E296" s="2" t="e">
        <f t="shared" si="67"/>
        <v>#N/A</v>
      </c>
      <c r="F296" s="2">
        <v>1002396.5939849615</v>
      </c>
      <c r="G296" s="2">
        <f t="shared" si="70"/>
        <v>584210.28571428568</v>
      </c>
      <c r="H296" s="2">
        <f t="shared" si="65"/>
        <v>143350165.920748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1053780.4511278123</v>
      </c>
      <c r="Q296" s="2">
        <f t="shared" si="71"/>
        <v>600000</v>
      </c>
      <c r="R296" s="2">
        <f t="shared" si="66"/>
        <v>147384337.04483068</v>
      </c>
      <c r="S296" s="2">
        <f t="shared" si="58"/>
        <v>584210.28571429849</v>
      </c>
      <c r="T296" s="2">
        <f t="shared" si="59"/>
        <v>15789.714285714086</v>
      </c>
      <c r="U296" s="2">
        <f t="shared" si="60"/>
        <v>600000</v>
      </c>
      <c r="V296" s="2">
        <f t="shared" si="34"/>
        <v>94276501.920747936</v>
      </c>
      <c r="W296" s="2">
        <f t="shared" si="61"/>
        <v>584210.28571428359</v>
      </c>
      <c r="X296" s="2">
        <f t="shared" si="51"/>
        <v>15789.714285716414</v>
      </c>
      <c r="Y296" s="2">
        <f t="shared" si="62"/>
        <v>53107835.124082729</v>
      </c>
      <c r="Z296" s="2" t="str">
        <f t="shared" si="52"/>
        <v>MEEP</v>
      </c>
      <c r="AA296" s="2">
        <f>IF(Z296="HERE",Y296,AA295+Graph!$G$1*1000)</f>
        <v>82629764.930829197</v>
      </c>
      <c r="AB296" s="2">
        <f t="shared" si="63"/>
        <v>420000</v>
      </c>
      <c r="AC296" s="2">
        <f t="shared" si="64"/>
        <v>51018370.105341569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223</v>
      </c>
      <c r="C297" s="7"/>
      <c r="D297" s="2" t="e">
        <f t="shared" si="55"/>
        <v>#N/A</v>
      </c>
      <c r="E297" s="2" t="e">
        <f t="shared" si="67"/>
        <v>#N/A</v>
      </c>
      <c r="F297" s="2">
        <v>1004983.8206430823</v>
      </c>
      <c r="G297" s="2">
        <f t="shared" si="70"/>
        <v>584210.28571428568</v>
      </c>
      <c r="H297" s="2">
        <f t="shared" si="65"/>
        <v>143934376.20646229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1056561.1862035394</v>
      </c>
      <c r="Q297" s="2">
        <f t="shared" si="71"/>
        <v>600000</v>
      </c>
      <c r="R297" s="2">
        <f t="shared" si="66"/>
        <v>147984337.04483068</v>
      </c>
      <c r="S297" s="2">
        <f t="shared" si="58"/>
        <v>584210.28571429849</v>
      </c>
      <c r="T297" s="2">
        <f t="shared" si="59"/>
        <v>15789.714285714086</v>
      </c>
      <c r="U297" s="2">
        <f t="shared" si="60"/>
        <v>600000</v>
      </c>
      <c r="V297" s="2">
        <f t="shared" si="34"/>
        <v>94860712.206462219</v>
      </c>
      <c r="W297" s="2">
        <f t="shared" si="61"/>
        <v>584210.28571428359</v>
      </c>
      <c r="X297" s="2">
        <f t="shared" si="51"/>
        <v>15789.714285716414</v>
      </c>
      <c r="Y297" s="2">
        <f t="shared" si="62"/>
        <v>53123624.838368446</v>
      </c>
      <c r="Z297" s="2" t="str">
        <f t="shared" si="52"/>
        <v>MEEP</v>
      </c>
      <c r="AA297" s="2">
        <f>IF(Z297="HERE",Y297,AA296+Graph!$G$1*1000)</f>
        <v>83049764.930829197</v>
      </c>
      <c r="AB297" s="2">
        <f t="shared" si="63"/>
        <v>420000</v>
      </c>
      <c r="AC297" s="2">
        <f t="shared" si="64"/>
        <v>51018370.105341569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224</v>
      </c>
      <c r="C298" s="7"/>
      <c r="D298" s="2" t="e">
        <f t="shared" si="55"/>
        <v>#N/A</v>
      </c>
      <c r="E298" s="2" t="e">
        <f t="shared" si="67"/>
        <v>#N/A</v>
      </c>
      <c r="F298" s="2">
        <v>1007571.047301203</v>
      </c>
      <c r="G298" s="2">
        <f t="shared" si="70"/>
        <v>584210.28571428568</v>
      </c>
      <c r="H298" s="2">
        <f t="shared" si="65"/>
        <v>144518586.49217659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1059341.9212792814</v>
      </c>
      <c r="Q298" s="2">
        <f t="shared" si="71"/>
        <v>600000</v>
      </c>
      <c r="R298" s="2">
        <f t="shared" si="66"/>
        <v>148584337.04483068</v>
      </c>
      <c r="S298" s="2">
        <f t="shared" si="58"/>
        <v>584210.28571429849</v>
      </c>
      <c r="T298" s="2">
        <f t="shared" si="59"/>
        <v>15789.714285714552</v>
      </c>
      <c r="U298" s="2">
        <f t="shared" si="60"/>
        <v>600000</v>
      </c>
      <c r="V298" s="2">
        <f t="shared" si="34"/>
        <v>95444922.492176503</v>
      </c>
      <c r="W298" s="2">
        <f t="shared" si="61"/>
        <v>584210.28571428359</v>
      </c>
      <c r="X298" s="2">
        <f t="shared" si="51"/>
        <v>15789.714285716414</v>
      </c>
      <c r="Y298" s="2">
        <f t="shared" si="62"/>
        <v>53139414.552654162</v>
      </c>
      <c r="Z298" s="2" t="str">
        <f t="shared" si="52"/>
        <v>MEEP</v>
      </c>
      <c r="AA298" s="2">
        <f>IF(Z298="HERE",Y298,AA297+Graph!$G$1*1000)</f>
        <v>83469764.930829197</v>
      </c>
      <c r="AB298" s="2">
        <f t="shared" si="63"/>
        <v>420000</v>
      </c>
      <c r="AC298" s="2">
        <f t="shared" si="64"/>
        <v>51018370.105341569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225</v>
      </c>
      <c r="C299" s="7"/>
      <c r="D299" s="2" t="e">
        <f t="shared" si="55"/>
        <v>#N/A</v>
      </c>
      <c r="E299" s="2" t="e">
        <f t="shared" si="67"/>
        <v>#N/A</v>
      </c>
      <c r="F299" s="2">
        <v>1010158.2739593238</v>
      </c>
      <c r="G299" s="2">
        <f t="shared" si="70"/>
        <v>584210.28571428568</v>
      </c>
      <c r="H299" s="2">
        <f t="shared" si="65"/>
        <v>145102796.77789089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1062122.6563550085</v>
      </c>
      <c r="Q299" s="2">
        <f t="shared" si="71"/>
        <v>600000</v>
      </c>
      <c r="R299" s="2">
        <f t="shared" si="66"/>
        <v>149184337.04483068</v>
      </c>
      <c r="S299" s="2">
        <f t="shared" si="58"/>
        <v>584210.28571429849</v>
      </c>
      <c r="T299" s="2">
        <f t="shared" si="59"/>
        <v>15789.714285714552</v>
      </c>
      <c r="U299" s="2">
        <f t="shared" si="60"/>
        <v>600000</v>
      </c>
      <c r="V299" s="2">
        <f t="shared" si="34"/>
        <v>96029132.777890787</v>
      </c>
      <c r="W299" s="2">
        <f t="shared" si="61"/>
        <v>584210.28571428359</v>
      </c>
      <c r="X299" s="2">
        <f t="shared" si="51"/>
        <v>15789.714285716414</v>
      </c>
      <c r="Y299" s="2">
        <f t="shared" si="62"/>
        <v>53155204.266939878</v>
      </c>
      <c r="Z299" s="2" t="str">
        <f t="shared" si="52"/>
        <v>MEEP</v>
      </c>
      <c r="AA299" s="2">
        <f>IF(Z299="HERE",Y299,AA298+Graph!$G$1*1000)</f>
        <v>83889764.930829197</v>
      </c>
      <c r="AB299" s="2">
        <f t="shared" si="63"/>
        <v>420000</v>
      </c>
      <c r="AC299" s="2">
        <f t="shared" si="64"/>
        <v>51018370.105341569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226</v>
      </c>
      <c r="C300" s="7"/>
      <c r="D300" s="2" t="e">
        <f t="shared" si="55"/>
        <v>#N/A</v>
      </c>
      <c r="E300" s="2" t="e">
        <f t="shared" si="67"/>
        <v>#N/A</v>
      </c>
      <c r="F300" s="2">
        <v>1012745.5006174594</v>
      </c>
      <c r="G300" s="2">
        <f t="shared" si="70"/>
        <v>584210.28571428568</v>
      </c>
      <c r="H300" s="2">
        <f t="shared" si="65"/>
        <v>145687007.06360519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1064903.3914307505</v>
      </c>
      <c r="Q300" s="2">
        <f t="shared" si="71"/>
        <v>600000</v>
      </c>
      <c r="R300" s="2">
        <f t="shared" si="66"/>
        <v>149784337.04483068</v>
      </c>
      <c r="S300" s="2">
        <f t="shared" si="58"/>
        <v>584210.28571429849</v>
      </c>
      <c r="T300" s="2">
        <f t="shared" si="59"/>
        <v>15789.714285714552</v>
      </c>
      <c r="U300" s="2">
        <f t="shared" si="60"/>
        <v>600000</v>
      </c>
      <c r="V300" s="2">
        <f t="shared" si="34"/>
        <v>96613343.06360507</v>
      </c>
      <c r="W300" s="2">
        <f t="shared" si="61"/>
        <v>584210.28571428359</v>
      </c>
      <c r="X300" s="2">
        <f t="shared" si="51"/>
        <v>15789.714285716414</v>
      </c>
      <c r="Y300" s="2">
        <f t="shared" si="62"/>
        <v>53170993.981225595</v>
      </c>
      <c r="Z300" s="2" t="str">
        <f t="shared" si="52"/>
        <v>MEEP</v>
      </c>
      <c r="AA300" s="2">
        <f>IF(Z300="HERE",Y300,AA299+Graph!$G$1*1000)</f>
        <v>84309764.930829197</v>
      </c>
      <c r="AB300" s="2">
        <f t="shared" si="63"/>
        <v>420000</v>
      </c>
      <c r="AC300" s="2">
        <f t="shared" si="64"/>
        <v>51018370.105341569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227</v>
      </c>
      <c r="C301" s="7"/>
      <c r="D301" s="2" t="e">
        <f t="shared" si="55"/>
        <v>#N/A</v>
      </c>
      <c r="E301" s="2" t="e">
        <f t="shared" si="67"/>
        <v>#N/A</v>
      </c>
      <c r="F301" s="2">
        <v>1015332.7272755802</v>
      </c>
      <c r="G301" s="2">
        <f t="shared" si="70"/>
        <v>584210.28571428568</v>
      </c>
      <c r="H301" s="2">
        <f t="shared" si="65"/>
        <v>146271217.34931949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1067684.1265064776</v>
      </c>
      <c r="Q301" s="2">
        <f t="shared" si="71"/>
        <v>600000</v>
      </c>
      <c r="R301" s="2">
        <f t="shared" si="66"/>
        <v>150384337.04483068</v>
      </c>
      <c r="S301" s="2">
        <f t="shared" si="58"/>
        <v>584210.28571429849</v>
      </c>
      <c r="T301" s="2">
        <f t="shared" si="59"/>
        <v>15789.714285714552</v>
      </c>
      <c r="U301" s="2">
        <f t="shared" si="60"/>
        <v>600000</v>
      </c>
      <c r="V301" s="2">
        <f t="shared" si="34"/>
        <v>97197553.349319354</v>
      </c>
      <c r="W301" s="2">
        <f t="shared" si="61"/>
        <v>584210.28571428359</v>
      </c>
      <c r="X301" s="2">
        <f t="shared" si="51"/>
        <v>15789.714285716414</v>
      </c>
      <c r="Y301" s="2">
        <f t="shared" si="62"/>
        <v>53186783.695511311</v>
      </c>
      <c r="Z301" s="2" t="str">
        <f t="shared" si="52"/>
        <v>MEEP</v>
      </c>
      <c r="AA301" s="2">
        <f>IF(Z301="HERE",Y301,AA300+Graph!$G$1*1000)</f>
        <v>84729764.930829197</v>
      </c>
      <c r="AB301" s="2">
        <f t="shared" si="63"/>
        <v>420000</v>
      </c>
      <c r="AC301" s="2">
        <f t="shared" si="64"/>
        <v>51018370.105341569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228</v>
      </c>
      <c r="C302" s="7"/>
      <c r="D302" s="2" t="e">
        <f t="shared" si="55"/>
        <v>#N/A</v>
      </c>
      <c r="E302" s="2" t="e">
        <f t="shared" si="67"/>
        <v>#N/A</v>
      </c>
      <c r="F302" s="2">
        <v>1017919.9539337009</v>
      </c>
      <c r="G302" s="2">
        <f t="shared" si="70"/>
        <v>584210.28571428568</v>
      </c>
      <c r="H302" s="2">
        <f t="shared" si="65"/>
        <v>146855427.63503379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1070464.8615822196</v>
      </c>
      <c r="Q302" s="2">
        <f t="shared" si="71"/>
        <v>600000</v>
      </c>
      <c r="R302" s="2">
        <f t="shared" si="66"/>
        <v>150984337.04483068</v>
      </c>
      <c r="S302" s="2">
        <f t="shared" si="58"/>
        <v>584210.28571429849</v>
      </c>
      <c r="T302" s="2">
        <f t="shared" si="59"/>
        <v>15789.714285714552</v>
      </c>
      <c r="U302" s="2">
        <f t="shared" si="60"/>
        <v>600000</v>
      </c>
      <c r="V302" s="2">
        <f t="shared" si="34"/>
        <v>97781763.635033637</v>
      </c>
      <c r="W302" s="2">
        <f t="shared" si="61"/>
        <v>584210.28571428359</v>
      </c>
      <c r="X302" s="2">
        <f t="shared" si="51"/>
        <v>15789.714285716414</v>
      </c>
      <c r="Y302" s="2">
        <f t="shared" si="62"/>
        <v>53202573.409797028</v>
      </c>
      <c r="Z302" s="2" t="str">
        <f t="shared" si="52"/>
        <v>MEEP</v>
      </c>
      <c r="AA302" s="2">
        <f>IF(Z302="HERE",Y302,AA301+Graph!$G$1*1000)</f>
        <v>85149764.930829197</v>
      </c>
      <c r="AB302" s="2">
        <f t="shared" si="63"/>
        <v>420000</v>
      </c>
      <c r="AC302" s="2">
        <f t="shared" si="64"/>
        <v>51018370.105341569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229</v>
      </c>
      <c r="C303" s="7"/>
      <c r="D303" s="2" t="e">
        <f t="shared" si="55"/>
        <v>#N/A</v>
      </c>
      <c r="E303" s="2" t="e">
        <f t="shared" si="67"/>
        <v>#N/A</v>
      </c>
      <c r="F303" s="2">
        <v>1020507.1805918217</v>
      </c>
      <c r="G303" s="2">
        <f t="shared" si="70"/>
        <v>584210.28571428568</v>
      </c>
      <c r="H303" s="2">
        <f t="shared" si="65"/>
        <v>147439637.92074808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1073245.5966579467</v>
      </c>
      <c r="Q303" s="2">
        <f t="shared" si="71"/>
        <v>600000</v>
      </c>
      <c r="R303" s="2">
        <f t="shared" si="66"/>
        <v>151584337.04483068</v>
      </c>
      <c r="S303" s="2">
        <f t="shared" si="58"/>
        <v>584210.28571429849</v>
      </c>
      <c r="T303" s="2">
        <f t="shared" si="59"/>
        <v>15789.714285714552</v>
      </c>
      <c r="U303" s="2">
        <f t="shared" si="60"/>
        <v>600000</v>
      </c>
      <c r="V303" s="2">
        <f t="shared" si="34"/>
        <v>98365973.920747921</v>
      </c>
      <c r="W303" s="2">
        <f t="shared" si="61"/>
        <v>584210.28571428359</v>
      </c>
      <c r="X303" s="2">
        <f t="shared" si="51"/>
        <v>15789.714285716414</v>
      </c>
      <c r="Y303" s="2">
        <f t="shared" si="62"/>
        <v>53218363.124082744</v>
      </c>
      <c r="Z303" s="2" t="str">
        <f t="shared" si="52"/>
        <v>MEEP</v>
      </c>
      <c r="AA303" s="2">
        <f>IF(Z303="HERE",Y303,AA302+Graph!$G$1*1000)</f>
        <v>85569764.930829197</v>
      </c>
      <c r="AB303" s="2">
        <f t="shared" si="63"/>
        <v>420000</v>
      </c>
      <c r="AC303" s="2">
        <f t="shared" si="64"/>
        <v>51018370.105341569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230</v>
      </c>
      <c r="C304" s="7"/>
      <c r="D304" s="2" t="e">
        <f t="shared" si="55"/>
        <v>#N/A</v>
      </c>
      <c r="E304" s="2" t="e">
        <f t="shared" si="67"/>
        <v>#N/A</v>
      </c>
      <c r="F304" s="2">
        <v>1023094.4072499424</v>
      </c>
      <c r="G304" s="2">
        <f t="shared" si="70"/>
        <v>584210.28571428568</v>
      </c>
      <c r="H304" s="2">
        <f t="shared" si="65"/>
        <v>148023848.20646238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1076026.3317336887</v>
      </c>
      <c r="Q304" s="2">
        <f t="shared" si="71"/>
        <v>600000</v>
      </c>
      <c r="R304" s="2">
        <f t="shared" si="66"/>
        <v>152184337.04483068</v>
      </c>
      <c r="S304" s="2">
        <f t="shared" si="58"/>
        <v>584210.28571429849</v>
      </c>
      <c r="T304" s="2">
        <f t="shared" si="59"/>
        <v>15789.714285714552</v>
      </c>
      <c r="U304" s="2">
        <f t="shared" si="60"/>
        <v>600000</v>
      </c>
      <c r="V304" s="2">
        <f t="shared" si="34"/>
        <v>98950184.206462204</v>
      </c>
      <c r="W304" s="2">
        <f t="shared" si="61"/>
        <v>584210.28571428359</v>
      </c>
      <c r="X304" s="2">
        <f t="shared" si="51"/>
        <v>15789.714285716414</v>
      </c>
      <c r="Y304" s="2">
        <f t="shared" si="62"/>
        <v>53234152.838368461</v>
      </c>
      <c r="Z304" s="2" t="str">
        <f t="shared" si="52"/>
        <v>MEEP</v>
      </c>
      <c r="AA304" s="2">
        <f>IF(Z304="HERE",Y304,AA303+Graph!$G$1*1000)</f>
        <v>85989764.930829197</v>
      </c>
      <c r="AB304" s="2">
        <f t="shared" si="63"/>
        <v>420000</v>
      </c>
      <c r="AC304" s="2">
        <f t="shared" si="64"/>
        <v>51018370.105341569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231</v>
      </c>
      <c r="C305" s="7"/>
      <c r="D305" s="2" t="e">
        <f t="shared" si="55"/>
        <v>#N/A</v>
      </c>
      <c r="E305" s="2" t="e">
        <f t="shared" si="67"/>
        <v>#N/A</v>
      </c>
      <c r="F305" s="2">
        <v>1025681.6339080632</v>
      </c>
      <c r="G305" s="2">
        <f t="shared" si="70"/>
        <v>584210.28571428568</v>
      </c>
      <c r="H305" s="2">
        <f t="shared" si="65"/>
        <v>148608058.49217668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1078807.0668094158</v>
      </c>
      <c r="Q305" s="2">
        <f t="shared" si="71"/>
        <v>600000</v>
      </c>
      <c r="R305" s="2">
        <f t="shared" si="66"/>
        <v>152784337.04483068</v>
      </c>
      <c r="S305" s="2">
        <f t="shared" si="58"/>
        <v>584210.28571429849</v>
      </c>
      <c r="T305" s="2">
        <f t="shared" si="59"/>
        <v>15789.714285714552</v>
      </c>
      <c r="U305" s="2">
        <f t="shared" si="60"/>
        <v>600000</v>
      </c>
      <c r="V305" s="2">
        <f t="shared" si="34"/>
        <v>99534394.492176488</v>
      </c>
      <c r="W305" s="2">
        <f t="shared" si="61"/>
        <v>584210.28571428359</v>
      </c>
      <c r="X305" s="2">
        <f t="shared" si="51"/>
        <v>15789.714285716414</v>
      </c>
      <c r="Y305" s="2">
        <f t="shared" si="62"/>
        <v>53249942.552654177</v>
      </c>
      <c r="Z305" s="2" t="str">
        <f t="shared" si="52"/>
        <v>MEEP</v>
      </c>
      <c r="AA305" s="2">
        <f>IF(Z305="HERE",Y305,AA304+Graph!$G$1*1000)</f>
        <v>86409764.930829197</v>
      </c>
      <c r="AB305" s="2">
        <f t="shared" si="63"/>
        <v>420000</v>
      </c>
      <c r="AC305" s="2">
        <f t="shared" si="64"/>
        <v>51018370.105341569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232</v>
      </c>
      <c r="C306" s="7"/>
      <c r="D306" s="2" t="e">
        <f t="shared" si="55"/>
        <v>#N/A</v>
      </c>
      <c r="E306" s="2" t="e">
        <f t="shared" si="67"/>
        <v>#N/A</v>
      </c>
      <c r="F306" s="2">
        <v>1028268.8605661839</v>
      </c>
      <c r="G306" s="2">
        <f t="shared" si="70"/>
        <v>584210.28571428568</v>
      </c>
      <c r="H306" s="2">
        <f t="shared" si="65"/>
        <v>149192268.77789098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1081587.8018851578</v>
      </c>
      <c r="Q306" s="2">
        <f t="shared" si="71"/>
        <v>600000</v>
      </c>
      <c r="R306" s="2">
        <f t="shared" si="66"/>
        <v>153384337.04483068</v>
      </c>
      <c r="S306" s="2">
        <f t="shared" si="58"/>
        <v>584210.28571429849</v>
      </c>
      <c r="T306" s="2">
        <f t="shared" si="59"/>
        <v>15789.714285714552</v>
      </c>
      <c r="U306" s="2">
        <f t="shared" si="60"/>
        <v>600000</v>
      </c>
      <c r="V306" s="2">
        <f t="shared" si="34"/>
        <v>100118604.77789077</v>
      </c>
      <c r="W306" s="2">
        <f t="shared" si="61"/>
        <v>584210.28571428359</v>
      </c>
      <c r="X306" s="2">
        <f t="shared" si="51"/>
        <v>15789.714285716414</v>
      </c>
      <c r="Y306" s="2">
        <f t="shared" si="62"/>
        <v>53265732.266939893</v>
      </c>
      <c r="Z306" s="2" t="str">
        <f t="shared" si="52"/>
        <v>MEEP</v>
      </c>
      <c r="AA306" s="2">
        <f>IF(Z306="HERE",Y306,AA305+Graph!$G$1*1000)</f>
        <v>86829764.930829197</v>
      </c>
      <c r="AB306" s="2">
        <f t="shared" si="63"/>
        <v>420000</v>
      </c>
      <c r="AC306" s="2">
        <f t="shared" si="64"/>
        <v>51018370.105341569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233</v>
      </c>
      <c r="C307" s="7"/>
      <c r="D307" s="2" t="e">
        <f t="shared" si="55"/>
        <v>#N/A</v>
      </c>
      <c r="E307" s="2" t="e">
        <f t="shared" si="67"/>
        <v>#N/A</v>
      </c>
      <c r="F307" s="2">
        <v>1030856.0872243047</v>
      </c>
      <c r="G307" s="2">
        <f t="shared" si="70"/>
        <v>584210.28571428568</v>
      </c>
      <c r="H307" s="2">
        <f t="shared" si="65"/>
        <v>149776479.06360528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1084368.5369608998</v>
      </c>
      <c r="Q307" s="2">
        <f t="shared" si="71"/>
        <v>600000</v>
      </c>
      <c r="R307" s="2">
        <f t="shared" si="66"/>
        <v>153984337.04483068</v>
      </c>
      <c r="S307" s="2">
        <f t="shared" si="58"/>
        <v>584210.28571429849</v>
      </c>
      <c r="T307" s="2">
        <f t="shared" si="59"/>
        <v>15789.714285714552</v>
      </c>
      <c r="U307" s="2">
        <f t="shared" si="60"/>
        <v>600000</v>
      </c>
      <c r="V307" s="2">
        <f t="shared" si="34"/>
        <v>100702815.06360506</v>
      </c>
      <c r="W307" s="2">
        <f t="shared" si="61"/>
        <v>584210.28571428359</v>
      </c>
      <c r="X307" s="2">
        <f t="shared" si="51"/>
        <v>15789.714285716414</v>
      </c>
      <c r="Y307" s="2">
        <f t="shared" si="62"/>
        <v>53281521.98122561</v>
      </c>
      <c r="Z307" s="2" t="str">
        <f t="shared" si="52"/>
        <v>MEEP</v>
      </c>
      <c r="AA307" s="2">
        <f>IF(Z307="HERE",Y307,AA306+Graph!$G$1*1000)</f>
        <v>87249764.930829197</v>
      </c>
      <c r="AB307" s="2">
        <f t="shared" si="63"/>
        <v>420000</v>
      </c>
      <c r="AC307" s="2">
        <f t="shared" si="64"/>
        <v>51018370.105341569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234</v>
      </c>
      <c r="C308" s="7"/>
      <c r="D308" s="2" t="e">
        <f t="shared" si="55"/>
        <v>#N/A</v>
      </c>
      <c r="E308" s="2" t="e">
        <f t="shared" si="67"/>
        <v>#N/A</v>
      </c>
      <c r="F308" s="2">
        <v>1033443.3138824254</v>
      </c>
      <c r="G308" s="2">
        <f t="shared" si="70"/>
        <v>584210.28571428568</v>
      </c>
      <c r="H308" s="2">
        <f t="shared" si="65"/>
        <v>150360689.34931958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1087149.2720366269</v>
      </c>
      <c r="Q308" s="2">
        <f t="shared" si="71"/>
        <v>600000</v>
      </c>
      <c r="R308" s="2">
        <f t="shared" si="66"/>
        <v>154584337.04483068</v>
      </c>
      <c r="S308" s="2">
        <f t="shared" si="58"/>
        <v>584210.28571429849</v>
      </c>
      <c r="T308" s="2">
        <f t="shared" si="59"/>
        <v>15789.714285714552</v>
      </c>
      <c r="U308" s="2">
        <f t="shared" si="60"/>
        <v>600000</v>
      </c>
      <c r="V308" s="2">
        <f t="shared" si="34"/>
        <v>101287025.34931934</v>
      </c>
      <c r="W308" s="2">
        <f t="shared" si="61"/>
        <v>584210.28571428359</v>
      </c>
      <c r="X308" s="2">
        <f t="shared" si="51"/>
        <v>15789.714285716414</v>
      </c>
      <c r="Y308" s="2">
        <f t="shared" si="62"/>
        <v>53297311.695511326</v>
      </c>
      <c r="Z308" s="2" t="str">
        <f t="shared" si="52"/>
        <v>MEEP</v>
      </c>
      <c r="AA308" s="2">
        <f>IF(Z308="HERE",Y308,AA307+Graph!$G$1*1000)</f>
        <v>87669764.930829197</v>
      </c>
      <c r="AB308" s="2">
        <f t="shared" si="63"/>
        <v>420000</v>
      </c>
      <c r="AC308" s="2">
        <f t="shared" si="64"/>
        <v>51018370.105341569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235</v>
      </c>
      <c r="C309" s="7"/>
      <c r="D309" s="2" t="e">
        <f t="shared" si="55"/>
        <v>#N/A</v>
      </c>
      <c r="E309" s="2" t="e">
        <f t="shared" si="67"/>
        <v>#N/A</v>
      </c>
      <c r="F309" s="2">
        <v>1036030.5405405462</v>
      </c>
      <c r="G309" s="2">
        <f t="shared" si="70"/>
        <v>584210.28571428568</v>
      </c>
      <c r="H309" s="2">
        <f t="shared" si="65"/>
        <v>150944899.63503388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1089930.0071123689</v>
      </c>
      <c r="Q309" s="2">
        <f t="shared" si="71"/>
        <v>600000</v>
      </c>
      <c r="R309" s="2">
        <f t="shared" si="66"/>
        <v>155184337.04483068</v>
      </c>
      <c r="S309" s="2">
        <f t="shared" si="58"/>
        <v>584210.28571429849</v>
      </c>
      <c r="T309" s="2">
        <f t="shared" si="59"/>
        <v>15789.714285714552</v>
      </c>
      <c r="U309" s="2">
        <f t="shared" si="60"/>
        <v>600000</v>
      </c>
      <c r="V309" s="2">
        <f t="shared" si="34"/>
        <v>101871235.63503362</v>
      </c>
      <c r="W309" s="2">
        <f t="shared" si="61"/>
        <v>584210.28571428359</v>
      </c>
      <c r="X309" s="2">
        <f t="shared" si="51"/>
        <v>15789.714285716414</v>
      </c>
      <c r="Y309" s="2">
        <f t="shared" si="62"/>
        <v>53313101.409797043</v>
      </c>
      <c r="Z309" s="2" t="str">
        <f t="shared" si="52"/>
        <v>MEEP</v>
      </c>
      <c r="AA309" s="2">
        <f>IF(Z309="HERE",Y309,AA308+Graph!$G$1*1000)</f>
        <v>88089764.930829197</v>
      </c>
      <c r="AB309" s="2">
        <f t="shared" si="63"/>
        <v>420000</v>
      </c>
      <c r="AC309" s="2">
        <f t="shared" si="64"/>
        <v>51018370.105341569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236</v>
      </c>
      <c r="C310" s="7"/>
      <c r="D310" s="2" t="e">
        <f t="shared" si="55"/>
        <v>#N/A</v>
      </c>
      <c r="E310" s="2" t="e">
        <f t="shared" si="67"/>
        <v>#N/A</v>
      </c>
      <c r="F310" s="2">
        <v>1038617.7671986669</v>
      </c>
      <c r="G310" s="2">
        <f t="shared" si="70"/>
        <v>584210.28571428568</v>
      </c>
      <c r="H310" s="2">
        <f t="shared" si="65"/>
        <v>151529109.92074817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1092710.742188096</v>
      </c>
      <c r="Q310" s="2">
        <f t="shared" si="71"/>
        <v>600000</v>
      </c>
      <c r="R310" s="2">
        <f t="shared" si="66"/>
        <v>155784337.04483068</v>
      </c>
      <c r="S310" s="2">
        <f t="shared" si="58"/>
        <v>584210.28571429849</v>
      </c>
      <c r="T310" s="2">
        <f t="shared" si="59"/>
        <v>15789.714285714552</v>
      </c>
      <c r="U310" s="2">
        <f t="shared" si="60"/>
        <v>600000</v>
      </c>
      <c r="V310" s="2">
        <f t="shared" si="34"/>
        <v>102455445.92074791</v>
      </c>
      <c r="W310" s="2">
        <f t="shared" si="61"/>
        <v>584210.28571428359</v>
      </c>
      <c r="X310" s="2">
        <f t="shared" si="51"/>
        <v>15789.714285716414</v>
      </c>
      <c r="Y310" s="2">
        <f t="shared" si="62"/>
        <v>53328891.124082759</v>
      </c>
      <c r="Z310" s="2" t="str">
        <f t="shared" si="52"/>
        <v>MEEP</v>
      </c>
      <c r="AA310" s="2">
        <f>IF(Z310="HERE",Y310,AA309+Graph!$G$1*1000)</f>
        <v>88509764.930829197</v>
      </c>
      <c r="AB310" s="2">
        <f t="shared" si="63"/>
        <v>420000</v>
      </c>
      <c r="AC310" s="2">
        <f t="shared" si="64"/>
        <v>51018370.105341569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237</v>
      </c>
      <c r="C311" s="7"/>
      <c r="D311" s="2" t="e">
        <f t="shared" si="55"/>
        <v>#N/A</v>
      </c>
      <c r="E311" s="2" t="e">
        <f t="shared" si="67"/>
        <v>#N/A</v>
      </c>
      <c r="F311" s="2">
        <v>1041204.9938567877</v>
      </c>
      <c r="G311" s="2">
        <f t="shared" si="70"/>
        <v>584210.28571428568</v>
      </c>
      <c r="H311" s="2">
        <f t="shared" si="65"/>
        <v>152113320.20646247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1095491.4772638381</v>
      </c>
      <c r="Q311" s="2">
        <f t="shared" si="71"/>
        <v>600000</v>
      </c>
      <c r="R311" s="2">
        <f t="shared" si="66"/>
        <v>156384337.04483068</v>
      </c>
      <c r="S311" s="2">
        <f t="shared" si="58"/>
        <v>584210.28571429849</v>
      </c>
      <c r="T311" s="2">
        <f t="shared" si="59"/>
        <v>15789.714285714552</v>
      </c>
      <c r="U311" s="2">
        <f t="shared" si="60"/>
        <v>600000</v>
      </c>
      <c r="V311" s="2">
        <f t="shared" si="34"/>
        <v>103039656.20646219</v>
      </c>
      <c r="W311" s="2">
        <f t="shared" si="61"/>
        <v>584210.28571428359</v>
      </c>
      <c r="X311" s="2">
        <f t="shared" si="51"/>
        <v>15789.714285716414</v>
      </c>
      <c r="Y311" s="2">
        <f t="shared" si="62"/>
        <v>53344680.838368475</v>
      </c>
      <c r="Z311" s="2" t="str">
        <f t="shared" si="52"/>
        <v>MEEP</v>
      </c>
      <c r="AA311" s="2">
        <f>IF(Z311="HERE",Y311,AA310+Graph!$G$1*1000)</f>
        <v>88929764.930829197</v>
      </c>
      <c r="AB311" s="2">
        <f t="shared" si="63"/>
        <v>420000</v>
      </c>
      <c r="AC311" s="2">
        <f t="shared" si="64"/>
        <v>51018370.105341569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238</v>
      </c>
      <c r="C312" s="7"/>
      <c r="D312" s="2" t="e">
        <f t="shared" si="55"/>
        <v>#N/A</v>
      </c>
      <c r="E312" s="2" t="e">
        <f t="shared" si="67"/>
        <v>#N/A</v>
      </c>
      <c r="F312" s="2">
        <v>1043792.2205149084</v>
      </c>
      <c r="G312" s="2">
        <f t="shared" si="70"/>
        <v>584210.28571428568</v>
      </c>
      <c r="H312" s="2">
        <f t="shared" si="65"/>
        <v>152697530.49217677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1098272.2123395652</v>
      </c>
      <c r="Q312" s="2">
        <f t="shared" si="71"/>
        <v>600000</v>
      </c>
      <c r="R312" s="2">
        <f t="shared" si="66"/>
        <v>156984337.04483068</v>
      </c>
      <c r="S312" s="2">
        <f t="shared" si="58"/>
        <v>584210.28571429849</v>
      </c>
      <c r="T312" s="2">
        <f t="shared" si="59"/>
        <v>15789.714285714552</v>
      </c>
      <c r="U312" s="2">
        <f t="shared" si="60"/>
        <v>600000</v>
      </c>
      <c r="V312" s="2">
        <f t="shared" si="34"/>
        <v>103623866.49217647</v>
      </c>
      <c r="W312" s="2">
        <f t="shared" si="61"/>
        <v>584210.28571428359</v>
      </c>
      <c r="X312" s="2">
        <f t="shared" si="51"/>
        <v>15789.714285716414</v>
      </c>
      <c r="Y312" s="2">
        <f t="shared" si="62"/>
        <v>53360470.552654192</v>
      </c>
      <c r="Z312" s="2" t="str">
        <f t="shared" si="52"/>
        <v>MEEP</v>
      </c>
      <c r="AA312" s="2">
        <f>IF(Z312="HERE",Y312,AA311+Graph!$G$1*1000)</f>
        <v>89349764.930829197</v>
      </c>
      <c r="AB312" s="2">
        <f t="shared" si="63"/>
        <v>420000</v>
      </c>
      <c r="AC312" s="2">
        <f t="shared" si="64"/>
        <v>51018370.105341569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239</v>
      </c>
      <c r="C313" s="7"/>
      <c r="D313" s="2" t="e">
        <f t="shared" si="55"/>
        <v>#N/A</v>
      </c>
      <c r="E313" s="2" t="e">
        <f t="shared" si="67"/>
        <v>#N/A</v>
      </c>
      <c r="F313" s="2">
        <v>1046379.4471730292</v>
      </c>
      <c r="G313" s="2">
        <f t="shared" si="70"/>
        <v>584210.28571428568</v>
      </c>
      <c r="H313" s="2">
        <f t="shared" si="65"/>
        <v>153281740.77789107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1101052.9474153072</v>
      </c>
      <c r="Q313" s="2">
        <f t="shared" si="71"/>
        <v>600000</v>
      </c>
      <c r="R313" s="2">
        <f t="shared" si="66"/>
        <v>157584337.04483068</v>
      </c>
      <c r="S313" s="2">
        <f t="shared" si="58"/>
        <v>584210.28571429849</v>
      </c>
      <c r="T313" s="2">
        <f t="shared" si="59"/>
        <v>15789.714285714552</v>
      </c>
      <c r="U313" s="2">
        <f t="shared" si="60"/>
        <v>600000</v>
      </c>
      <c r="V313" s="2">
        <f t="shared" si="34"/>
        <v>104208076.77789076</v>
      </c>
      <c r="W313" s="2">
        <f t="shared" si="61"/>
        <v>584210.28571428359</v>
      </c>
      <c r="X313" s="2">
        <f t="shared" si="51"/>
        <v>15789.714285716414</v>
      </c>
      <c r="Y313" s="2">
        <f t="shared" si="62"/>
        <v>53376260.266939908</v>
      </c>
      <c r="Z313" s="2" t="str">
        <f t="shared" si="52"/>
        <v>MEEP</v>
      </c>
      <c r="AA313" s="2">
        <f>IF(Z313="HERE",Y313,AA312+Graph!$G$1*1000)</f>
        <v>89769764.930829197</v>
      </c>
      <c r="AB313" s="2">
        <f t="shared" si="63"/>
        <v>420000</v>
      </c>
      <c r="AC313" s="2">
        <f t="shared" si="64"/>
        <v>51018370.105341569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240</v>
      </c>
      <c r="C314" s="7"/>
      <c r="D314" s="2" t="e">
        <f t="shared" si="55"/>
        <v>#N/A</v>
      </c>
      <c r="E314" s="2" t="e">
        <f t="shared" si="67"/>
        <v>#N/A</v>
      </c>
      <c r="F314" s="2">
        <v>1048966.6738311499</v>
      </c>
      <c r="G314" s="2">
        <f t="shared" si="70"/>
        <v>584210.28571428568</v>
      </c>
      <c r="H314" s="2">
        <f t="shared" si="65"/>
        <v>153865951.06360537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1103833.6824910343</v>
      </c>
      <c r="Q314" s="2">
        <f t="shared" si="71"/>
        <v>600000</v>
      </c>
      <c r="R314" s="2">
        <f t="shared" si="66"/>
        <v>158184337.04483068</v>
      </c>
      <c r="S314" s="2">
        <f t="shared" si="58"/>
        <v>584210.28571429849</v>
      </c>
      <c r="T314" s="2">
        <f t="shared" si="59"/>
        <v>15789.714285714552</v>
      </c>
      <c r="U314" s="2">
        <f t="shared" si="60"/>
        <v>600000</v>
      </c>
      <c r="V314" s="2">
        <f t="shared" si="34"/>
        <v>104792287.06360504</v>
      </c>
      <c r="W314" s="2">
        <f t="shared" si="61"/>
        <v>584210.28571428359</v>
      </c>
      <c r="X314" s="2">
        <f t="shared" si="51"/>
        <v>15789.714285716414</v>
      </c>
      <c r="Y314" s="2">
        <f t="shared" si="62"/>
        <v>53392049.981225625</v>
      </c>
      <c r="Z314" s="2" t="str">
        <f t="shared" si="52"/>
        <v>MEEP</v>
      </c>
      <c r="AA314" s="2">
        <f>IF(Z314="HERE",Y314,AA313+Graph!$G$1*1000)</f>
        <v>90189764.930829197</v>
      </c>
      <c r="AB314" s="2">
        <f t="shared" si="63"/>
        <v>420000</v>
      </c>
      <c r="AC314" s="2">
        <f t="shared" si="64"/>
        <v>51018370.105341569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241</v>
      </c>
      <c r="C315" s="7"/>
      <c r="D315" s="2" t="e">
        <f t="shared" si="55"/>
        <v>#N/A</v>
      </c>
      <c r="E315" s="2" t="e">
        <f t="shared" si="67"/>
        <v>#N/A</v>
      </c>
      <c r="F315" s="2">
        <v>1051553.9004892707</v>
      </c>
      <c r="G315" s="2">
        <f t="shared" si="70"/>
        <v>584210.28571428568</v>
      </c>
      <c r="H315" s="2">
        <f t="shared" si="65"/>
        <v>154450161.34931967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1106614.4175667763</v>
      </c>
      <c r="Q315" s="2">
        <f t="shared" si="71"/>
        <v>600000</v>
      </c>
      <c r="R315" s="2">
        <f t="shared" si="66"/>
        <v>158784337.04483068</v>
      </c>
      <c r="S315" s="2">
        <f t="shared" si="58"/>
        <v>584210.28571429849</v>
      </c>
      <c r="T315" s="2">
        <f t="shared" si="59"/>
        <v>15789.714285714552</v>
      </c>
      <c r="U315" s="2">
        <f t="shared" si="60"/>
        <v>600000</v>
      </c>
      <c r="V315" s="2">
        <f t="shared" si="34"/>
        <v>105376497.34931932</v>
      </c>
      <c r="W315" s="2">
        <f t="shared" si="61"/>
        <v>584210.28571428359</v>
      </c>
      <c r="X315" s="2">
        <f t="shared" si="51"/>
        <v>15789.714285716414</v>
      </c>
      <c r="Y315" s="2">
        <f t="shared" si="62"/>
        <v>53407839.695511341</v>
      </c>
      <c r="Z315" s="2" t="str">
        <f t="shared" si="52"/>
        <v>MEEP</v>
      </c>
      <c r="AA315" s="2">
        <f>IF(Z315="HERE",Y315,AA314+Graph!$G$1*1000)</f>
        <v>90609764.930829197</v>
      </c>
      <c r="AB315" s="2">
        <f t="shared" si="63"/>
        <v>420000</v>
      </c>
      <c r="AC315" s="2">
        <f t="shared" si="64"/>
        <v>51018370.105341569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242</v>
      </c>
      <c r="C316" s="7"/>
      <c r="D316" s="2" t="e">
        <f t="shared" si="55"/>
        <v>#N/A</v>
      </c>
      <c r="E316" s="2" t="e">
        <f t="shared" si="67"/>
        <v>#N/A</v>
      </c>
      <c r="F316" s="2">
        <v>1054141.1271473914</v>
      </c>
      <c r="G316" s="2">
        <f t="shared" si="70"/>
        <v>584210.28571428568</v>
      </c>
      <c r="H316" s="2">
        <f t="shared" si="65"/>
        <v>155034371.63503397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1109395.1526425034</v>
      </c>
      <c r="Q316" s="2">
        <f t="shared" si="71"/>
        <v>600000</v>
      </c>
      <c r="R316" s="2">
        <f t="shared" si="66"/>
        <v>159384337.04483068</v>
      </c>
      <c r="S316" s="2">
        <f t="shared" si="58"/>
        <v>584210.28571429849</v>
      </c>
      <c r="T316" s="2">
        <f t="shared" si="59"/>
        <v>15789.714285714552</v>
      </c>
      <c r="U316" s="2">
        <f t="shared" si="60"/>
        <v>600000</v>
      </c>
      <c r="V316" s="2">
        <f t="shared" si="34"/>
        <v>105960707.63503361</v>
      </c>
      <c r="W316" s="2">
        <f t="shared" si="61"/>
        <v>584210.28571428359</v>
      </c>
      <c r="X316" s="2">
        <f t="shared" si="51"/>
        <v>15789.714285716414</v>
      </c>
      <c r="Y316" s="2">
        <f t="shared" si="62"/>
        <v>53423629.409797058</v>
      </c>
      <c r="Z316" s="2" t="str">
        <f t="shared" si="52"/>
        <v>MEEP</v>
      </c>
      <c r="AA316" s="2">
        <f>IF(Z316="HERE",Y316,AA315+Graph!$G$1*1000)</f>
        <v>91029764.930829197</v>
      </c>
      <c r="AB316" s="2">
        <f t="shared" si="63"/>
        <v>420000</v>
      </c>
      <c r="AC316" s="2">
        <f t="shared" si="64"/>
        <v>51018370.105341569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243</v>
      </c>
      <c r="C317" s="7"/>
      <c r="D317" s="2" t="e">
        <f t="shared" si="55"/>
        <v>#N/A</v>
      </c>
      <c r="E317" s="2" t="e">
        <f t="shared" si="67"/>
        <v>#N/A</v>
      </c>
      <c r="F317" s="2">
        <v>1056728.3538055122</v>
      </c>
      <c r="G317" s="2">
        <f t="shared" si="70"/>
        <v>584210.28571428568</v>
      </c>
      <c r="H317" s="2">
        <f t="shared" si="65"/>
        <v>155618581.92074826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1112175.8877182454</v>
      </c>
      <c r="Q317" s="2">
        <f t="shared" si="71"/>
        <v>600000</v>
      </c>
      <c r="R317" s="2">
        <f t="shared" si="66"/>
        <v>159984337.04483068</v>
      </c>
      <c r="S317" s="2">
        <f t="shared" si="58"/>
        <v>584210.28571429849</v>
      </c>
      <c r="T317" s="2">
        <f t="shared" si="59"/>
        <v>15789.714285714552</v>
      </c>
      <c r="U317" s="2">
        <f t="shared" si="60"/>
        <v>600000</v>
      </c>
      <c r="V317" s="2">
        <f t="shared" si="34"/>
        <v>106544917.92074789</v>
      </c>
      <c r="W317" s="2">
        <f t="shared" si="61"/>
        <v>584210.28571428359</v>
      </c>
      <c r="X317" s="2">
        <f t="shared" si="51"/>
        <v>15789.714285716414</v>
      </c>
      <c r="Y317" s="2">
        <f t="shared" si="62"/>
        <v>53439419.124082774</v>
      </c>
      <c r="Z317" s="2" t="str">
        <f t="shared" si="52"/>
        <v>MEEP</v>
      </c>
      <c r="AA317" s="2">
        <f>IF(Z317="HERE",Y317,AA316+Graph!$G$1*1000)</f>
        <v>91449764.930829197</v>
      </c>
      <c r="AB317" s="2">
        <f t="shared" si="63"/>
        <v>420000</v>
      </c>
      <c r="AC317" s="2">
        <f t="shared" si="64"/>
        <v>51018370.105341569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244</v>
      </c>
      <c r="C318" s="7"/>
      <c r="D318" s="2" t="e">
        <f t="shared" si="55"/>
        <v>#N/A</v>
      </c>
      <c r="E318" s="2" t="e">
        <f t="shared" si="67"/>
        <v>#N/A</v>
      </c>
      <c r="F318" s="2">
        <v>1059315.5804636329</v>
      </c>
      <c r="G318" s="2">
        <f t="shared" si="70"/>
        <v>584210.28571428568</v>
      </c>
      <c r="H318" s="2">
        <f t="shared" si="65"/>
        <v>156202792.20646256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1114956.6227939725</v>
      </c>
      <c r="Q318" s="2">
        <f t="shared" si="71"/>
        <v>600000</v>
      </c>
      <c r="R318" s="2">
        <f t="shared" si="66"/>
        <v>160584337.04483068</v>
      </c>
      <c r="S318" s="2">
        <f t="shared" si="58"/>
        <v>584210.28571429849</v>
      </c>
      <c r="T318" s="2">
        <f t="shared" si="59"/>
        <v>15789.714285714552</v>
      </c>
      <c r="U318" s="2">
        <f t="shared" si="60"/>
        <v>600000</v>
      </c>
      <c r="V318" s="2">
        <f t="shared" si="34"/>
        <v>107129128.20646217</v>
      </c>
      <c r="W318" s="2">
        <f t="shared" si="61"/>
        <v>584210.28571428359</v>
      </c>
      <c r="X318" s="2">
        <f t="shared" si="51"/>
        <v>15789.714285716414</v>
      </c>
      <c r="Y318" s="2">
        <f t="shared" si="62"/>
        <v>53455208.83836849</v>
      </c>
      <c r="Z318" s="2" t="str">
        <f t="shared" si="52"/>
        <v>MEEP</v>
      </c>
      <c r="AA318" s="2">
        <f>IF(Z318="HERE",Y318,AA317+Graph!$G$1*1000)</f>
        <v>91869764.930829197</v>
      </c>
      <c r="AB318" s="2">
        <f t="shared" si="63"/>
        <v>420000</v>
      </c>
      <c r="AC318" s="2">
        <f t="shared" si="64"/>
        <v>51018370.105341569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245</v>
      </c>
      <c r="C319" s="7"/>
      <c r="D319" s="2" t="e">
        <f t="shared" si="55"/>
        <v>#N/A</v>
      </c>
      <c r="E319" s="2" t="e">
        <f t="shared" si="67"/>
        <v>#N/A</v>
      </c>
      <c r="F319" s="2">
        <v>1061902.8071217537</v>
      </c>
      <c r="G319" s="2">
        <f t="shared" si="70"/>
        <v>584210.28571428568</v>
      </c>
      <c r="H319" s="2">
        <f t="shared" si="65"/>
        <v>156787002.49217686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1117737.3578697145</v>
      </c>
      <c r="Q319" s="2">
        <f t="shared" si="71"/>
        <v>600000</v>
      </c>
      <c r="R319" s="2">
        <f t="shared" si="66"/>
        <v>161184337.04483068</v>
      </c>
      <c r="S319" s="2">
        <f t="shared" si="58"/>
        <v>584210.28571429849</v>
      </c>
      <c r="T319" s="2">
        <f t="shared" si="59"/>
        <v>15789.714285714552</v>
      </c>
      <c r="U319" s="2">
        <f t="shared" si="60"/>
        <v>600000</v>
      </c>
      <c r="V319" s="2">
        <f t="shared" si="34"/>
        <v>107713338.49217646</v>
      </c>
      <c r="W319" s="2">
        <f t="shared" si="61"/>
        <v>584210.28571428359</v>
      </c>
      <c r="X319" s="2">
        <f t="shared" si="51"/>
        <v>15789.714285716414</v>
      </c>
      <c r="Y319" s="2">
        <f t="shared" si="62"/>
        <v>53470998.552654207</v>
      </c>
      <c r="Z319" s="2" t="str">
        <f t="shared" si="52"/>
        <v>MEEP</v>
      </c>
      <c r="AA319" s="2">
        <f>IF(Z319="HERE",Y319,AA318+Graph!$G$1*1000)</f>
        <v>92289764.930829197</v>
      </c>
      <c r="AB319" s="2">
        <f t="shared" si="63"/>
        <v>420000</v>
      </c>
      <c r="AC319" s="2">
        <f t="shared" si="64"/>
        <v>51018370.105341569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246</v>
      </c>
      <c r="C320" s="7"/>
      <c r="D320" s="2" t="e">
        <f t="shared" si="55"/>
        <v>#N/A</v>
      </c>
      <c r="E320" s="2" t="e">
        <f t="shared" si="67"/>
        <v>#N/A</v>
      </c>
      <c r="F320" s="2">
        <v>1064490.0337798744</v>
      </c>
      <c r="G320" s="2">
        <f t="shared" si="70"/>
        <v>584210.28571428568</v>
      </c>
      <c r="H320" s="2">
        <f t="shared" si="65"/>
        <v>157371212.77789116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1120518.0929454565</v>
      </c>
      <c r="Q320" s="2">
        <f t="shared" si="71"/>
        <v>600000</v>
      </c>
      <c r="R320" s="2">
        <f t="shared" si="66"/>
        <v>161784337.04483068</v>
      </c>
      <c r="S320" s="2">
        <f t="shared" si="58"/>
        <v>584210.28571429849</v>
      </c>
      <c r="T320" s="2">
        <f t="shared" si="59"/>
        <v>15789.714285714552</v>
      </c>
      <c r="U320" s="2">
        <f t="shared" si="60"/>
        <v>600000</v>
      </c>
      <c r="V320" s="2">
        <f t="shared" si="34"/>
        <v>108297548.77789074</v>
      </c>
      <c r="W320" s="2">
        <f t="shared" si="61"/>
        <v>584210.28571428359</v>
      </c>
      <c r="X320" s="2">
        <f t="shared" si="51"/>
        <v>15789.714285716414</v>
      </c>
      <c r="Y320" s="2">
        <f t="shared" si="62"/>
        <v>53486788.266939923</v>
      </c>
      <c r="Z320" s="2" t="str">
        <f t="shared" si="52"/>
        <v>MEEP</v>
      </c>
      <c r="AA320" s="2">
        <f>IF(Z320="HERE",Y320,AA319+Graph!$G$1*1000)</f>
        <v>92709764.930829197</v>
      </c>
      <c r="AB320" s="2">
        <f t="shared" si="63"/>
        <v>420000</v>
      </c>
      <c r="AC320" s="2">
        <f t="shared" si="64"/>
        <v>51018370.105341569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247</v>
      </c>
      <c r="C321" s="7"/>
      <c r="D321" s="2" t="e">
        <f t="shared" si="55"/>
        <v>#N/A</v>
      </c>
      <c r="E321" s="2" t="e">
        <f t="shared" si="67"/>
        <v>#N/A</v>
      </c>
      <c r="F321" s="2">
        <v>1067077.2604379952</v>
      </c>
      <c r="G321" s="2">
        <f t="shared" si="70"/>
        <v>584210.28571428568</v>
      </c>
      <c r="H321" s="2">
        <f t="shared" si="65"/>
        <v>157955423.06360546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1123298.8280211836</v>
      </c>
      <c r="Q321" s="2">
        <f t="shared" si="71"/>
        <v>600000</v>
      </c>
      <c r="R321" s="2">
        <f t="shared" si="66"/>
        <v>162384337.04483068</v>
      </c>
      <c r="S321" s="2">
        <f t="shared" si="58"/>
        <v>584210.28571429849</v>
      </c>
      <c r="T321" s="2">
        <f t="shared" si="59"/>
        <v>15789.714285714552</v>
      </c>
      <c r="U321" s="2">
        <f t="shared" si="60"/>
        <v>600000</v>
      </c>
      <c r="V321" s="2">
        <f t="shared" si="34"/>
        <v>108881759.06360503</v>
      </c>
      <c r="W321" s="2">
        <f t="shared" si="61"/>
        <v>584210.28571428359</v>
      </c>
      <c r="X321" s="2">
        <f t="shared" si="51"/>
        <v>15789.714285716414</v>
      </c>
      <c r="Y321" s="2">
        <f t="shared" si="62"/>
        <v>53502577.98122564</v>
      </c>
      <c r="Z321" s="2" t="str">
        <f t="shared" si="52"/>
        <v>MEEP</v>
      </c>
      <c r="AA321" s="2">
        <f>IF(Z321="HERE",Y321,AA320+Graph!$G$1*1000)</f>
        <v>93129764.930829197</v>
      </c>
      <c r="AB321" s="2">
        <f t="shared" si="63"/>
        <v>420000</v>
      </c>
      <c r="AC321" s="2">
        <f t="shared" si="64"/>
        <v>51018370.105341569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248</v>
      </c>
      <c r="C322" s="7"/>
      <c r="D322" s="2" t="e">
        <f t="shared" si="55"/>
        <v>#N/A</v>
      </c>
      <c r="E322" s="2" t="e">
        <f t="shared" si="67"/>
        <v>#N/A</v>
      </c>
      <c r="F322" s="2">
        <v>1069664.4870961159</v>
      </c>
      <c r="G322" s="2">
        <f t="shared" si="70"/>
        <v>584210.28571428568</v>
      </c>
      <c r="H322" s="2">
        <f t="shared" si="65"/>
        <v>158539633.34931976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1126079.5630969256</v>
      </c>
      <c r="Q322" s="2">
        <f t="shared" si="71"/>
        <v>600000</v>
      </c>
      <c r="R322" s="2">
        <f t="shared" si="66"/>
        <v>162984337.04483068</v>
      </c>
      <c r="S322" s="2">
        <f t="shared" si="58"/>
        <v>584210.28571429849</v>
      </c>
      <c r="T322" s="2">
        <f t="shared" si="59"/>
        <v>15789.714285714552</v>
      </c>
      <c r="U322" s="2">
        <f t="shared" si="60"/>
        <v>600000</v>
      </c>
      <c r="V322" s="2">
        <f t="shared" si="34"/>
        <v>109465969.34931931</v>
      </c>
      <c r="W322" s="2">
        <f t="shared" si="61"/>
        <v>584210.28571428359</v>
      </c>
      <c r="X322" s="2">
        <f t="shared" si="51"/>
        <v>15789.714285716414</v>
      </c>
      <c r="Y322" s="2">
        <f t="shared" si="62"/>
        <v>53518367.695511356</v>
      </c>
      <c r="Z322" s="2" t="str">
        <f t="shared" si="52"/>
        <v>MEEP</v>
      </c>
      <c r="AA322" s="2">
        <f>IF(Z322="HERE",Y322,AA321+Graph!$G$1*1000)</f>
        <v>93549764.930829197</v>
      </c>
      <c r="AB322" s="2">
        <f t="shared" si="63"/>
        <v>420000</v>
      </c>
      <c r="AC322" s="2">
        <f t="shared" si="64"/>
        <v>51018370.105341569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249</v>
      </c>
      <c r="C323" s="7"/>
      <c r="D323" s="2" t="e">
        <f t="shared" si="55"/>
        <v>#N/A</v>
      </c>
      <c r="E323" s="2" t="e">
        <f t="shared" si="67"/>
        <v>#N/A</v>
      </c>
      <c r="F323" s="2">
        <v>1072251.7137542367</v>
      </c>
      <c r="G323" s="2">
        <f t="shared" si="70"/>
        <v>584210.28571428568</v>
      </c>
      <c r="H323" s="2">
        <f t="shared" si="65"/>
        <v>159123843.63503405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1128860.2981726527</v>
      </c>
      <c r="Q323" s="2">
        <f t="shared" si="71"/>
        <v>600000</v>
      </c>
      <c r="R323" s="2">
        <f t="shared" si="66"/>
        <v>163584337.04483068</v>
      </c>
      <c r="S323" s="2">
        <f t="shared" si="58"/>
        <v>584210.28571429849</v>
      </c>
      <c r="T323" s="2">
        <f t="shared" si="59"/>
        <v>15789.714285714552</v>
      </c>
      <c r="U323" s="2">
        <f t="shared" si="60"/>
        <v>600000</v>
      </c>
      <c r="V323" s="2">
        <f t="shared" si="34"/>
        <v>110050179.63503359</v>
      </c>
      <c r="W323" s="2">
        <f t="shared" si="61"/>
        <v>584210.28571428359</v>
      </c>
      <c r="X323" s="2">
        <f t="shared" si="51"/>
        <v>15789.714285716414</v>
      </c>
      <c r="Y323" s="2">
        <f t="shared" si="62"/>
        <v>53534157.409797072</v>
      </c>
      <c r="Z323" s="2" t="str">
        <f t="shared" si="52"/>
        <v>MEEP</v>
      </c>
      <c r="AA323" s="2">
        <f>IF(Z323="HERE",Y323,AA322+Graph!$G$1*1000)</f>
        <v>93969764.930829197</v>
      </c>
      <c r="AB323" s="2">
        <f t="shared" si="63"/>
        <v>420000</v>
      </c>
      <c r="AC323" s="2">
        <f t="shared" si="64"/>
        <v>51018370.105341569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250</v>
      </c>
      <c r="C324" s="7"/>
      <c r="D324" s="2" t="e">
        <f t="shared" si="55"/>
        <v>#N/A</v>
      </c>
      <c r="E324" s="2" t="e">
        <f t="shared" si="67"/>
        <v>#N/A</v>
      </c>
      <c r="F324" s="2">
        <v>1074838.9404123724</v>
      </c>
      <c r="G324" s="2">
        <f t="shared" si="70"/>
        <v>584210.28571428568</v>
      </c>
      <c r="H324" s="2">
        <f t="shared" si="65"/>
        <v>159708053.92074835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1131641.0332483947</v>
      </c>
      <c r="Q324" s="2">
        <f t="shared" si="71"/>
        <v>600000</v>
      </c>
      <c r="R324" s="2">
        <f t="shared" si="66"/>
        <v>164184337.04483068</v>
      </c>
      <c r="S324" s="2">
        <f t="shared" si="58"/>
        <v>584210.28571429849</v>
      </c>
      <c r="T324" s="2">
        <f t="shared" si="59"/>
        <v>15789.714285714552</v>
      </c>
      <c r="U324" s="2">
        <f t="shared" si="60"/>
        <v>600000</v>
      </c>
      <c r="V324" s="2">
        <f t="shared" si="34"/>
        <v>110634389.92074788</v>
      </c>
      <c r="W324" s="2">
        <f t="shared" si="61"/>
        <v>584210.28571428359</v>
      </c>
      <c r="X324" s="2">
        <f t="shared" si="51"/>
        <v>15789.714285716414</v>
      </c>
      <c r="Y324" s="2">
        <f t="shared" si="62"/>
        <v>53549947.124082789</v>
      </c>
      <c r="Z324" s="2" t="str">
        <f t="shared" si="52"/>
        <v>MEEP</v>
      </c>
      <c r="AA324" s="2">
        <f>IF(Z324="HERE",Y324,AA323+Graph!$G$1*1000)</f>
        <v>94389764.930829197</v>
      </c>
      <c r="AB324" s="2">
        <f t="shared" si="63"/>
        <v>420000</v>
      </c>
      <c r="AC324" s="2">
        <f t="shared" si="64"/>
        <v>51018370.105341569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251</v>
      </c>
      <c r="C325" s="7"/>
      <c r="D325" s="2" t="e">
        <f t="shared" si="55"/>
        <v>#N/A</v>
      </c>
      <c r="E325" s="2" t="e">
        <f t="shared" si="67"/>
        <v>#N/A</v>
      </c>
      <c r="F325" s="2">
        <v>1077426.1670704931</v>
      </c>
      <c r="G325" s="2">
        <f t="shared" si="70"/>
        <v>584210.28571428568</v>
      </c>
      <c r="H325" s="2">
        <f t="shared" si="65"/>
        <v>160292264.20646265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1134421.7683241218</v>
      </c>
      <c r="Q325" s="2">
        <f t="shared" si="71"/>
        <v>600000</v>
      </c>
      <c r="R325" s="2">
        <f t="shared" si="66"/>
        <v>164784337.04483068</v>
      </c>
      <c r="S325" s="2">
        <f t="shared" si="58"/>
        <v>584210.28571429849</v>
      </c>
      <c r="T325" s="2">
        <f t="shared" si="59"/>
        <v>15789.714285714552</v>
      </c>
      <c r="U325" s="2">
        <f t="shared" si="60"/>
        <v>600000</v>
      </c>
      <c r="V325" s="2">
        <f t="shared" si="34"/>
        <v>111218600.20646216</v>
      </c>
      <c r="W325" s="2">
        <f t="shared" si="61"/>
        <v>584210.28571428359</v>
      </c>
      <c r="X325" s="2">
        <f t="shared" si="51"/>
        <v>15789.714285716414</v>
      </c>
      <c r="Y325" s="2">
        <f t="shared" si="62"/>
        <v>53565736.838368505</v>
      </c>
      <c r="Z325" s="2" t="str">
        <f t="shared" si="52"/>
        <v>MEEP</v>
      </c>
      <c r="AA325" s="2">
        <f>IF(Z325="HERE",Y325,AA324+Graph!$G$1*1000)</f>
        <v>94809764.930829197</v>
      </c>
      <c r="AB325" s="2">
        <f t="shared" si="63"/>
        <v>420000</v>
      </c>
      <c r="AC325" s="2">
        <f t="shared" si="64"/>
        <v>51018370.105341569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252</v>
      </c>
      <c r="C326" s="7"/>
      <c r="D326" s="2" t="e">
        <f t="shared" si="55"/>
        <v>#N/A</v>
      </c>
      <c r="E326" s="2" t="e">
        <f t="shared" si="67"/>
        <v>#N/A</v>
      </c>
      <c r="F326" s="2">
        <v>1080013.3937286139</v>
      </c>
      <c r="G326" s="2">
        <f t="shared" si="70"/>
        <v>584210.28571428568</v>
      </c>
      <c r="H326" s="2">
        <f t="shared" si="65"/>
        <v>160876474.49217695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1137202.5033998638</v>
      </c>
      <c r="Q326" s="2">
        <f t="shared" si="71"/>
        <v>600000</v>
      </c>
      <c r="R326" s="2">
        <f t="shared" si="66"/>
        <v>165384337.04483068</v>
      </c>
      <c r="S326" s="2">
        <f t="shared" si="58"/>
        <v>584210.28571429849</v>
      </c>
      <c r="T326" s="2">
        <f t="shared" si="59"/>
        <v>15789.714285714552</v>
      </c>
      <c r="U326" s="2">
        <f t="shared" si="60"/>
        <v>600000</v>
      </c>
      <c r="V326" s="2">
        <f t="shared" si="34"/>
        <v>111802810.49217644</v>
      </c>
      <c r="W326" s="2">
        <f t="shared" si="61"/>
        <v>584210.28571428359</v>
      </c>
      <c r="X326" s="2">
        <f t="shared" si="51"/>
        <v>15789.714285716414</v>
      </c>
      <c r="Y326" s="2">
        <f t="shared" si="62"/>
        <v>53581526.552654222</v>
      </c>
      <c r="Z326" s="2" t="str">
        <f t="shared" si="52"/>
        <v>MEEP</v>
      </c>
      <c r="AA326" s="2">
        <f>IF(Z326="HERE",Y326,AA325+Graph!$G$1*1000)</f>
        <v>95229764.930829197</v>
      </c>
      <c r="AB326" s="2">
        <f t="shared" si="63"/>
        <v>420000</v>
      </c>
      <c r="AC326" s="2">
        <f t="shared" si="64"/>
        <v>51018370.105341569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253</v>
      </c>
      <c r="C327" s="7"/>
      <c r="D327" s="2" t="e">
        <f t="shared" si="55"/>
        <v>#N/A</v>
      </c>
      <c r="E327" s="2" t="e">
        <f t="shared" si="67"/>
        <v>#N/A</v>
      </c>
      <c r="F327" s="2">
        <v>1082600.6203867346</v>
      </c>
      <c r="G327" s="2">
        <f t="shared" si="70"/>
        <v>584210.28571428568</v>
      </c>
      <c r="H327" s="2">
        <f t="shared" si="65"/>
        <v>161460684.77789125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1139983.2384755909</v>
      </c>
      <c r="Q327" s="2">
        <f t="shared" si="71"/>
        <v>600000</v>
      </c>
      <c r="R327" s="2">
        <f t="shared" si="66"/>
        <v>165984337.04483068</v>
      </c>
      <c r="S327" s="2">
        <f t="shared" si="58"/>
        <v>584210.28571429849</v>
      </c>
      <c r="T327" s="2">
        <f t="shared" si="59"/>
        <v>15789.714285714552</v>
      </c>
      <c r="U327" s="2">
        <f t="shared" si="60"/>
        <v>600000</v>
      </c>
      <c r="V327" s="2">
        <f t="shared" si="34"/>
        <v>112387020.77789073</v>
      </c>
      <c r="W327" s="2">
        <f t="shared" si="61"/>
        <v>584210.28571428359</v>
      </c>
      <c r="X327" s="2">
        <f t="shared" si="51"/>
        <v>15789.714285716414</v>
      </c>
      <c r="Y327" s="2">
        <f t="shared" si="62"/>
        <v>53597316.266939938</v>
      </c>
      <c r="Z327" s="2" t="str">
        <f t="shared" si="52"/>
        <v>MEEP</v>
      </c>
      <c r="AA327" s="2">
        <f>IF(Z327="HERE",Y327,AA326+Graph!$G$1*1000)</f>
        <v>95649764.930829197</v>
      </c>
      <c r="AB327" s="2">
        <f t="shared" si="63"/>
        <v>420000</v>
      </c>
      <c r="AC327" s="2">
        <f t="shared" si="64"/>
        <v>51018370.105341569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254</v>
      </c>
      <c r="C328" s="7"/>
      <c r="D328" s="2" t="e">
        <f t="shared" si="55"/>
        <v>#N/A</v>
      </c>
      <c r="E328" s="2" t="e">
        <f t="shared" si="67"/>
        <v>#N/A</v>
      </c>
      <c r="F328" s="2">
        <v>1085187.8470448554</v>
      </c>
      <c r="G328" s="2">
        <f t="shared" si="70"/>
        <v>584210.28571428568</v>
      </c>
      <c r="H328" s="2">
        <f t="shared" si="65"/>
        <v>162044895.06360555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1142763.973551333</v>
      </c>
      <c r="Q328" s="2">
        <f t="shared" si="71"/>
        <v>600000</v>
      </c>
      <c r="R328" s="2">
        <f t="shared" si="66"/>
        <v>166584337.04483068</v>
      </c>
      <c r="S328" s="2">
        <f t="shared" si="58"/>
        <v>584210.28571429849</v>
      </c>
      <c r="T328" s="2">
        <f t="shared" si="59"/>
        <v>15789.714285714552</v>
      </c>
      <c r="U328" s="2">
        <f t="shared" si="60"/>
        <v>600000</v>
      </c>
      <c r="V328" s="2">
        <f t="shared" si="34"/>
        <v>112971231.06360501</v>
      </c>
      <c r="W328" s="2">
        <f t="shared" si="61"/>
        <v>584210.28571428359</v>
      </c>
      <c r="X328" s="2">
        <f t="shared" si="51"/>
        <v>15789.714285716414</v>
      </c>
      <c r="Y328" s="2">
        <f t="shared" si="62"/>
        <v>53613105.981225654</v>
      </c>
      <c r="Z328" s="2" t="str">
        <f t="shared" si="52"/>
        <v>MEEP</v>
      </c>
      <c r="AA328" s="2">
        <f>IF(Z328="HERE",Y328,AA327+Graph!$G$1*1000)</f>
        <v>96069764.930829197</v>
      </c>
      <c r="AB328" s="2">
        <f t="shared" si="63"/>
        <v>420000</v>
      </c>
      <c r="AC328" s="2">
        <f t="shared" si="64"/>
        <v>51018370.105341569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255</v>
      </c>
      <c r="C329" s="7"/>
      <c r="D329" s="2" t="e">
        <f t="shared" si="55"/>
        <v>#N/A</v>
      </c>
      <c r="E329" s="2" t="e">
        <f t="shared" si="67"/>
        <v>#N/A</v>
      </c>
      <c r="F329" s="2">
        <v>1087775.0737029761</v>
      </c>
      <c r="G329" s="2">
        <f t="shared" si="70"/>
        <v>584210.28571428568</v>
      </c>
      <c r="H329" s="2">
        <f t="shared" si="65"/>
        <v>162629105.34931985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1145544.7086270601</v>
      </c>
      <c r="Q329" s="2">
        <f t="shared" si="71"/>
        <v>600000</v>
      </c>
      <c r="R329" s="2">
        <f t="shared" si="66"/>
        <v>167184337.04483068</v>
      </c>
      <c r="S329" s="2">
        <f t="shared" si="58"/>
        <v>584210.28571429849</v>
      </c>
      <c r="T329" s="2">
        <f t="shared" si="59"/>
        <v>15789.714285714552</v>
      </c>
      <c r="U329" s="2">
        <f t="shared" si="60"/>
        <v>600000</v>
      </c>
      <c r="V329" s="2">
        <f t="shared" si="34"/>
        <v>113555441.34931929</v>
      </c>
      <c r="W329" s="2">
        <f t="shared" si="61"/>
        <v>584210.28571428359</v>
      </c>
      <c r="X329" s="2">
        <f t="shared" si="51"/>
        <v>15789.714285716414</v>
      </c>
      <c r="Y329" s="2">
        <f t="shared" si="62"/>
        <v>53628895.695511371</v>
      </c>
      <c r="Z329" s="2" t="str">
        <f t="shared" si="52"/>
        <v>MEEP</v>
      </c>
      <c r="AA329" s="2">
        <f>IF(Z329="HERE",Y329,AA328+Graph!$G$1*1000)</f>
        <v>96489764.930829197</v>
      </c>
      <c r="AB329" s="2">
        <f t="shared" si="63"/>
        <v>420000</v>
      </c>
      <c r="AC329" s="2">
        <f t="shared" si="64"/>
        <v>51018370.105341569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256</v>
      </c>
      <c r="C330" s="7"/>
      <c r="D330" s="2" t="e">
        <f t="shared" si="55"/>
        <v>#N/A</v>
      </c>
      <c r="E330" s="2" t="e">
        <f t="shared" si="67"/>
        <v>#N/A</v>
      </c>
      <c r="F330" s="2">
        <v>1090362.3003610969</v>
      </c>
      <c r="G330" s="2">
        <f t="shared" si="70"/>
        <v>584210.28571428568</v>
      </c>
      <c r="H330" s="2">
        <f t="shared" si="65"/>
        <v>163213315.63503414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1148325.4437028021</v>
      </c>
      <c r="Q330" s="2">
        <f t="shared" si="71"/>
        <v>600000</v>
      </c>
      <c r="R330" s="2">
        <f t="shared" si="66"/>
        <v>167784337.04483068</v>
      </c>
      <c r="S330" s="2">
        <f t="shared" si="58"/>
        <v>584210.28571429849</v>
      </c>
      <c r="T330" s="2">
        <f t="shared" si="59"/>
        <v>15789.714285714552</v>
      </c>
      <c r="U330" s="2">
        <f t="shared" si="60"/>
        <v>600000</v>
      </c>
      <c r="V330" s="2">
        <f t="shared" si="34"/>
        <v>114139651.63503358</v>
      </c>
      <c r="W330" s="2">
        <f t="shared" si="61"/>
        <v>584210.28571428359</v>
      </c>
      <c r="X330" s="2">
        <f t="shared" si="51"/>
        <v>15789.714285716414</v>
      </c>
      <c r="Y330" s="2">
        <f t="shared" si="62"/>
        <v>53644685.409797087</v>
      </c>
      <c r="Z330" s="2" t="str">
        <f t="shared" si="52"/>
        <v>MEEP</v>
      </c>
      <c r="AA330" s="2">
        <f>IF(Z330="HERE",Y330,AA329+Graph!$G$1*1000)</f>
        <v>96909764.930829197</v>
      </c>
      <c r="AB330" s="2">
        <f t="shared" si="63"/>
        <v>420000</v>
      </c>
      <c r="AC330" s="2">
        <f t="shared" si="64"/>
        <v>51018370.105341569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257</v>
      </c>
      <c r="C331" s="7"/>
      <c r="D331" s="2" t="e">
        <f t="shared" si="55"/>
        <v>#N/A</v>
      </c>
      <c r="E331" s="2" t="e">
        <f t="shared" si="67"/>
        <v>#N/A</v>
      </c>
      <c r="F331" s="2">
        <v>1092949.5270192176</v>
      </c>
      <c r="G331" s="2">
        <f t="shared" si="70"/>
        <v>584210.28571428568</v>
      </c>
      <c r="H331" s="2">
        <f t="shared" si="65"/>
        <v>163797525.92074844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1151106.1787785292</v>
      </c>
      <c r="Q331" s="2">
        <f t="shared" si="71"/>
        <v>600000</v>
      </c>
      <c r="R331" s="2">
        <f t="shared" si="66"/>
        <v>168384337.04483068</v>
      </c>
      <c r="S331" s="2">
        <f t="shared" si="58"/>
        <v>584210.28571429849</v>
      </c>
      <c r="T331" s="2">
        <f t="shared" si="59"/>
        <v>15789.714285714552</v>
      </c>
      <c r="U331" s="2">
        <f t="shared" si="60"/>
        <v>600000</v>
      </c>
      <c r="V331" s="2">
        <f t="shared" si="34"/>
        <v>114723861.92074786</v>
      </c>
      <c r="W331" s="2">
        <f t="shared" si="61"/>
        <v>584210.28571428359</v>
      </c>
      <c r="X331" s="2">
        <f t="shared" si="51"/>
        <v>15789.714285716414</v>
      </c>
      <c r="Y331" s="2">
        <f t="shared" si="62"/>
        <v>53660475.124082804</v>
      </c>
      <c r="Z331" s="2" t="str">
        <f t="shared" si="52"/>
        <v>MEEP</v>
      </c>
      <c r="AA331" s="2">
        <f>IF(Z331="HERE",Y331,AA330+Graph!$G$1*1000)</f>
        <v>97329764.930829197</v>
      </c>
      <c r="AB331" s="2">
        <f t="shared" si="63"/>
        <v>420000</v>
      </c>
      <c r="AC331" s="2">
        <f t="shared" si="64"/>
        <v>51018370.105341569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258</v>
      </c>
      <c r="C332" s="7"/>
      <c r="D332" s="2" t="e">
        <f t="shared" si="55"/>
        <v>#N/A</v>
      </c>
      <c r="E332" s="2" t="e">
        <f t="shared" si="67"/>
        <v>#N/A</v>
      </c>
      <c r="F332" s="2">
        <v>1095536.7536773384</v>
      </c>
      <c r="G332" s="2">
        <f t="shared" si="70"/>
        <v>584210.28571428568</v>
      </c>
      <c r="H332" s="2">
        <f t="shared" si="65"/>
        <v>164381736.20646274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1153886.9138542712</v>
      </c>
      <c r="Q332" s="2">
        <f t="shared" si="71"/>
        <v>600000</v>
      </c>
      <c r="R332" s="2">
        <f t="shared" si="66"/>
        <v>168984337.04483068</v>
      </c>
      <c r="S332" s="2">
        <f t="shared" si="58"/>
        <v>584210.28571429849</v>
      </c>
      <c r="T332" s="2">
        <f t="shared" si="59"/>
        <v>15789.714285714552</v>
      </c>
      <c r="U332" s="2">
        <f t="shared" si="60"/>
        <v>600000</v>
      </c>
      <c r="V332" s="2">
        <f t="shared" si="34"/>
        <v>115308072.20646214</v>
      </c>
      <c r="W332" s="2">
        <f t="shared" si="61"/>
        <v>584210.28571428359</v>
      </c>
      <c r="X332" s="2">
        <f t="shared" si="51"/>
        <v>15789.714285716414</v>
      </c>
      <c r="Y332" s="2">
        <f t="shared" si="62"/>
        <v>53676264.83836852</v>
      </c>
      <c r="Z332" s="2" t="str">
        <f t="shared" si="52"/>
        <v>MEEP</v>
      </c>
      <c r="AA332" s="2">
        <f>IF(Z332="HERE",Y332,AA331+Graph!$G$1*1000)</f>
        <v>97749764.930829197</v>
      </c>
      <c r="AB332" s="2">
        <f t="shared" si="63"/>
        <v>420000</v>
      </c>
      <c r="AC332" s="2">
        <f t="shared" si="64"/>
        <v>51018370.105341569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259</v>
      </c>
      <c r="C333" s="7"/>
      <c r="D333" s="2" t="e">
        <f t="shared" si="55"/>
        <v>#N/A</v>
      </c>
      <c r="E333" s="2" t="e">
        <f t="shared" si="67"/>
        <v>#N/A</v>
      </c>
      <c r="F333" s="2">
        <v>1098123.9803354591</v>
      </c>
      <c r="G333" s="2">
        <f t="shared" si="70"/>
        <v>584210.28571428568</v>
      </c>
      <c r="H333" s="2">
        <f t="shared" si="65"/>
        <v>164965946.49217704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1156667.6489299983</v>
      </c>
      <c r="Q333" s="2">
        <f t="shared" si="71"/>
        <v>600000</v>
      </c>
      <c r="R333" s="2">
        <f t="shared" si="66"/>
        <v>169584337.04483068</v>
      </c>
      <c r="S333" s="2">
        <f t="shared" si="58"/>
        <v>584210.28571429849</v>
      </c>
      <c r="T333" s="2">
        <f t="shared" si="59"/>
        <v>15789.714285714552</v>
      </c>
      <c r="U333" s="2">
        <f t="shared" si="60"/>
        <v>600000</v>
      </c>
      <c r="V333" s="2">
        <f t="shared" si="34"/>
        <v>115892282.49217643</v>
      </c>
      <c r="W333" s="2">
        <f t="shared" si="61"/>
        <v>584210.28571428359</v>
      </c>
      <c r="X333" s="2">
        <f t="shared" si="51"/>
        <v>15789.714285716414</v>
      </c>
      <c r="Y333" s="2">
        <f t="shared" si="62"/>
        <v>53692054.552654237</v>
      </c>
      <c r="Z333" s="2" t="str">
        <f t="shared" si="52"/>
        <v>MEEP</v>
      </c>
      <c r="AA333" s="2">
        <f>IF(Z333="HERE",Y333,AA332+Graph!$G$1*1000)</f>
        <v>98169764.930829197</v>
      </c>
      <c r="AB333" s="2">
        <f t="shared" si="63"/>
        <v>420000</v>
      </c>
      <c r="AC333" s="2">
        <f t="shared" si="64"/>
        <v>51018370.105341569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260</v>
      </c>
      <c r="C334" s="7"/>
      <c r="D334" s="2" t="e">
        <f t="shared" si="55"/>
        <v>#N/A</v>
      </c>
      <c r="E334" s="2" t="e">
        <f t="shared" si="67"/>
        <v>#N/A</v>
      </c>
      <c r="F334" s="2">
        <v>1100711.2069935799</v>
      </c>
      <c r="G334" s="2">
        <f t="shared" si="70"/>
        <v>584210.28571428568</v>
      </c>
      <c r="H334" s="2">
        <f t="shared" si="65"/>
        <v>165550156.77789134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1159448.3840057403</v>
      </c>
      <c r="Q334" s="2">
        <f t="shared" si="71"/>
        <v>600000</v>
      </c>
      <c r="R334" s="2">
        <f t="shared" si="66"/>
        <v>170184337.04483068</v>
      </c>
      <c r="S334" s="2">
        <f t="shared" si="58"/>
        <v>584210.28571429849</v>
      </c>
      <c r="T334" s="2">
        <f t="shared" si="59"/>
        <v>15789.714285714552</v>
      </c>
      <c r="U334" s="2">
        <f t="shared" si="60"/>
        <v>600000</v>
      </c>
      <c r="V334" s="2">
        <f t="shared" si="34"/>
        <v>116476492.77789071</v>
      </c>
      <c r="W334" s="2">
        <f t="shared" si="61"/>
        <v>584210.28571428359</v>
      </c>
      <c r="X334" s="2">
        <f t="shared" si="51"/>
        <v>15789.714285716414</v>
      </c>
      <c r="Y334" s="2">
        <f t="shared" si="62"/>
        <v>53707844.266939953</v>
      </c>
      <c r="Z334" s="2" t="str">
        <f t="shared" si="52"/>
        <v>MEEP</v>
      </c>
      <c r="AA334" s="2">
        <f>IF(Z334="HERE",Y334,AA333+Graph!$G$1*1000)</f>
        <v>98589764.930829197</v>
      </c>
      <c r="AB334" s="2">
        <f t="shared" si="63"/>
        <v>420000</v>
      </c>
      <c r="AC334" s="2">
        <f t="shared" si="64"/>
        <v>51018370.105341569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261</v>
      </c>
      <c r="C335" s="7"/>
      <c r="D335" s="2" t="e">
        <f t="shared" si="55"/>
        <v>#N/A</v>
      </c>
      <c r="E335" s="2" t="e">
        <f t="shared" si="67"/>
        <v>#N/A</v>
      </c>
      <c r="F335" s="2">
        <v>1103298.4336517006</v>
      </c>
      <c r="G335" s="2">
        <f t="shared" si="70"/>
        <v>584210.28571428568</v>
      </c>
      <c r="H335" s="2">
        <f t="shared" si="65"/>
        <v>166134367.06360564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1162229.1190814823</v>
      </c>
      <c r="Q335" s="2">
        <f t="shared" si="71"/>
        <v>600000</v>
      </c>
      <c r="R335" s="2">
        <f t="shared" si="66"/>
        <v>170784337.04483068</v>
      </c>
      <c r="S335" s="2">
        <f t="shared" si="58"/>
        <v>584210.28571429849</v>
      </c>
      <c r="T335" s="2">
        <f t="shared" si="59"/>
        <v>15789.714285714552</v>
      </c>
      <c r="U335" s="2">
        <f t="shared" si="60"/>
        <v>600000</v>
      </c>
      <c r="V335" s="2">
        <f t="shared" si="34"/>
        <v>117060703.063605</v>
      </c>
      <c r="W335" s="2">
        <f t="shared" si="61"/>
        <v>584210.28571428359</v>
      </c>
      <c r="X335" s="2">
        <f t="shared" si="51"/>
        <v>15789.714285716414</v>
      </c>
      <c r="Y335" s="2">
        <f t="shared" si="62"/>
        <v>53723633.981225669</v>
      </c>
      <c r="Z335" s="2" t="str">
        <f t="shared" si="52"/>
        <v>MEEP</v>
      </c>
      <c r="AA335" s="2">
        <f>IF(Z335="HERE",Y335,AA334+Graph!$G$1*1000)</f>
        <v>99009764.930829197</v>
      </c>
      <c r="AB335" s="2">
        <f t="shared" si="63"/>
        <v>420000</v>
      </c>
      <c r="AC335" s="2">
        <f t="shared" si="64"/>
        <v>51018370.105341569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262</v>
      </c>
      <c r="C336" s="7"/>
      <c r="D336" s="2" t="e">
        <f t="shared" si="55"/>
        <v>#N/A</v>
      </c>
      <c r="E336" s="2" t="e">
        <f t="shared" si="67"/>
        <v>#N/A</v>
      </c>
      <c r="F336" s="2">
        <v>1105885.6603098214</v>
      </c>
      <c r="G336" s="2">
        <f t="shared" si="70"/>
        <v>584210.28571428568</v>
      </c>
      <c r="H336" s="2">
        <f t="shared" si="65"/>
        <v>166718577.34931993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1165009.8541572094</v>
      </c>
      <c r="Q336" s="2">
        <f t="shared" si="71"/>
        <v>600000</v>
      </c>
      <c r="R336" s="2">
        <f t="shared" si="66"/>
        <v>171384337.04483068</v>
      </c>
      <c r="S336" s="2">
        <f t="shared" si="58"/>
        <v>584210.28571429849</v>
      </c>
      <c r="T336" s="2">
        <f t="shared" si="59"/>
        <v>15789.714285714552</v>
      </c>
      <c r="U336" s="2">
        <f t="shared" si="60"/>
        <v>600000</v>
      </c>
      <c r="V336" s="2">
        <f t="shared" si="34"/>
        <v>117644913.34931928</v>
      </c>
      <c r="W336" s="2">
        <f t="shared" si="61"/>
        <v>584210.28571428359</v>
      </c>
      <c r="X336" s="2">
        <f t="shared" si="51"/>
        <v>15789.714285716414</v>
      </c>
      <c r="Y336" s="2">
        <f t="shared" si="62"/>
        <v>53739423.695511386</v>
      </c>
      <c r="Z336" s="2" t="str">
        <f t="shared" si="52"/>
        <v>MEEP</v>
      </c>
      <c r="AA336" s="2">
        <f>IF(Z336="HERE",Y336,AA335+Graph!$G$1*1000)</f>
        <v>99429764.930829197</v>
      </c>
      <c r="AB336" s="2">
        <f t="shared" si="63"/>
        <v>420000</v>
      </c>
      <c r="AC336" s="2">
        <f t="shared" si="64"/>
        <v>51018370.105341569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263</v>
      </c>
      <c r="C337" s="7"/>
      <c r="D337" s="2" t="e">
        <f t="shared" si="55"/>
        <v>#N/A</v>
      </c>
      <c r="E337" s="2" t="e">
        <f t="shared" si="67"/>
        <v>#N/A</v>
      </c>
      <c r="F337" s="2">
        <v>1108472.8869679421</v>
      </c>
      <c r="G337" s="2">
        <f t="shared" si="70"/>
        <v>584210.28571428568</v>
      </c>
      <c r="H337" s="2">
        <f t="shared" si="65"/>
        <v>167302787.63503423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1167790.5892329514</v>
      </c>
      <c r="Q337" s="2">
        <f t="shared" si="71"/>
        <v>600000</v>
      </c>
      <c r="R337" s="2">
        <f t="shared" si="66"/>
        <v>171984337.04483068</v>
      </c>
      <c r="S337" s="2">
        <f t="shared" si="58"/>
        <v>584210.28571429849</v>
      </c>
      <c r="T337" s="2">
        <f t="shared" si="59"/>
        <v>15789.714285714552</v>
      </c>
      <c r="U337" s="2">
        <f t="shared" si="60"/>
        <v>600000</v>
      </c>
      <c r="V337" s="2">
        <f t="shared" si="34"/>
        <v>118229123.63503356</v>
      </c>
      <c r="W337" s="2">
        <f t="shared" si="61"/>
        <v>584210.28571428359</v>
      </c>
      <c r="X337" s="2">
        <f t="shared" si="51"/>
        <v>15789.714285716414</v>
      </c>
      <c r="Y337" s="2">
        <f t="shared" si="62"/>
        <v>53755213.409797102</v>
      </c>
      <c r="Z337" s="2" t="str">
        <f t="shared" si="52"/>
        <v>MEEP</v>
      </c>
      <c r="AA337" s="2">
        <f>IF(Z337="HERE",Y337,AA336+Graph!$G$1*1000)</f>
        <v>99849764.930829197</v>
      </c>
      <c r="AB337" s="2">
        <f t="shared" si="63"/>
        <v>420000</v>
      </c>
      <c r="AC337" s="2">
        <f t="shared" si="64"/>
        <v>51018370.105341569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264</v>
      </c>
      <c r="C338" s="7"/>
      <c r="D338" s="2" t="e">
        <f t="shared" si="55"/>
        <v>#N/A</v>
      </c>
      <c r="E338" s="2" t="e">
        <f t="shared" si="67"/>
        <v>#N/A</v>
      </c>
      <c r="F338" s="2">
        <v>1111060.1136260629</v>
      </c>
      <c r="G338" s="2">
        <f t="shared" si="70"/>
        <v>584210.28571428568</v>
      </c>
      <c r="H338" s="2">
        <f t="shared" si="65"/>
        <v>167886997.92074853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1170571.3243086785</v>
      </c>
      <c r="Q338" s="2">
        <f t="shared" si="71"/>
        <v>600000</v>
      </c>
      <c r="R338" s="2">
        <f t="shared" si="66"/>
        <v>172584337.04483068</v>
      </c>
      <c r="S338" s="2">
        <f t="shared" si="58"/>
        <v>584210.28571429849</v>
      </c>
      <c r="T338" s="2">
        <f t="shared" si="59"/>
        <v>15789.714285714552</v>
      </c>
      <c r="U338" s="2">
        <f t="shared" si="60"/>
        <v>600000</v>
      </c>
      <c r="V338" s="2">
        <f t="shared" si="34"/>
        <v>118813333.92074785</v>
      </c>
      <c r="W338" s="2">
        <f t="shared" si="61"/>
        <v>584210.28571428359</v>
      </c>
      <c r="X338" s="2">
        <f t="shared" si="51"/>
        <v>15789.714285716414</v>
      </c>
      <c r="Y338" s="2">
        <f t="shared" si="62"/>
        <v>53771003.124082819</v>
      </c>
      <c r="Z338" s="2" t="str">
        <f t="shared" si="52"/>
        <v>MEEP</v>
      </c>
      <c r="AA338" s="2">
        <f>IF(Z338="HERE",Y338,AA337+Graph!$G$1*1000)</f>
        <v>100269764.9308292</v>
      </c>
      <c r="AB338" s="2">
        <f t="shared" si="63"/>
        <v>420000</v>
      </c>
      <c r="AC338" s="2">
        <f t="shared" si="64"/>
        <v>51018370.105341569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265</v>
      </c>
      <c r="C339" s="7"/>
      <c r="D339" s="2" t="e">
        <f t="shared" si="55"/>
        <v>#N/A</v>
      </c>
      <c r="E339" s="2" t="e">
        <f t="shared" si="67"/>
        <v>#N/A</v>
      </c>
      <c r="F339" s="2">
        <v>1113647.3402841836</v>
      </c>
      <c r="G339" s="2">
        <f t="shared" si="70"/>
        <v>584210.28571428568</v>
      </c>
      <c r="H339" s="2">
        <f t="shared" si="65"/>
        <v>168471208.20646283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1173352.0593844205</v>
      </c>
      <c r="Q339" s="2">
        <f t="shared" si="71"/>
        <v>600000</v>
      </c>
      <c r="R339" s="2">
        <f t="shared" si="66"/>
        <v>173184337.04483068</v>
      </c>
      <c r="S339" s="2">
        <f t="shared" si="58"/>
        <v>584210.28571429849</v>
      </c>
      <c r="T339" s="2">
        <f t="shared" si="59"/>
        <v>15789.714285714552</v>
      </c>
      <c r="U339" s="2">
        <f t="shared" si="60"/>
        <v>600000</v>
      </c>
      <c r="V339" s="2">
        <f t="shared" si="34"/>
        <v>119397544.20646213</v>
      </c>
      <c r="W339" s="2">
        <f t="shared" si="61"/>
        <v>584210.28571428359</v>
      </c>
      <c r="X339" s="2">
        <f t="shared" si="51"/>
        <v>15789.714285716414</v>
      </c>
      <c r="Y339" s="2">
        <f t="shared" si="62"/>
        <v>53786792.838368535</v>
      </c>
      <c r="Z339" s="2" t="str">
        <f t="shared" si="52"/>
        <v>MEEP</v>
      </c>
      <c r="AA339" s="2">
        <f>IF(Z339="HERE",Y339,AA338+Graph!$G$1*1000)</f>
        <v>100689764.9308292</v>
      </c>
      <c r="AB339" s="2">
        <f t="shared" si="63"/>
        <v>420000</v>
      </c>
      <c r="AC339" s="2">
        <f t="shared" si="64"/>
        <v>51018370.105341569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266</v>
      </c>
      <c r="C340" s="7"/>
      <c r="D340" s="2" t="e">
        <f t="shared" si="55"/>
        <v>#N/A</v>
      </c>
      <c r="E340" s="2" t="e">
        <f t="shared" si="67"/>
        <v>#N/A</v>
      </c>
      <c r="F340" s="2">
        <v>1116234.5669423044</v>
      </c>
      <c r="G340" s="2">
        <f t="shared" si="70"/>
        <v>584210.28571428568</v>
      </c>
      <c r="H340" s="2">
        <f t="shared" si="65"/>
        <v>169055418.49217713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1176132.7944601476</v>
      </c>
      <c r="Q340" s="2">
        <f t="shared" si="71"/>
        <v>600000</v>
      </c>
      <c r="R340" s="2">
        <f t="shared" si="66"/>
        <v>173784337.04483068</v>
      </c>
      <c r="S340" s="2">
        <f t="shared" si="58"/>
        <v>584210.28571429849</v>
      </c>
      <c r="T340" s="2">
        <f t="shared" si="59"/>
        <v>15789.714285714552</v>
      </c>
      <c r="U340" s="2">
        <f t="shared" si="60"/>
        <v>600000</v>
      </c>
      <c r="V340" s="2">
        <f t="shared" si="34"/>
        <v>119981754.49217641</v>
      </c>
      <c r="W340" s="2">
        <f t="shared" si="61"/>
        <v>584210.28571428359</v>
      </c>
      <c r="X340" s="2">
        <f t="shared" si="51"/>
        <v>15789.714285716414</v>
      </c>
      <c r="Y340" s="2">
        <f t="shared" si="62"/>
        <v>53802582.552654251</v>
      </c>
      <c r="Z340" s="2" t="str">
        <f t="shared" si="52"/>
        <v>MEEP</v>
      </c>
      <c r="AA340" s="2">
        <f>IF(Z340="HERE",Y340,AA339+Graph!$G$1*1000)</f>
        <v>101109764.9308292</v>
      </c>
      <c r="AB340" s="2">
        <f t="shared" si="63"/>
        <v>420000</v>
      </c>
      <c r="AC340" s="2">
        <f t="shared" si="64"/>
        <v>51018370.105341569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267</v>
      </c>
      <c r="C341" s="7"/>
      <c r="D341" s="2" t="e">
        <f t="shared" si="55"/>
        <v>#N/A</v>
      </c>
      <c r="E341" s="2" t="e">
        <f t="shared" si="67"/>
        <v>#N/A</v>
      </c>
      <c r="F341" s="2">
        <v>1118821.7936004251</v>
      </c>
      <c r="G341" s="2">
        <f t="shared" si="70"/>
        <v>584210.28571428568</v>
      </c>
      <c r="H341" s="2">
        <f t="shared" si="65"/>
        <v>169639628.77789143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1178913.5295358896</v>
      </c>
      <c r="Q341" s="2">
        <f t="shared" si="71"/>
        <v>600000</v>
      </c>
      <c r="R341" s="2">
        <f t="shared" si="66"/>
        <v>174384337.04483068</v>
      </c>
      <c r="S341" s="2">
        <f t="shared" si="58"/>
        <v>584210.28571429849</v>
      </c>
      <c r="T341" s="2">
        <f t="shared" si="59"/>
        <v>15789.714285714552</v>
      </c>
      <c r="U341" s="2">
        <f t="shared" si="60"/>
        <v>600000</v>
      </c>
      <c r="V341" s="2">
        <f t="shared" si="34"/>
        <v>120565964.7778907</v>
      </c>
      <c r="W341" s="2">
        <f t="shared" si="61"/>
        <v>584210.28571428359</v>
      </c>
      <c r="X341" s="2">
        <f t="shared" si="51"/>
        <v>15789.714285716414</v>
      </c>
      <c r="Y341" s="2">
        <f t="shared" si="62"/>
        <v>53818372.266939968</v>
      </c>
      <c r="Z341" s="2" t="str">
        <f t="shared" si="52"/>
        <v>MEEP</v>
      </c>
      <c r="AA341" s="2">
        <f>IF(Z341="HERE",Y341,AA340+Graph!$G$1*1000)</f>
        <v>101529764.9308292</v>
      </c>
      <c r="AB341" s="2">
        <f t="shared" si="63"/>
        <v>420000</v>
      </c>
      <c r="AC341" s="2">
        <f t="shared" si="64"/>
        <v>51018370.105341569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268</v>
      </c>
      <c r="C342" s="7"/>
      <c r="D342" s="2" t="e">
        <f t="shared" si="55"/>
        <v>#N/A</v>
      </c>
      <c r="E342" s="2" t="e">
        <f t="shared" si="67"/>
        <v>#N/A</v>
      </c>
      <c r="F342" s="2">
        <v>1121409.0202585459</v>
      </c>
      <c r="G342" s="2">
        <f t="shared" si="70"/>
        <v>584210.28571428568</v>
      </c>
      <c r="H342" s="2">
        <f t="shared" si="65"/>
        <v>170223839.06360573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1181694.2646116167</v>
      </c>
      <c r="Q342" s="2">
        <f t="shared" si="71"/>
        <v>600000</v>
      </c>
      <c r="R342" s="2">
        <f t="shared" si="66"/>
        <v>174984337.04483068</v>
      </c>
      <c r="S342" s="2">
        <f t="shared" si="58"/>
        <v>584210.28571429849</v>
      </c>
      <c r="T342" s="2">
        <f t="shared" si="59"/>
        <v>15789.714285714552</v>
      </c>
      <c r="U342" s="2">
        <f t="shared" si="60"/>
        <v>600000</v>
      </c>
      <c r="V342" s="2">
        <f t="shared" si="34"/>
        <v>121150175.06360498</v>
      </c>
      <c r="W342" s="2">
        <f t="shared" si="61"/>
        <v>584210.28571428359</v>
      </c>
      <c r="X342" s="2">
        <f t="shared" si="51"/>
        <v>15789.714285716414</v>
      </c>
      <c r="Y342" s="2">
        <f t="shared" si="62"/>
        <v>53834161.981225684</v>
      </c>
      <c r="Z342" s="2" t="str">
        <f t="shared" si="52"/>
        <v>MEEP</v>
      </c>
      <c r="AA342" s="2">
        <f>IF(Z342="HERE",Y342,AA341+Graph!$G$1*1000)</f>
        <v>101949764.9308292</v>
      </c>
      <c r="AB342" s="2">
        <f t="shared" si="63"/>
        <v>420000</v>
      </c>
      <c r="AC342" s="2">
        <f t="shared" si="64"/>
        <v>51018370.105341569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269</v>
      </c>
      <c r="C343" s="7"/>
      <c r="D343" s="2" t="e">
        <f t="shared" si="55"/>
        <v>#N/A</v>
      </c>
      <c r="E343" s="2" t="e">
        <f t="shared" si="67"/>
        <v>#N/A</v>
      </c>
      <c r="F343" s="2">
        <v>1123996.2469166666</v>
      </c>
      <c r="G343" s="2">
        <f t="shared" si="70"/>
        <v>584210.28571428568</v>
      </c>
      <c r="H343" s="2">
        <f t="shared" si="65"/>
        <v>170808049.34932002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1184474.9996873587</v>
      </c>
      <c r="Q343" s="2">
        <f t="shared" si="71"/>
        <v>600000</v>
      </c>
      <c r="R343" s="2">
        <f t="shared" si="66"/>
        <v>175584337.04483068</v>
      </c>
      <c r="S343" s="2">
        <f t="shared" si="58"/>
        <v>584210.28571429849</v>
      </c>
      <c r="T343" s="2">
        <f t="shared" si="59"/>
        <v>15789.714285714552</v>
      </c>
      <c r="U343" s="2">
        <f t="shared" si="60"/>
        <v>600000</v>
      </c>
      <c r="V343" s="2">
        <f t="shared" si="34"/>
        <v>121734385.34931926</v>
      </c>
      <c r="W343" s="2">
        <f t="shared" si="61"/>
        <v>584210.28571428359</v>
      </c>
      <c r="X343" s="2">
        <f t="shared" si="51"/>
        <v>15789.714285716414</v>
      </c>
      <c r="Y343" s="2">
        <f t="shared" si="62"/>
        <v>53849951.695511401</v>
      </c>
      <c r="Z343" s="2" t="str">
        <f t="shared" si="52"/>
        <v>MEEP</v>
      </c>
      <c r="AA343" s="2">
        <f>IF(Z343="HERE",Y343,AA342+Graph!$G$1*1000)</f>
        <v>102369764.9308292</v>
      </c>
      <c r="AB343" s="2">
        <f t="shared" si="63"/>
        <v>420000</v>
      </c>
      <c r="AC343" s="2">
        <f t="shared" si="64"/>
        <v>51018370.105341569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270</v>
      </c>
      <c r="C344" s="7"/>
      <c r="D344" s="2" t="e">
        <f t="shared" si="55"/>
        <v>#N/A</v>
      </c>
      <c r="E344" s="2" t="e">
        <f t="shared" si="67"/>
        <v>#N/A</v>
      </c>
      <c r="F344" s="2">
        <v>1126583.4735747874</v>
      </c>
      <c r="G344" s="2">
        <f t="shared" si="70"/>
        <v>584210.28571428568</v>
      </c>
      <c r="H344" s="2">
        <f t="shared" si="65"/>
        <v>171392259.63503432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1187255.7347630858</v>
      </c>
      <c r="Q344" s="2">
        <f t="shared" si="71"/>
        <v>600000</v>
      </c>
      <c r="R344" s="2">
        <f t="shared" si="66"/>
        <v>176184337.04483068</v>
      </c>
      <c r="S344" s="2">
        <f t="shared" si="58"/>
        <v>584210.28571429849</v>
      </c>
      <c r="T344" s="2">
        <f t="shared" si="59"/>
        <v>15789.714285714552</v>
      </c>
      <c r="U344" s="2">
        <f t="shared" si="60"/>
        <v>600000</v>
      </c>
      <c r="V344" s="2">
        <f t="shared" si="34"/>
        <v>122318595.63503355</v>
      </c>
      <c r="W344" s="2">
        <f t="shared" si="61"/>
        <v>584210.28571428359</v>
      </c>
      <c r="X344" s="2">
        <f t="shared" si="51"/>
        <v>15789.714285716414</v>
      </c>
      <c r="Y344" s="2">
        <f t="shared" si="62"/>
        <v>53865741.409797117</v>
      </c>
      <c r="Z344" s="2" t="str">
        <f t="shared" si="52"/>
        <v>MEEP</v>
      </c>
      <c r="AA344" s="2">
        <f>IF(Z344="HERE",Y344,AA343+Graph!$G$1*1000)</f>
        <v>102789764.9308292</v>
      </c>
      <c r="AB344" s="2">
        <f t="shared" si="63"/>
        <v>420000</v>
      </c>
      <c r="AC344" s="2">
        <f t="shared" si="64"/>
        <v>51018370.105341569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271</v>
      </c>
      <c r="C345" s="7"/>
      <c r="D345" s="2" t="e">
        <f t="shared" si="55"/>
        <v>#N/A</v>
      </c>
      <c r="E345" s="2" t="e">
        <f t="shared" si="67"/>
        <v>#N/A</v>
      </c>
      <c r="F345" s="2">
        <v>1129170.7002329081</v>
      </c>
      <c r="G345" s="2">
        <f t="shared" si="70"/>
        <v>584210.28571428568</v>
      </c>
      <c r="H345" s="2">
        <f t="shared" si="65"/>
        <v>171976469.92074862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1190036.4698388278</v>
      </c>
      <c r="Q345" s="2">
        <f t="shared" si="71"/>
        <v>600000</v>
      </c>
      <c r="R345" s="2">
        <f t="shared" si="66"/>
        <v>176784337.04483068</v>
      </c>
      <c r="S345" s="2">
        <f t="shared" si="58"/>
        <v>584210.28571429849</v>
      </c>
      <c r="T345" s="2">
        <f t="shared" si="59"/>
        <v>15789.714285714552</v>
      </c>
      <c r="U345" s="2">
        <f t="shared" si="60"/>
        <v>600000</v>
      </c>
      <c r="V345" s="2">
        <f t="shared" si="34"/>
        <v>122902805.92074783</v>
      </c>
      <c r="W345" s="2">
        <f t="shared" si="61"/>
        <v>584210.28571428359</v>
      </c>
      <c r="X345" s="2">
        <f t="shared" si="51"/>
        <v>15789.714285716414</v>
      </c>
      <c r="Y345" s="2">
        <f t="shared" si="62"/>
        <v>53881531.124082834</v>
      </c>
      <c r="Z345" s="2" t="str">
        <f t="shared" si="52"/>
        <v>MEEP</v>
      </c>
      <c r="AA345" s="2">
        <f>IF(Z345="HERE",Y345,AA344+Graph!$G$1*1000)</f>
        <v>103209764.9308292</v>
      </c>
      <c r="AB345" s="2">
        <f t="shared" si="63"/>
        <v>420000</v>
      </c>
      <c r="AC345" s="2">
        <f t="shared" si="64"/>
        <v>51018370.105341569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272</v>
      </c>
      <c r="C346" s="7"/>
      <c r="D346" s="2" t="e">
        <f t="shared" si="55"/>
        <v>#N/A</v>
      </c>
      <c r="E346" s="2" t="e">
        <f t="shared" si="67"/>
        <v>#N/A</v>
      </c>
      <c r="F346" s="2">
        <v>1131757.9268910289</v>
      </c>
      <c r="G346" s="2">
        <f t="shared" si="70"/>
        <v>584210.28571428568</v>
      </c>
      <c r="H346" s="2">
        <f t="shared" si="65"/>
        <v>172560680.20646292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1192817.204914555</v>
      </c>
      <c r="Q346" s="2">
        <f t="shared" si="71"/>
        <v>600000</v>
      </c>
      <c r="R346" s="2">
        <f t="shared" si="66"/>
        <v>177384337.04483068</v>
      </c>
      <c r="S346" s="2">
        <f t="shared" si="58"/>
        <v>584210.28571429849</v>
      </c>
      <c r="T346" s="2">
        <f t="shared" si="59"/>
        <v>15789.714285714552</v>
      </c>
      <c r="U346" s="2">
        <f t="shared" si="60"/>
        <v>600000</v>
      </c>
      <c r="V346" s="2">
        <f t="shared" si="34"/>
        <v>123487016.20646212</v>
      </c>
      <c r="W346" s="2">
        <f t="shared" si="61"/>
        <v>584210.28571428359</v>
      </c>
      <c r="X346" s="2">
        <f t="shared" si="51"/>
        <v>15789.714285716414</v>
      </c>
      <c r="Y346" s="2">
        <f t="shared" si="62"/>
        <v>53897320.83836855</v>
      </c>
      <c r="Z346" s="2" t="str">
        <f t="shared" si="52"/>
        <v>MEEP</v>
      </c>
      <c r="AA346" s="2">
        <f>IF(Z346="HERE",Y346,AA345+Graph!$G$1*1000)</f>
        <v>103629764.9308292</v>
      </c>
      <c r="AB346" s="2">
        <f t="shared" si="63"/>
        <v>420000</v>
      </c>
      <c r="AC346" s="2">
        <f t="shared" si="64"/>
        <v>51018370.105341569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273</v>
      </c>
      <c r="C347" s="7"/>
      <c r="D347" s="2" t="e">
        <f t="shared" si="55"/>
        <v>#N/A</v>
      </c>
      <c r="E347" s="2" t="e">
        <f t="shared" si="67"/>
        <v>#N/A</v>
      </c>
      <c r="F347" s="2">
        <v>1134345.1535491645</v>
      </c>
      <c r="G347" s="2">
        <f t="shared" si="70"/>
        <v>584210.28571428568</v>
      </c>
      <c r="H347" s="2">
        <f t="shared" si="65"/>
        <v>173144890.49217722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1195597.939990297</v>
      </c>
      <c r="Q347" s="2">
        <f t="shared" si="71"/>
        <v>600000</v>
      </c>
      <c r="R347" s="2">
        <f t="shared" si="66"/>
        <v>177984337.04483068</v>
      </c>
      <c r="S347" s="2">
        <f t="shared" si="58"/>
        <v>584210.28571429849</v>
      </c>
      <c r="T347" s="2">
        <f t="shared" si="59"/>
        <v>15789.714285714552</v>
      </c>
      <c r="U347" s="2">
        <f t="shared" si="60"/>
        <v>600000</v>
      </c>
      <c r="V347" s="2">
        <f t="shared" si="34"/>
        <v>124071226.4921764</v>
      </c>
      <c r="W347" s="2">
        <f t="shared" si="61"/>
        <v>584210.28571428359</v>
      </c>
      <c r="X347" s="2">
        <f t="shared" si="51"/>
        <v>15789.714285716414</v>
      </c>
      <c r="Y347" s="2">
        <f t="shared" si="62"/>
        <v>53913110.552654266</v>
      </c>
      <c r="Z347" s="2" t="str">
        <f t="shared" si="52"/>
        <v>MEEP</v>
      </c>
      <c r="AA347" s="2">
        <f>IF(Z347="HERE",Y347,AA346+Graph!$G$1*1000)</f>
        <v>104049764.9308292</v>
      </c>
      <c r="AB347" s="2">
        <f t="shared" si="63"/>
        <v>420000</v>
      </c>
      <c r="AC347" s="2">
        <f t="shared" si="64"/>
        <v>51018370.105341569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274</v>
      </c>
      <c r="C348" s="7"/>
      <c r="D348" s="2" t="e">
        <f t="shared" si="55"/>
        <v>#N/A</v>
      </c>
      <c r="E348" s="2" t="e">
        <f t="shared" si="67"/>
        <v>#N/A</v>
      </c>
      <c r="F348" s="2">
        <v>1136932.3802072853</v>
      </c>
      <c r="G348" s="2">
        <f t="shared" si="70"/>
        <v>584210.28571428568</v>
      </c>
      <c r="H348" s="2">
        <f t="shared" si="65"/>
        <v>173729100.77789152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1198378.675066039</v>
      </c>
      <c r="Q348" s="2">
        <f t="shared" si="71"/>
        <v>600000</v>
      </c>
      <c r="R348" s="2">
        <f t="shared" si="66"/>
        <v>178584337.04483068</v>
      </c>
      <c r="S348" s="2">
        <f t="shared" si="58"/>
        <v>584210.28571429849</v>
      </c>
      <c r="T348" s="2">
        <f t="shared" si="59"/>
        <v>15789.714285714552</v>
      </c>
      <c r="U348" s="2">
        <f t="shared" si="60"/>
        <v>600000</v>
      </c>
      <c r="V348" s="2">
        <f t="shared" si="34"/>
        <v>124655436.77789068</v>
      </c>
      <c r="W348" s="2">
        <f t="shared" si="61"/>
        <v>584210.28571428359</v>
      </c>
      <c r="X348" s="2">
        <f t="shared" si="51"/>
        <v>15789.714285716414</v>
      </c>
      <c r="Y348" s="2">
        <f t="shared" si="62"/>
        <v>53928900.266939983</v>
      </c>
      <c r="Z348" s="2" t="str">
        <f t="shared" si="52"/>
        <v>MEEP</v>
      </c>
      <c r="AA348" s="2">
        <f>IF(Z348="HERE",Y348,AA347+Graph!$G$1*1000)</f>
        <v>104469764.9308292</v>
      </c>
      <c r="AB348" s="2">
        <f t="shared" si="63"/>
        <v>420000</v>
      </c>
      <c r="AC348" s="2">
        <f t="shared" si="64"/>
        <v>51018370.105341569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275</v>
      </c>
      <c r="C349" s="7"/>
      <c r="D349" s="2" t="e">
        <f t="shared" si="55"/>
        <v>#N/A</v>
      </c>
      <c r="E349" s="2" t="e">
        <f t="shared" si="67"/>
        <v>#N/A</v>
      </c>
      <c r="F349" s="2">
        <v>1139519.606865406</v>
      </c>
      <c r="G349" s="2">
        <f t="shared" si="70"/>
        <v>584210.28571428568</v>
      </c>
      <c r="H349" s="2">
        <f t="shared" si="65"/>
        <v>174313311.06360582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1201159.4101417661</v>
      </c>
      <c r="Q349" s="2">
        <f t="shared" si="71"/>
        <v>600000</v>
      </c>
      <c r="R349" s="2">
        <f t="shared" si="66"/>
        <v>179184337.04483068</v>
      </c>
      <c r="S349" s="2">
        <f t="shared" si="58"/>
        <v>584210.28571429849</v>
      </c>
      <c r="T349" s="2">
        <f t="shared" si="59"/>
        <v>15789.714285714552</v>
      </c>
      <c r="U349" s="2">
        <f t="shared" si="60"/>
        <v>600000</v>
      </c>
      <c r="V349" s="2">
        <f t="shared" si="34"/>
        <v>125239647.06360497</v>
      </c>
      <c r="W349" s="2">
        <f t="shared" si="61"/>
        <v>584210.28571428359</v>
      </c>
      <c r="X349" s="2">
        <f t="shared" si="51"/>
        <v>15789.714285716414</v>
      </c>
      <c r="Y349" s="2">
        <f t="shared" si="62"/>
        <v>53944689.981225699</v>
      </c>
      <c r="Z349" s="2" t="str">
        <f t="shared" si="52"/>
        <v>MEEP</v>
      </c>
      <c r="AA349" s="2">
        <f>IF(Z349="HERE",Y349,AA348+Graph!$G$1*1000)</f>
        <v>104889764.9308292</v>
      </c>
      <c r="AB349" s="2">
        <f t="shared" si="63"/>
        <v>420000</v>
      </c>
      <c r="AC349" s="2">
        <f t="shared" si="64"/>
        <v>51018370.105341569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276</v>
      </c>
      <c r="C350" s="7"/>
      <c r="D350" s="2" t="e">
        <f t="shared" si="55"/>
        <v>#N/A</v>
      </c>
      <c r="E350" s="2" t="e">
        <f t="shared" si="67"/>
        <v>#N/A</v>
      </c>
      <c r="F350" s="2">
        <v>1142106.8335235268</v>
      </c>
      <c r="G350" s="2">
        <f t="shared" si="70"/>
        <v>584210.28571428568</v>
      </c>
      <c r="H350" s="2">
        <f t="shared" si="65"/>
        <v>174897521.34932011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1203940.1452175081</v>
      </c>
      <c r="Q350" s="2">
        <f t="shared" si="71"/>
        <v>600000</v>
      </c>
      <c r="R350" s="2">
        <f t="shared" si="66"/>
        <v>179784337.04483068</v>
      </c>
      <c r="S350" s="2">
        <f t="shared" si="58"/>
        <v>584210.28571429849</v>
      </c>
      <c r="T350" s="2">
        <f t="shared" si="59"/>
        <v>15789.714285714552</v>
      </c>
      <c r="U350" s="2">
        <f t="shared" si="60"/>
        <v>600000</v>
      </c>
      <c r="V350" s="2">
        <f t="shared" si="34"/>
        <v>125823857.34931925</v>
      </c>
      <c r="W350" s="2">
        <f t="shared" si="61"/>
        <v>584210.28571428359</v>
      </c>
      <c r="X350" s="2">
        <f t="shared" si="51"/>
        <v>15789.714285716414</v>
      </c>
      <c r="Y350" s="2">
        <f t="shared" si="62"/>
        <v>53960479.695511416</v>
      </c>
      <c r="Z350" s="2" t="str">
        <f t="shared" si="52"/>
        <v>MEEP</v>
      </c>
      <c r="AA350" s="2">
        <f>IF(Z350="HERE",Y350,AA349+Graph!$G$1*1000)</f>
        <v>105309764.9308292</v>
      </c>
      <c r="AB350" s="2">
        <f t="shared" si="63"/>
        <v>420000</v>
      </c>
      <c r="AC350" s="2">
        <f t="shared" si="64"/>
        <v>51018370.105341569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277</v>
      </c>
      <c r="C351" s="7"/>
      <c r="D351" s="2" t="e">
        <f t="shared" si="55"/>
        <v>#N/A</v>
      </c>
      <c r="E351" s="2" t="e">
        <f t="shared" si="67"/>
        <v>#N/A</v>
      </c>
      <c r="F351" s="2">
        <v>1144694.0601816475</v>
      </c>
      <c r="G351" s="2">
        <f t="shared" si="70"/>
        <v>584210.28571428568</v>
      </c>
      <c r="H351" s="2">
        <f t="shared" si="65"/>
        <v>175481731.63503441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1206720.8802932352</v>
      </c>
      <c r="Q351" s="2">
        <f t="shared" si="71"/>
        <v>600000</v>
      </c>
      <c r="R351" s="2">
        <f t="shared" si="66"/>
        <v>180384337.04483068</v>
      </c>
      <c r="S351" s="2">
        <f t="shared" si="58"/>
        <v>584210.28571429849</v>
      </c>
      <c r="T351" s="2">
        <f t="shared" si="59"/>
        <v>15789.714285714552</v>
      </c>
      <c r="U351" s="2">
        <f t="shared" si="60"/>
        <v>600000</v>
      </c>
      <c r="V351" s="2">
        <f t="shared" si="34"/>
        <v>126408067.63503353</v>
      </c>
      <c r="W351" s="2">
        <f t="shared" si="61"/>
        <v>584210.28571428359</v>
      </c>
      <c r="X351" s="2">
        <f t="shared" si="51"/>
        <v>15789.714285716414</v>
      </c>
      <c r="Y351" s="2">
        <f t="shared" ref="Y351:Y385" si="74">IF(COUNT($C352)=0,IF(COUNT($C351)=1,C351,SUM(Y350+X351)),C351)</f>
        <v>53976269.409797132</v>
      </c>
      <c r="Z351" s="2" t="str">
        <f t="shared" si="52"/>
        <v>MEEP</v>
      </c>
      <c r="AA351" s="2">
        <f>IF(Z351="HERE",Y351,AA350+Graph!$G$1*1000)</f>
        <v>105729764.9308292</v>
      </c>
      <c r="AB351" s="2">
        <f t="shared" si="63"/>
        <v>420000</v>
      </c>
      <c r="AC351" s="2">
        <f t="shared" ref="AC351:AC385" si="75">IF(Z352="HERE",V351,AC350)</f>
        <v>51018370.105341569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278</v>
      </c>
      <c r="C352" s="7"/>
      <c r="D352" s="2" t="e">
        <f t="shared" si="55"/>
        <v>#N/A</v>
      </c>
      <c r="E352" s="2" t="e">
        <f t="shared" si="67"/>
        <v>#N/A</v>
      </c>
      <c r="F352" s="2">
        <v>1147281.2868397683</v>
      </c>
      <c r="G352" s="2">
        <f t="shared" si="70"/>
        <v>584210.28571428568</v>
      </c>
      <c r="H352" s="2">
        <f t="shared" ref="H352:H385" si="76">IF(COUNT($C353)=0,IF(COUNT($C352)=1,C352,SUM(H351+G352)),C352)</f>
        <v>176065941.92074871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1209501.6153689772</v>
      </c>
      <c r="Q352" s="2">
        <f t="shared" si="71"/>
        <v>600000</v>
      </c>
      <c r="R352" s="2">
        <f t="shared" ref="R352:R385" si="77">IF(COUNT($C353)=0,IF(COUNT($C352)=1,M352,SUM(R351+Q352)),M352)</f>
        <v>180984337.04483068</v>
      </c>
      <c r="S352" s="2">
        <f t="shared" si="58"/>
        <v>584210.28571429849</v>
      </c>
      <c r="T352" s="2">
        <f t="shared" si="59"/>
        <v>15789.714285714552</v>
      </c>
      <c r="U352" s="2">
        <f t="shared" si="60"/>
        <v>600000</v>
      </c>
      <c r="V352" s="2">
        <f t="shared" si="34"/>
        <v>126992277.92074782</v>
      </c>
      <c r="W352" s="2">
        <f t="shared" si="61"/>
        <v>584210.28571428359</v>
      </c>
      <c r="X352" s="2">
        <f t="shared" si="51"/>
        <v>15789.714285716414</v>
      </c>
      <c r="Y352" s="2">
        <f t="shared" si="74"/>
        <v>53992059.124082848</v>
      </c>
      <c r="Z352" s="2" t="str">
        <f t="shared" si="52"/>
        <v>MEEP</v>
      </c>
      <c r="AA352" s="2">
        <f>IF(Z352="HERE",Y352,AA351+Graph!$G$1*1000)</f>
        <v>106149764.9308292</v>
      </c>
      <c r="AB352" s="2">
        <f t="shared" si="63"/>
        <v>420000</v>
      </c>
      <c r="AC352" s="2">
        <f t="shared" si="75"/>
        <v>51018370.105341569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279</v>
      </c>
      <c r="C353" s="7"/>
      <c r="D353" s="2" t="e">
        <f t="shared" si="55"/>
        <v>#N/A</v>
      </c>
      <c r="E353" s="2" t="e">
        <f t="shared" si="67"/>
        <v>#N/A</v>
      </c>
      <c r="F353" s="2">
        <v>1149868.513497889</v>
      </c>
      <c r="G353" s="2">
        <f t="shared" si="70"/>
        <v>584210.28571428568</v>
      </c>
      <c r="H353" s="2">
        <f t="shared" si="76"/>
        <v>176650152.20646301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1212282.3504447043</v>
      </c>
      <c r="Q353" s="2">
        <f t="shared" si="71"/>
        <v>600000</v>
      </c>
      <c r="R353" s="2">
        <f t="shared" si="77"/>
        <v>181584337.04483068</v>
      </c>
      <c r="S353" s="2">
        <f t="shared" si="58"/>
        <v>584210.28571429849</v>
      </c>
      <c r="T353" s="2">
        <f t="shared" si="59"/>
        <v>15789.714285714552</v>
      </c>
      <c r="U353" s="2">
        <f t="shared" si="60"/>
        <v>600000</v>
      </c>
      <c r="V353" s="2">
        <f t="shared" si="34"/>
        <v>127576488.2064621</v>
      </c>
      <c r="W353" s="2">
        <f t="shared" si="61"/>
        <v>584210.28571428359</v>
      </c>
      <c r="X353" s="2">
        <f t="shared" si="51"/>
        <v>15789.714285716414</v>
      </c>
      <c r="Y353" s="2">
        <f t="shared" si="74"/>
        <v>54007848.838368565</v>
      </c>
      <c r="Z353" s="2" t="str">
        <f t="shared" si="52"/>
        <v>MEEP</v>
      </c>
      <c r="AA353" s="2">
        <f>IF(Z353="HERE",Y353,AA352+Graph!$G$1*1000)</f>
        <v>106569764.9308292</v>
      </c>
      <c r="AB353" s="2">
        <f t="shared" si="63"/>
        <v>420000</v>
      </c>
      <c r="AC353" s="2">
        <f t="shared" si="75"/>
        <v>51018370.105341569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280</v>
      </c>
      <c r="C354" s="7"/>
      <c r="D354" s="2" t="e">
        <f t="shared" si="55"/>
        <v>#N/A</v>
      </c>
      <c r="E354" s="2" t="e">
        <f t="shared" si="67"/>
        <v>#N/A</v>
      </c>
      <c r="F354" s="2">
        <v>1152455.7401560098</v>
      </c>
      <c r="G354" s="2">
        <f t="shared" si="70"/>
        <v>584210.28571428568</v>
      </c>
      <c r="H354" s="2">
        <f t="shared" si="76"/>
        <v>177234362.49217731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1215063.0855204463</v>
      </c>
      <c r="Q354" s="2">
        <f t="shared" si="71"/>
        <v>600000</v>
      </c>
      <c r="R354" s="2">
        <f t="shared" si="77"/>
        <v>182184337.04483068</v>
      </c>
      <c r="S354" s="2">
        <f t="shared" si="58"/>
        <v>584210.28571429849</v>
      </c>
      <c r="T354" s="2">
        <f t="shared" si="59"/>
        <v>15789.714285714552</v>
      </c>
      <c r="U354" s="2">
        <f t="shared" si="60"/>
        <v>600000</v>
      </c>
      <c r="V354" s="2">
        <f t="shared" si="34"/>
        <v>128160698.49217638</v>
      </c>
      <c r="W354" s="2">
        <f t="shared" si="61"/>
        <v>584210.28571428359</v>
      </c>
      <c r="X354" s="2">
        <f t="shared" si="51"/>
        <v>15789.714285716414</v>
      </c>
      <c r="Y354" s="2">
        <f t="shared" si="74"/>
        <v>54023638.552654281</v>
      </c>
      <c r="Z354" s="2" t="str">
        <f t="shared" si="52"/>
        <v>MEEP</v>
      </c>
      <c r="AA354" s="2">
        <f>IF(Z354="HERE",Y354,AA353+Graph!$G$1*1000)</f>
        <v>106989764.9308292</v>
      </c>
      <c r="AB354" s="2">
        <f t="shared" si="63"/>
        <v>420000</v>
      </c>
      <c r="AC354" s="2">
        <f t="shared" si="75"/>
        <v>51018370.105341569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281</v>
      </c>
      <c r="C355" s="7"/>
      <c r="D355" s="2" t="e">
        <f t="shared" si="55"/>
        <v>#N/A</v>
      </c>
      <c r="E355" s="2" t="e">
        <f t="shared" si="67"/>
        <v>#N/A</v>
      </c>
      <c r="F355" s="2">
        <v>1155042.9668141305</v>
      </c>
      <c r="G355" s="2">
        <f t="shared" si="70"/>
        <v>584210.28571428568</v>
      </c>
      <c r="H355" s="2">
        <f t="shared" si="76"/>
        <v>177818572.77789161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1217843.8205961734</v>
      </c>
      <c r="Q355" s="2">
        <f t="shared" si="71"/>
        <v>600000</v>
      </c>
      <c r="R355" s="2">
        <f t="shared" si="77"/>
        <v>182784337.04483068</v>
      </c>
      <c r="S355" s="2">
        <f t="shared" si="58"/>
        <v>584210.28571429849</v>
      </c>
      <c r="T355" s="2">
        <f t="shared" si="59"/>
        <v>15789.714285714552</v>
      </c>
      <c r="U355" s="2">
        <f t="shared" si="60"/>
        <v>600000</v>
      </c>
      <c r="V355" s="2">
        <f t="shared" si="34"/>
        <v>128744908.77789067</v>
      </c>
      <c r="W355" s="2">
        <f t="shared" si="61"/>
        <v>584210.28571428359</v>
      </c>
      <c r="X355" s="2">
        <f t="shared" si="51"/>
        <v>15789.714285716414</v>
      </c>
      <c r="Y355" s="2">
        <f t="shared" si="74"/>
        <v>54039428.266939998</v>
      </c>
      <c r="Z355" s="2" t="str">
        <f t="shared" si="52"/>
        <v>MEEP</v>
      </c>
      <c r="AA355" s="2">
        <f>IF(Z355="HERE",Y355,AA354+Graph!$G$1*1000)</f>
        <v>107409764.9308292</v>
      </c>
      <c r="AB355" s="2">
        <f t="shared" si="63"/>
        <v>420000</v>
      </c>
      <c r="AC355" s="2">
        <f t="shared" si="75"/>
        <v>51018370.105341569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282</v>
      </c>
      <c r="C356" s="7"/>
      <c r="D356" s="2" t="e">
        <f t="shared" si="55"/>
        <v>#N/A</v>
      </c>
      <c r="E356" s="2" t="e">
        <f t="shared" si="67"/>
        <v>#N/A</v>
      </c>
      <c r="F356" s="2">
        <v>1157630.1934722513</v>
      </c>
      <c r="G356" s="2">
        <f t="shared" si="70"/>
        <v>584210.28571428568</v>
      </c>
      <c r="H356" s="2">
        <f t="shared" si="76"/>
        <v>178402783.0636059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1220624.5556719154</v>
      </c>
      <c r="Q356" s="2">
        <f t="shared" si="71"/>
        <v>600000</v>
      </c>
      <c r="R356" s="2">
        <f t="shared" si="77"/>
        <v>183384337.04483068</v>
      </c>
      <c r="S356" s="2">
        <f t="shared" si="58"/>
        <v>584210.28571429849</v>
      </c>
      <c r="T356" s="2">
        <f t="shared" si="59"/>
        <v>15789.714285714552</v>
      </c>
      <c r="U356" s="2">
        <f t="shared" si="60"/>
        <v>600000</v>
      </c>
      <c r="V356" s="2">
        <f t="shared" ref="V356:V385" si="78">H272</f>
        <v>129329119.06360495</v>
      </c>
      <c r="W356" s="2">
        <f t="shared" si="61"/>
        <v>584210.28571428359</v>
      </c>
      <c r="X356" s="2">
        <f t="shared" si="51"/>
        <v>15789.714285716414</v>
      </c>
      <c r="Y356" s="2">
        <f t="shared" si="74"/>
        <v>54055217.981225714</v>
      </c>
      <c r="Z356" s="2" t="str">
        <f t="shared" si="52"/>
        <v>MEEP</v>
      </c>
      <c r="AA356" s="2">
        <f>IF(Z356="HERE",Y356,AA355+Graph!$G$1*1000)</f>
        <v>107829764.9308292</v>
      </c>
      <c r="AB356" s="2">
        <f t="shared" si="63"/>
        <v>420000</v>
      </c>
      <c r="AC356" s="2">
        <f t="shared" si="75"/>
        <v>51018370.105341569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283</v>
      </c>
      <c r="C357" s="7"/>
      <c r="D357" s="2" t="e">
        <f t="shared" si="55"/>
        <v>#N/A</v>
      </c>
      <c r="E357" s="2" t="e">
        <f t="shared" si="67"/>
        <v>#N/A</v>
      </c>
      <c r="F357" s="2">
        <v>1160217.420130372</v>
      </c>
      <c r="G357" s="2">
        <f t="shared" si="70"/>
        <v>584210.28571428568</v>
      </c>
      <c r="H357" s="2">
        <f t="shared" si="76"/>
        <v>178986993.3493202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1223405.2907476425</v>
      </c>
      <c r="Q357" s="2">
        <f t="shared" si="71"/>
        <v>600000</v>
      </c>
      <c r="R357" s="2">
        <f t="shared" si="77"/>
        <v>183984337.04483068</v>
      </c>
      <c r="S357" s="2">
        <f t="shared" si="58"/>
        <v>584210.28571429849</v>
      </c>
      <c r="T357" s="2">
        <f t="shared" si="59"/>
        <v>15789.714285714552</v>
      </c>
      <c r="U357" s="2">
        <f t="shared" si="60"/>
        <v>600000</v>
      </c>
      <c r="V357" s="2">
        <f t="shared" si="78"/>
        <v>129913329.34931923</v>
      </c>
      <c r="W357" s="2">
        <f t="shared" si="61"/>
        <v>584210.28571428359</v>
      </c>
      <c r="X357" s="2">
        <f t="shared" si="51"/>
        <v>15789.714285716414</v>
      </c>
      <c r="Y357" s="2">
        <f t="shared" si="74"/>
        <v>54071007.695511431</v>
      </c>
      <c r="Z357" s="2" t="str">
        <f t="shared" si="52"/>
        <v>MEEP</v>
      </c>
      <c r="AA357" s="2">
        <f>IF(Z357="HERE",Y357,AA356+Graph!$G$1*1000)</f>
        <v>108249764.9308292</v>
      </c>
      <c r="AB357" s="2">
        <f t="shared" si="63"/>
        <v>420000</v>
      </c>
      <c r="AC357" s="2">
        <f t="shared" si="75"/>
        <v>51018370.105341569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284</v>
      </c>
      <c r="C358" s="7"/>
      <c r="D358" s="2" t="e">
        <f t="shared" si="55"/>
        <v>#N/A</v>
      </c>
      <c r="E358" s="2" t="e">
        <f t="shared" si="67"/>
        <v>#N/A</v>
      </c>
      <c r="F358" s="2">
        <v>1162804.6467884928</v>
      </c>
      <c r="G358" s="2">
        <f t="shared" ref="G358:G385" si="79">IF(F358&gt;600000,$AK$31*1000,F358)</f>
        <v>584210.28571428568</v>
      </c>
      <c r="H358" s="2">
        <f t="shared" si="76"/>
        <v>179571203.6350345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1226186.0258233845</v>
      </c>
      <c r="Q358" s="2">
        <f t="shared" ref="Q358:Q385" si="80">IF(P358&gt;600000,600000,P358)</f>
        <v>600000</v>
      </c>
      <c r="R358" s="2">
        <f t="shared" si="77"/>
        <v>184584337.04483068</v>
      </c>
      <c r="S358" s="2">
        <f t="shared" si="58"/>
        <v>584210.28571429849</v>
      </c>
      <c r="T358" s="2">
        <f t="shared" si="59"/>
        <v>15789.714285714552</v>
      </c>
      <c r="U358" s="2">
        <f t="shared" si="60"/>
        <v>600000</v>
      </c>
      <c r="V358" s="2">
        <f t="shared" si="78"/>
        <v>130497539.63503352</v>
      </c>
      <c r="W358" s="2">
        <f t="shared" si="61"/>
        <v>584210.28571428359</v>
      </c>
      <c r="X358" s="2">
        <f t="shared" si="51"/>
        <v>15789.714285716414</v>
      </c>
      <c r="Y358" s="2">
        <f t="shared" si="74"/>
        <v>54086797.409797147</v>
      </c>
      <c r="Z358" s="2" t="str">
        <f t="shared" si="52"/>
        <v>MEEP</v>
      </c>
      <c r="AA358" s="2">
        <f>IF(Z358="HERE",Y358,AA357+Graph!$G$1*1000)</f>
        <v>108669764.9308292</v>
      </c>
      <c r="AB358" s="2">
        <f t="shared" si="63"/>
        <v>420000</v>
      </c>
      <c r="AC358" s="2">
        <f t="shared" si="75"/>
        <v>51018370.105341569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285</v>
      </c>
      <c r="C359" s="7"/>
      <c r="D359" s="2" t="e">
        <f t="shared" si="55"/>
        <v>#N/A</v>
      </c>
      <c r="E359" s="2" t="e">
        <f t="shared" si="67"/>
        <v>#N/A</v>
      </c>
      <c r="F359" s="2">
        <v>1165391.8734466136</v>
      </c>
      <c r="G359" s="2">
        <f t="shared" si="79"/>
        <v>584210.28571428568</v>
      </c>
      <c r="H359" s="2">
        <f t="shared" si="76"/>
        <v>180155413.9207488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1228966.7608991116</v>
      </c>
      <c r="Q359" s="2">
        <f t="shared" si="80"/>
        <v>600000</v>
      </c>
      <c r="R359" s="2">
        <f t="shared" si="77"/>
        <v>185184337.04483068</v>
      </c>
      <c r="S359" s="2">
        <f t="shared" si="58"/>
        <v>584210.28571429849</v>
      </c>
      <c r="T359" s="2">
        <f t="shared" si="59"/>
        <v>15789.714285714552</v>
      </c>
      <c r="U359" s="2">
        <f t="shared" si="60"/>
        <v>600000</v>
      </c>
      <c r="V359" s="2">
        <f t="shared" si="78"/>
        <v>131081749.9207478</v>
      </c>
      <c r="W359" s="2">
        <f t="shared" si="61"/>
        <v>584210.28571428359</v>
      </c>
      <c r="X359" s="2">
        <f t="shared" si="51"/>
        <v>15789.714285716414</v>
      </c>
      <c r="Y359" s="2">
        <f t="shared" si="74"/>
        <v>54102587.124082863</v>
      </c>
      <c r="Z359" s="2" t="str">
        <f t="shared" si="52"/>
        <v>MEEP</v>
      </c>
      <c r="AA359" s="2">
        <f>IF(Z359="HERE",Y359,AA358+Graph!$G$1*1000)</f>
        <v>109089764.9308292</v>
      </c>
      <c r="AB359" s="2">
        <f t="shared" si="63"/>
        <v>420000</v>
      </c>
      <c r="AC359" s="2">
        <f t="shared" si="75"/>
        <v>51018370.105341569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286</v>
      </c>
      <c r="C360" s="7"/>
      <c r="D360" s="2" t="e">
        <f t="shared" si="55"/>
        <v>#N/A</v>
      </c>
      <c r="E360" s="2" t="e">
        <f t="shared" si="67"/>
        <v>#N/A</v>
      </c>
      <c r="F360" s="2">
        <v>1167979.1001047343</v>
      </c>
      <c r="G360" s="2">
        <f t="shared" si="79"/>
        <v>584210.28571428568</v>
      </c>
      <c r="H360" s="2">
        <f t="shared" si="76"/>
        <v>180739624.2064631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1231747.4959748536</v>
      </c>
      <c r="Q360" s="2">
        <f t="shared" si="80"/>
        <v>600000</v>
      </c>
      <c r="R360" s="2">
        <f t="shared" si="77"/>
        <v>185784337.04483068</v>
      </c>
      <c r="S360" s="2">
        <f t="shared" si="58"/>
        <v>584210.28571429849</v>
      </c>
      <c r="T360" s="2">
        <f t="shared" si="59"/>
        <v>15789.714285714552</v>
      </c>
      <c r="U360" s="2">
        <f t="shared" si="60"/>
        <v>600000</v>
      </c>
      <c r="V360" s="2">
        <f t="shared" si="78"/>
        <v>131665960.20646209</v>
      </c>
      <c r="W360" s="2">
        <f t="shared" si="61"/>
        <v>584210.28571428359</v>
      </c>
      <c r="X360" s="2">
        <f t="shared" si="51"/>
        <v>15789.714285716414</v>
      </c>
      <c r="Y360" s="2">
        <f t="shared" si="74"/>
        <v>54118376.83836858</v>
      </c>
      <c r="Z360" s="2" t="str">
        <f t="shared" si="52"/>
        <v>MEEP</v>
      </c>
      <c r="AA360" s="2">
        <f>IF(Z360="HERE",Y360,AA359+Graph!$G$1*1000)</f>
        <v>109509764.9308292</v>
      </c>
      <c r="AB360" s="2">
        <f t="shared" si="63"/>
        <v>420000</v>
      </c>
      <c r="AC360" s="2">
        <f t="shared" si="75"/>
        <v>51018370.105341569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287</v>
      </c>
      <c r="C361" s="7"/>
      <c r="D361" s="2" t="e">
        <f t="shared" si="55"/>
        <v>#N/A</v>
      </c>
      <c r="E361" s="2" t="e">
        <f t="shared" si="67"/>
        <v>#N/A</v>
      </c>
      <c r="F361" s="2">
        <v>1170566.3267628551</v>
      </c>
      <c r="G361" s="2">
        <f t="shared" si="79"/>
        <v>584210.28571428568</v>
      </c>
      <c r="H361" s="2">
        <f t="shared" si="76"/>
        <v>181323834.4921774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1234528.2310505807</v>
      </c>
      <c r="Q361" s="2">
        <f t="shared" si="80"/>
        <v>600000</v>
      </c>
      <c r="R361" s="2">
        <f t="shared" si="77"/>
        <v>186384337.04483068</v>
      </c>
      <c r="S361" s="2">
        <f t="shared" si="58"/>
        <v>584210.28571429849</v>
      </c>
      <c r="T361" s="2">
        <f t="shared" si="59"/>
        <v>15789.714285714552</v>
      </c>
      <c r="U361" s="2">
        <f t="shared" si="60"/>
        <v>600000</v>
      </c>
      <c r="V361" s="2">
        <f t="shared" si="78"/>
        <v>132250170.49217637</v>
      </c>
      <c r="W361" s="2">
        <f t="shared" si="61"/>
        <v>584210.28571428359</v>
      </c>
      <c r="X361" s="2">
        <f t="shared" si="51"/>
        <v>15789.714285716414</v>
      </c>
      <c r="Y361" s="2">
        <f t="shared" si="74"/>
        <v>54134166.552654296</v>
      </c>
      <c r="Z361" s="2" t="str">
        <f t="shared" si="52"/>
        <v>MEEP</v>
      </c>
      <c r="AA361" s="2">
        <f>IF(Z361="HERE",Y361,AA360+Graph!$G$1*1000)</f>
        <v>109929764.9308292</v>
      </c>
      <c r="AB361" s="2">
        <f t="shared" si="63"/>
        <v>420000</v>
      </c>
      <c r="AC361" s="2">
        <f t="shared" si="75"/>
        <v>51018370.105341569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288</v>
      </c>
      <c r="C362" s="7"/>
      <c r="D362" s="2" t="e">
        <f t="shared" si="55"/>
        <v>#N/A</v>
      </c>
      <c r="E362" s="2" t="e">
        <f t="shared" si="67"/>
        <v>#N/A</v>
      </c>
      <c r="F362" s="2">
        <v>1173153.5534209758</v>
      </c>
      <c r="G362" s="2">
        <f t="shared" si="79"/>
        <v>584210.28571428568</v>
      </c>
      <c r="H362" s="2">
        <f t="shared" si="76"/>
        <v>181908044.7778917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1237308.9661263227</v>
      </c>
      <c r="Q362" s="2">
        <f t="shared" si="80"/>
        <v>600000</v>
      </c>
      <c r="R362" s="2">
        <f t="shared" si="77"/>
        <v>186984337.04483068</v>
      </c>
      <c r="S362" s="2">
        <f t="shared" si="58"/>
        <v>584210.28571429849</v>
      </c>
      <c r="T362" s="2">
        <f t="shared" si="59"/>
        <v>15789.714285714552</v>
      </c>
      <c r="U362" s="2">
        <f t="shared" si="60"/>
        <v>600000</v>
      </c>
      <c r="V362" s="2">
        <f t="shared" si="78"/>
        <v>132834380.77789065</v>
      </c>
      <c r="W362" s="2">
        <f t="shared" si="61"/>
        <v>584210.28571428359</v>
      </c>
      <c r="X362" s="2">
        <f t="shared" si="51"/>
        <v>15789.714285716414</v>
      </c>
      <c r="Y362" s="2">
        <f t="shared" si="74"/>
        <v>54149956.266940013</v>
      </c>
      <c r="Z362" s="2" t="str">
        <f t="shared" si="52"/>
        <v>MEEP</v>
      </c>
      <c r="AA362" s="2">
        <f>IF(Z362="HERE",Y362,AA361+Graph!$G$1*1000)</f>
        <v>110349764.9308292</v>
      </c>
      <c r="AB362" s="2">
        <f t="shared" si="63"/>
        <v>420000</v>
      </c>
      <c r="AC362" s="2">
        <f t="shared" si="75"/>
        <v>51018370.105341569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289</v>
      </c>
      <c r="C363" s="7"/>
      <c r="D363" s="2" t="e">
        <f t="shared" si="55"/>
        <v>#N/A</v>
      </c>
      <c r="E363" s="2" t="e">
        <f t="shared" si="67"/>
        <v>#N/A</v>
      </c>
      <c r="F363" s="2">
        <v>1175740.7800790966</v>
      </c>
      <c r="G363" s="2">
        <f t="shared" si="79"/>
        <v>584210.28571428568</v>
      </c>
      <c r="H363" s="2">
        <f t="shared" si="76"/>
        <v>182492255.06360599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1240089.7012020648</v>
      </c>
      <c r="Q363" s="2">
        <f t="shared" si="80"/>
        <v>600000</v>
      </c>
      <c r="R363" s="2">
        <f t="shared" si="77"/>
        <v>187584337.04483068</v>
      </c>
      <c r="S363" s="2">
        <f t="shared" si="58"/>
        <v>584210.28571429849</v>
      </c>
      <c r="T363" s="2">
        <f t="shared" si="59"/>
        <v>15789.714285714552</v>
      </c>
      <c r="U363" s="2">
        <f t="shared" si="60"/>
        <v>600000</v>
      </c>
      <c r="V363" s="2">
        <f t="shared" si="78"/>
        <v>133418591.06360494</v>
      </c>
      <c r="W363" s="2">
        <f t="shared" si="61"/>
        <v>584210.28571428359</v>
      </c>
      <c r="X363" s="2">
        <f t="shared" si="51"/>
        <v>15789.714285716414</v>
      </c>
      <c r="Y363" s="2">
        <f t="shared" si="74"/>
        <v>54165745.981225729</v>
      </c>
      <c r="Z363" s="2" t="str">
        <f t="shared" si="52"/>
        <v>MEEP</v>
      </c>
      <c r="AA363" s="2">
        <f>IF(Z363="HERE",Y363,AA362+Graph!$G$1*1000)</f>
        <v>110769764.9308292</v>
      </c>
      <c r="AB363" s="2">
        <f t="shared" si="63"/>
        <v>420000</v>
      </c>
      <c r="AC363" s="2">
        <f t="shared" si="75"/>
        <v>51018370.105341569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290</v>
      </c>
      <c r="C364" s="7"/>
      <c r="D364" s="2" t="e">
        <f t="shared" si="55"/>
        <v>#N/A</v>
      </c>
      <c r="E364" s="2" t="e">
        <f t="shared" si="67"/>
        <v>#N/A</v>
      </c>
      <c r="F364" s="2">
        <v>1178328.0067372173</v>
      </c>
      <c r="G364" s="2">
        <f t="shared" si="79"/>
        <v>584210.28571428568</v>
      </c>
      <c r="H364" s="2">
        <f t="shared" si="76"/>
        <v>183076465.34932029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1242870.4362777919</v>
      </c>
      <c r="Q364" s="2">
        <f t="shared" si="80"/>
        <v>600000</v>
      </c>
      <c r="R364" s="2">
        <f t="shared" si="77"/>
        <v>188184337.04483068</v>
      </c>
      <c r="S364" s="2">
        <f t="shared" si="58"/>
        <v>584210.28571429849</v>
      </c>
      <c r="T364" s="2">
        <f t="shared" si="59"/>
        <v>15789.714285714552</v>
      </c>
      <c r="U364" s="2">
        <f t="shared" si="60"/>
        <v>600000</v>
      </c>
      <c r="V364" s="2">
        <f t="shared" si="78"/>
        <v>134002801.34931922</v>
      </c>
      <c r="W364" s="2">
        <f t="shared" si="61"/>
        <v>584210.28571428359</v>
      </c>
      <c r="X364" s="2">
        <f t="shared" si="51"/>
        <v>15789.714285716414</v>
      </c>
      <c r="Y364" s="2">
        <f t="shared" si="74"/>
        <v>54181535.695511445</v>
      </c>
      <c r="Z364" s="2" t="str">
        <f t="shared" si="52"/>
        <v>MEEP</v>
      </c>
      <c r="AA364" s="2">
        <f>IF(Z364="HERE",Y364,AA363+Graph!$G$1*1000)</f>
        <v>111189764.9308292</v>
      </c>
      <c r="AB364" s="2">
        <f t="shared" si="63"/>
        <v>420000</v>
      </c>
      <c r="AC364" s="2">
        <f t="shared" si="75"/>
        <v>51018370.105341569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291</v>
      </c>
      <c r="C365" s="7"/>
      <c r="D365" s="2" t="e">
        <f t="shared" si="55"/>
        <v>#N/A</v>
      </c>
      <c r="E365" s="2" t="e">
        <f t="shared" si="67"/>
        <v>#N/A</v>
      </c>
      <c r="F365" s="2">
        <v>1180915.2333953381</v>
      </c>
      <c r="G365" s="2">
        <f t="shared" si="79"/>
        <v>584210.28571428568</v>
      </c>
      <c r="H365" s="2">
        <f t="shared" si="76"/>
        <v>183660675.63503459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1245651.1713535339</v>
      </c>
      <c r="Q365" s="2">
        <f t="shared" si="80"/>
        <v>600000</v>
      </c>
      <c r="R365" s="2">
        <f t="shared" si="77"/>
        <v>188784337.04483068</v>
      </c>
      <c r="S365" s="2">
        <f t="shared" si="58"/>
        <v>584210.28571429849</v>
      </c>
      <c r="T365" s="2">
        <f t="shared" si="59"/>
        <v>15789.714285714552</v>
      </c>
      <c r="U365" s="2">
        <f t="shared" si="60"/>
        <v>600000</v>
      </c>
      <c r="V365" s="2">
        <f t="shared" si="78"/>
        <v>134587011.63503352</v>
      </c>
      <c r="W365" s="2">
        <f t="shared" si="61"/>
        <v>584210.28571429849</v>
      </c>
      <c r="X365" s="2">
        <f t="shared" si="51"/>
        <v>15789.714285701513</v>
      </c>
      <c r="Y365" s="2">
        <f t="shared" si="74"/>
        <v>54197325.409797147</v>
      </c>
      <c r="Z365" s="2" t="str">
        <f t="shared" si="52"/>
        <v>MEEP</v>
      </c>
      <c r="AA365" s="2">
        <f>IF(Z365="HERE",Y365,AA364+Graph!$G$1*1000)</f>
        <v>111609764.9308292</v>
      </c>
      <c r="AB365" s="2">
        <f t="shared" si="63"/>
        <v>420000</v>
      </c>
      <c r="AC365" s="2">
        <f t="shared" si="75"/>
        <v>51018370.105341569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292</v>
      </c>
      <c r="C366" s="7"/>
      <c r="D366" s="2" t="e">
        <f t="shared" si="55"/>
        <v>#N/A</v>
      </c>
      <c r="E366" s="2" t="e">
        <f t="shared" si="67"/>
        <v>#N/A</v>
      </c>
      <c r="F366" s="2">
        <v>1183502.4600534588</v>
      </c>
      <c r="G366" s="2">
        <f t="shared" si="79"/>
        <v>584210.28571428568</v>
      </c>
      <c r="H366" s="2">
        <f t="shared" si="76"/>
        <v>184244885.92074889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1248431.906429261</v>
      </c>
      <c r="Q366" s="2">
        <f t="shared" si="80"/>
        <v>600000</v>
      </c>
      <c r="R366" s="2">
        <f t="shared" si="77"/>
        <v>189384337.04483068</v>
      </c>
      <c r="S366" s="2">
        <f t="shared" si="58"/>
        <v>584210.28571429849</v>
      </c>
      <c r="T366" s="2">
        <f t="shared" si="59"/>
        <v>15789.714285714552</v>
      </c>
      <c r="U366" s="2">
        <f t="shared" si="60"/>
        <v>600000</v>
      </c>
      <c r="V366" s="2">
        <f t="shared" si="78"/>
        <v>135171221.92074782</v>
      </c>
      <c r="W366" s="2">
        <f t="shared" si="61"/>
        <v>584210.28571429849</v>
      </c>
      <c r="X366" s="2">
        <f t="shared" si="51"/>
        <v>15789.714285701513</v>
      </c>
      <c r="Y366" s="2">
        <f t="shared" si="74"/>
        <v>54213115.124082848</v>
      </c>
      <c r="Z366" s="2" t="str">
        <f t="shared" si="52"/>
        <v>MEEP</v>
      </c>
      <c r="AA366" s="2">
        <f>IF(Z366="HERE",Y366,AA365+Graph!$G$1*1000)</f>
        <v>112029764.9308292</v>
      </c>
      <c r="AB366" s="2">
        <f t="shared" si="63"/>
        <v>420000</v>
      </c>
      <c r="AC366" s="2">
        <f t="shared" si="75"/>
        <v>51018370.105341569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293</v>
      </c>
      <c r="C367" s="7"/>
      <c r="D367" s="2" t="e">
        <f t="shared" si="55"/>
        <v>#N/A</v>
      </c>
      <c r="E367" s="2" t="e">
        <f t="shared" si="67"/>
        <v>#N/A</v>
      </c>
      <c r="F367" s="2">
        <v>1186089.6867115796</v>
      </c>
      <c r="G367" s="2">
        <f t="shared" si="79"/>
        <v>584210.28571428568</v>
      </c>
      <c r="H367" s="2">
        <f t="shared" si="76"/>
        <v>184829096.20646319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1251212.641505003</v>
      </c>
      <c r="Q367" s="2">
        <f t="shared" si="80"/>
        <v>600000</v>
      </c>
      <c r="R367" s="2">
        <f t="shared" si="77"/>
        <v>189984337.04483068</v>
      </c>
      <c r="S367" s="2">
        <f t="shared" si="58"/>
        <v>584210.28571429849</v>
      </c>
      <c r="T367" s="2">
        <f t="shared" si="59"/>
        <v>15789.714285714552</v>
      </c>
      <c r="U367" s="2">
        <f t="shared" si="60"/>
        <v>600000</v>
      </c>
      <c r="V367" s="2">
        <f t="shared" si="78"/>
        <v>135755432.20646212</v>
      </c>
      <c r="W367" s="2">
        <f t="shared" si="61"/>
        <v>584210.28571429849</v>
      </c>
      <c r="X367" s="2">
        <f t="shared" si="51"/>
        <v>15789.714285701513</v>
      </c>
      <c r="Y367" s="2">
        <f t="shared" si="74"/>
        <v>54228904.83836855</v>
      </c>
      <c r="Z367" s="2" t="str">
        <f t="shared" si="52"/>
        <v>MEEP</v>
      </c>
      <c r="AA367" s="2">
        <f>IF(Z367="HERE",Y367,AA366+Graph!$G$1*1000)</f>
        <v>112449764.9308292</v>
      </c>
      <c r="AB367" s="2">
        <f t="shared" si="63"/>
        <v>420000</v>
      </c>
      <c r="AC367" s="2">
        <f t="shared" si="75"/>
        <v>51018370.105341569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294</v>
      </c>
      <c r="C368" s="7"/>
      <c r="D368" s="2" t="e">
        <f t="shared" si="55"/>
        <v>#N/A</v>
      </c>
      <c r="E368" s="2" t="e">
        <f t="shared" si="67"/>
        <v>#N/A</v>
      </c>
      <c r="F368" s="2">
        <v>1188676.9133697003</v>
      </c>
      <c r="G368" s="2">
        <f t="shared" si="79"/>
        <v>584210.28571428568</v>
      </c>
      <c r="H368" s="2">
        <f t="shared" si="76"/>
        <v>185413306.49217749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1253993.3765807301</v>
      </c>
      <c r="Q368" s="2">
        <f t="shared" si="80"/>
        <v>600000</v>
      </c>
      <c r="R368" s="2">
        <f t="shared" si="77"/>
        <v>190584337.04483068</v>
      </c>
      <c r="S368" s="2">
        <f t="shared" si="58"/>
        <v>584210.28571429849</v>
      </c>
      <c r="T368" s="2">
        <f t="shared" si="59"/>
        <v>15789.714285714552</v>
      </c>
      <c r="U368" s="2">
        <f t="shared" si="60"/>
        <v>600000</v>
      </c>
      <c r="V368" s="2">
        <f t="shared" si="78"/>
        <v>136339642.49217641</v>
      </c>
      <c r="W368" s="2">
        <f t="shared" si="61"/>
        <v>584210.28571429849</v>
      </c>
      <c r="X368" s="2">
        <f t="shared" si="51"/>
        <v>15789.714285701513</v>
      </c>
      <c r="Y368" s="2">
        <f t="shared" si="74"/>
        <v>54244694.552654251</v>
      </c>
      <c r="Z368" s="2" t="str">
        <f t="shared" si="52"/>
        <v>MEEP</v>
      </c>
      <c r="AA368" s="2">
        <f>IF(Z368="HERE",Y368,AA367+Graph!$G$1*1000)</f>
        <v>112869764.9308292</v>
      </c>
      <c r="AB368" s="2">
        <f t="shared" si="63"/>
        <v>420000</v>
      </c>
      <c r="AC368" s="2">
        <f t="shared" si="75"/>
        <v>51018370.105341569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295</v>
      </c>
      <c r="C369" s="7"/>
      <c r="D369" s="2" t="e">
        <f t="shared" si="55"/>
        <v>#N/A</v>
      </c>
      <c r="E369" s="2" t="e">
        <f t="shared" si="67"/>
        <v>#N/A</v>
      </c>
      <c r="F369" s="2">
        <v>1191264.1400278211</v>
      </c>
      <c r="G369" s="2">
        <f t="shared" si="79"/>
        <v>584210.28571428568</v>
      </c>
      <c r="H369" s="2">
        <f t="shared" si="76"/>
        <v>185997516.77789178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1256774.1116564721</v>
      </c>
      <c r="Q369" s="2">
        <f t="shared" si="80"/>
        <v>600000</v>
      </c>
      <c r="R369" s="2">
        <f t="shared" si="77"/>
        <v>191184337.04483068</v>
      </c>
      <c r="S369" s="2">
        <f t="shared" si="58"/>
        <v>584210.28571429849</v>
      </c>
      <c r="T369" s="2">
        <f t="shared" si="59"/>
        <v>15789.714285714552</v>
      </c>
      <c r="U369" s="2">
        <f t="shared" si="60"/>
        <v>600000</v>
      </c>
      <c r="V369" s="2">
        <f t="shared" si="78"/>
        <v>136923852.77789071</v>
      </c>
      <c r="W369" s="2">
        <f t="shared" si="61"/>
        <v>584210.28571429849</v>
      </c>
      <c r="X369" s="2">
        <f t="shared" si="51"/>
        <v>15789.714285701513</v>
      </c>
      <c r="Y369" s="2">
        <f t="shared" si="74"/>
        <v>54260484.266939953</v>
      </c>
      <c r="Z369" s="2" t="str">
        <f t="shared" si="52"/>
        <v>MEEP</v>
      </c>
      <c r="AA369" s="2">
        <f>IF(Z369="HERE",Y369,AA368+Graph!$G$1*1000)</f>
        <v>113289764.9308292</v>
      </c>
      <c r="AB369" s="2">
        <f t="shared" si="63"/>
        <v>420000</v>
      </c>
      <c r="AC369" s="2">
        <f t="shared" si="75"/>
        <v>51018370.105341569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296</v>
      </c>
      <c r="C370" s="7"/>
      <c r="D370" s="2" t="e">
        <f t="shared" si="55"/>
        <v>#N/A</v>
      </c>
      <c r="E370" s="2" t="e">
        <f t="shared" si="67"/>
        <v>#N/A</v>
      </c>
      <c r="F370" s="2">
        <v>1193851.3666859567</v>
      </c>
      <c r="G370" s="2">
        <f t="shared" si="79"/>
        <v>584210.28571428568</v>
      </c>
      <c r="H370" s="2">
        <f t="shared" si="76"/>
        <v>186581727.06360608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1259554.8467321992</v>
      </c>
      <c r="Q370" s="2">
        <f t="shared" si="80"/>
        <v>600000</v>
      </c>
      <c r="R370" s="2">
        <f t="shared" si="77"/>
        <v>191784337.04483068</v>
      </c>
      <c r="S370" s="2">
        <f t="shared" si="58"/>
        <v>584210.28571429849</v>
      </c>
      <c r="T370" s="2">
        <f t="shared" si="59"/>
        <v>15789.714285714552</v>
      </c>
      <c r="U370" s="2">
        <f t="shared" si="60"/>
        <v>600000</v>
      </c>
      <c r="V370" s="2">
        <f t="shared" si="78"/>
        <v>137508063.06360501</v>
      </c>
      <c r="W370" s="2">
        <f t="shared" si="61"/>
        <v>584210.28571429849</v>
      </c>
      <c r="X370" s="2">
        <f t="shared" si="51"/>
        <v>15789.714285701513</v>
      </c>
      <c r="Y370" s="2">
        <f t="shared" si="74"/>
        <v>54276273.981225654</v>
      </c>
      <c r="Z370" s="2" t="str">
        <f t="shared" si="52"/>
        <v>MEEP</v>
      </c>
      <c r="AA370" s="2">
        <f>IF(Z370="HERE",Y370,AA369+Graph!$G$1*1000)</f>
        <v>113709764.9308292</v>
      </c>
      <c r="AB370" s="2">
        <f t="shared" si="63"/>
        <v>420000</v>
      </c>
      <c r="AC370" s="2">
        <f t="shared" si="75"/>
        <v>51018370.105341569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297</v>
      </c>
      <c r="C371" s="7"/>
      <c r="D371" s="2" t="e">
        <f t="shared" si="55"/>
        <v>#N/A</v>
      </c>
      <c r="E371" s="2" t="e">
        <f t="shared" si="67"/>
        <v>#N/A</v>
      </c>
      <c r="F371" s="2">
        <v>1196438.5933440775</v>
      </c>
      <c r="G371" s="2">
        <f t="shared" si="79"/>
        <v>584210.28571428568</v>
      </c>
      <c r="H371" s="2">
        <f t="shared" si="76"/>
        <v>187165937.34932038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1262335.5818079412</v>
      </c>
      <c r="Q371" s="2">
        <f t="shared" si="80"/>
        <v>600000</v>
      </c>
      <c r="R371" s="2">
        <f t="shared" si="77"/>
        <v>192384337.04483068</v>
      </c>
      <c r="S371" s="2">
        <f t="shared" si="58"/>
        <v>584210.28571429849</v>
      </c>
      <c r="T371" s="2">
        <f t="shared" si="59"/>
        <v>15789.714285714552</v>
      </c>
      <c r="U371" s="2">
        <f t="shared" si="60"/>
        <v>600000</v>
      </c>
      <c r="V371" s="2">
        <f t="shared" si="78"/>
        <v>138092273.34931931</v>
      </c>
      <c r="W371" s="2">
        <f t="shared" si="61"/>
        <v>584210.28571429849</v>
      </c>
      <c r="X371" s="2">
        <f t="shared" si="51"/>
        <v>15789.714285701513</v>
      </c>
      <c r="Y371" s="2">
        <f t="shared" si="74"/>
        <v>54292063.695511356</v>
      </c>
      <c r="Z371" s="2" t="str">
        <f t="shared" si="52"/>
        <v>MEEP</v>
      </c>
      <c r="AA371" s="2">
        <f>IF(Z371="HERE",Y371,AA370+Graph!$G$1*1000)</f>
        <v>114129764.9308292</v>
      </c>
      <c r="AB371" s="2">
        <f t="shared" si="63"/>
        <v>420000</v>
      </c>
      <c r="AC371" s="2">
        <f t="shared" si="75"/>
        <v>51018370.105341569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298</v>
      </c>
      <c r="C372" s="7"/>
      <c r="D372" s="2" t="e">
        <f t="shared" si="55"/>
        <v>#N/A</v>
      </c>
      <c r="E372" s="2" t="e">
        <f t="shared" si="67"/>
        <v>#N/A</v>
      </c>
      <c r="F372" s="2">
        <v>1199025.8200021982</v>
      </c>
      <c r="G372" s="2">
        <f t="shared" si="79"/>
        <v>584210.28571428568</v>
      </c>
      <c r="H372" s="2">
        <f t="shared" si="76"/>
        <v>187750147.63503468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1265116.3168836683</v>
      </c>
      <c r="Q372" s="2">
        <f t="shared" si="80"/>
        <v>600000</v>
      </c>
      <c r="R372" s="2">
        <f t="shared" si="77"/>
        <v>192984337.04483068</v>
      </c>
      <c r="S372" s="2">
        <f t="shared" si="58"/>
        <v>584210.28571429849</v>
      </c>
      <c r="T372" s="2">
        <f t="shared" si="59"/>
        <v>15789.714285714552</v>
      </c>
      <c r="U372" s="2">
        <f t="shared" si="60"/>
        <v>600000</v>
      </c>
      <c r="V372" s="2">
        <f t="shared" si="78"/>
        <v>138676483.63503361</v>
      </c>
      <c r="W372" s="2">
        <f t="shared" si="61"/>
        <v>584210.28571429849</v>
      </c>
      <c r="X372" s="2">
        <f t="shared" si="51"/>
        <v>15789.714285701513</v>
      </c>
      <c r="Y372" s="2">
        <f t="shared" si="74"/>
        <v>54307853.409797058</v>
      </c>
      <c r="Z372" s="2" t="str">
        <f t="shared" si="52"/>
        <v>MEEP</v>
      </c>
      <c r="AA372" s="2">
        <f>IF(Z372="HERE",Y372,AA371+Graph!$G$1*1000)</f>
        <v>114549764.9308292</v>
      </c>
      <c r="AB372" s="2">
        <f t="shared" si="63"/>
        <v>420000</v>
      </c>
      <c r="AC372" s="2">
        <f t="shared" si="75"/>
        <v>51018370.105341569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299</v>
      </c>
      <c r="C373" s="7"/>
      <c r="D373" s="2" t="e">
        <f t="shared" si="55"/>
        <v>#N/A</v>
      </c>
      <c r="E373" s="2" t="e">
        <f t="shared" si="67"/>
        <v>#N/A</v>
      </c>
      <c r="F373" s="2">
        <v>1201613.046660319</v>
      </c>
      <c r="G373" s="2">
        <f t="shared" si="79"/>
        <v>584210.28571428568</v>
      </c>
      <c r="H373" s="2">
        <f t="shared" si="76"/>
        <v>188334357.92074898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1267897.0519594103</v>
      </c>
      <c r="Q373" s="2">
        <f t="shared" si="80"/>
        <v>600000</v>
      </c>
      <c r="R373" s="2">
        <f t="shared" si="77"/>
        <v>193584337.04483068</v>
      </c>
      <c r="S373" s="2">
        <f t="shared" si="58"/>
        <v>584210.28571429849</v>
      </c>
      <c r="T373" s="2">
        <f t="shared" si="59"/>
        <v>15789.714285714552</v>
      </c>
      <c r="U373" s="2">
        <f t="shared" si="60"/>
        <v>600000</v>
      </c>
      <c r="V373" s="2">
        <f t="shared" si="78"/>
        <v>139260693.92074791</v>
      </c>
      <c r="W373" s="2">
        <f t="shared" si="61"/>
        <v>584210.28571429849</v>
      </c>
      <c r="X373" s="2">
        <f t="shared" si="51"/>
        <v>15789.714285701513</v>
      </c>
      <c r="Y373" s="2">
        <f t="shared" si="74"/>
        <v>54323643.124082759</v>
      </c>
      <c r="Z373" s="2" t="str">
        <f t="shared" si="52"/>
        <v>MEEP</v>
      </c>
      <c r="AA373" s="2">
        <f>IF(Z373="HERE",Y373,AA372+Graph!$G$1*1000)</f>
        <v>114969764.9308292</v>
      </c>
      <c r="AB373" s="2">
        <f t="shared" si="63"/>
        <v>420000</v>
      </c>
      <c r="AC373" s="2">
        <f t="shared" si="75"/>
        <v>51018370.105341569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300</v>
      </c>
      <c r="C374" s="7"/>
      <c r="D374" s="2" t="e">
        <f t="shared" si="55"/>
        <v>#N/A</v>
      </c>
      <c r="E374" s="2" t="e">
        <f t="shared" si="67"/>
        <v>#N/A</v>
      </c>
      <c r="F374" s="2">
        <v>1204200.2733184397</v>
      </c>
      <c r="G374" s="2">
        <f t="shared" si="79"/>
        <v>584210.28571428568</v>
      </c>
      <c r="H374" s="2">
        <f t="shared" si="76"/>
        <v>188918568.20646328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1270677.7870351374</v>
      </c>
      <c r="Q374" s="2">
        <f t="shared" si="80"/>
        <v>600000</v>
      </c>
      <c r="R374" s="2">
        <f t="shared" si="77"/>
        <v>194184337.04483068</v>
      </c>
      <c r="S374" s="2">
        <f t="shared" si="58"/>
        <v>584210.28571429849</v>
      </c>
      <c r="T374" s="2">
        <f t="shared" si="59"/>
        <v>15789.714285714552</v>
      </c>
      <c r="U374" s="2">
        <f t="shared" si="60"/>
        <v>600000</v>
      </c>
      <c r="V374" s="2">
        <f t="shared" si="78"/>
        <v>139844904.2064622</v>
      </c>
      <c r="W374" s="2">
        <f t="shared" si="61"/>
        <v>584210.28571429849</v>
      </c>
      <c r="X374" s="2">
        <f t="shared" si="51"/>
        <v>15789.714285701513</v>
      </c>
      <c r="Y374" s="2">
        <f t="shared" si="74"/>
        <v>54339432.838368461</v>
      </c>
      <c r="Z374" s="2" t="str">
        <f t="shared" si="52"/>
        <v>MEEP</v>
      </c>
      <c r="AA374" s="2">
        <f>IF(Z374="HERE",Y374,AA373+Graph!$G$1*1000)</f>
        <v>115389764.9308292</v>
      </c>
      <c r="AB374" s="2">
        <f t="shared" si="63"/>
        <v>420000</v>
      </c>
      <c r="AC374" s="2">
        <f t="shared" si="75"/>
        <v>51018370.105341569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301</v>
      </c>
      <c r="C375" s="7"/>
      <c r="D375" s="2" t="e">
        <f t="shared" si="55"/>
        <v>#N/A</v>
      </c>
      <c r="E375" s="2" t="e">
        <f t="shared" si="67"/>
        <v>#N/A</v>
      </c>
      <c r="F375" s="2">
        <v>1206787.4999765605</v>
      </c>
      <c r="G375" s="2">
        <f t="shared" si="79"/>
        <v>584210.28571428568</v>
      </c>
      <c r="H375" s="2">
        <f t="shared" si="76"/>
        <v>189502778.49217758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1273458.5221108794</v>
      </c>
      <c r="Q375" s="2">
        <f t="shared" si="80"/>
        <v>600000</v>
      </c>
      <c r="R375" s="2">
        <f t="shared" si="77"/>
        <v>194784337.04483068</v>
      </c>
      <c r="S375" s="2">
        <f t="shared" si="58"/>
        <v>584210.28571429849</v>
      </c>
      <c r="T375" s="2">
        <f t="shared" si="59"/>
        <v>15789.714285714552</v>
      </c>
      <c r="U375" s="2">
        <f t="shared" si="60"/>
        <v>600000</v>
      </c>
      <c r="V375" s="2">
        <f t="shared" si="78"/>
        <v>140429114.4921765</v>
      </c>
      <c r="W375" s="2">
        <f t="shared" si="61"/>
        <v>584210.28571429849</v>
      </c>
      <c r="X375" s="2">
        <f t="shared" si="51"/>
        <v>15789.714285701513</v>
      </c>
      <c r="Y375" s="2">
        <f t="shared" si="74"/>
        <v>54355222.552654162</v>
      </c>
      <c r="Z375" s="2" t="str">
        <f t="shared" si="52"/>
        <v>MEEP</v>
      </c>
      <c r="AA375" s="2">
        <f>IF(Z375="HERE",Y375,AA374+Graph!$G$1*1000)</f>
        <v>115809764.9308292</v>
      </c>
      <c r="AB375" s="2">
        <f t="shared" si="63"/>
        <v>420000</v>
      </c>
      <c r="AC375" s="2">
        <f t="shared" si="75"/>
        <v>51018370.105341569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302</v>
      </c>
      <c r="C376" s="7"/>
      <c r="D376" s="2" t="e">
        <f t="shared" si="55"/>
        <v>#N/A</v>
      </c>
      <c r="E376" s="2" t="e">
        <f t="shared" si="67"/>
        <v>#N/A</v>
      </c>
      <c r="F376" s="2">
        <v>1209374.7266346812</v>
      </c>
      <c r="G376" s="2">
        <f t="shared" si="79"/>
        <v>584210.28571428568</v>
      </c>
      <c r="H376" s="2">
        <f t="shared" si="76"/>
        <v>190086988.77789187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1276239.2571866065</v>
      </c>
      <c r="Q376" s="2">
        <f t="shared" si="80"/>
        <v>600000</v>
      </c>
      <c r="R376" s="2">
        <f t="shared" si="77"/>
        <v>195384337.04483068</v>
      </c>
      <c r="S376" s="2">
        <f t="shared" si="58"/>
        <v>584210.28571429849</v>
      </c>
      <c r="T376" s="2">
        <f t="shared" si="59"/>
        <v>15789.714285714552</v>
      </c>
      <c r="U376" s="2">
        <f t="shared" si="60"/>
        <v>600000</v>
      </c>
      <c r="V376" s="2">
        <f t="shared" si="78"/>
        <v>141013324.7778908</v>
      </c>
      <c r="W376" s="2">
        <f t="shared" si="61"/>
        <v>584210.28571429849</v>
      </c>
      <c r="X376" s="2">
        <f t="shared" si="51"/>
        <v>15789.714285701513</v>
      </c>
      <c r="Y376" s="2">
        <f t="shared" si="74"/>
        <v>54371012.266939864</v>
      </c>
      <c r="Z376" s="2" t="str">
        <f t="shared" si="52"/>
        <v>MEEP</v>
      </c>
      <c r="AA376" s="2">
        <f>IF(Z376="HERE",Y376,AA375+Graph!$G$1*1000)</f>
        <v>116229764.9308292</v>
      </c>
      <c r="AB376" s="2">
        <f t="shared" si="63"/>
        <v>420000</v>
      </c>
      <c r="AC376" s="2">
        <f t="shared" si="75"/>
        <v>51018370.105341569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303</v>
      </c>
      <c r="C377" s="7"/>
      <c r="D377" s="2" t="e">
        <f t="shared" si="55"/>
        <v>#N/A</v>
      </c>
      <c r="E377" s="2" t="e">
        <f t="shared" si="67"/>
        <v>#N/A</v>
      </c>
      <c r="F377" s="2">
        <v>1211961.953292802</v>
      </c>
      <c r="G377" s="2">
        <f t="shared" si="79"/>
        <v>584210.28571428568</v>
      </c>
      <c r="H377" s="2">
        <f t="shared" si="76"/>
        <v>190671199.06360617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1279019.9922623485</v>
      </c>
      <c r="Q377" s="2">
        <f t="shared" si="80"/>
        <v>600000</v>
      </c>
      <c r="R377" s="2">
        <f t="shared" si="77"/>
        <v>195984337.04483068</v>
      </c>
      <c r="S377" s="2">
        <f t="shared" si="58"/>
        <v>584210.28571429849</v>
      </c>
      <c r="T377" s="2">
        <f t="shared" si="59"/>
        <v>15789.714285714552</v>
      </c>
      <c r="U377" s="2">
        <f t="shared" si="60"/>
        <v>600000</v>
      </c>
      <c r="V377" s="2">
        <f t="shared" si="78"/>
        <v>141597535.0636051</v>
      </c>
      <c r="W377" s="2">
        <f t="shared" si="61"/>
        <v>584210.28571429849</v>
      </c>
      <c r="X377" s="2">
        <f t="shared" si="51"/>
        <v>15789.714285701513</v>
      </c>
      <c r="Y377" s="2">
        <f t="shared" si="74"/>
        <v>54386801.981225565</v>
      </c>
      <c r="Z377" s="2" t="str">
        <f t="shared" si="52"/>
        <v>MEEP</v>
      </c>
      <c r="AA377" s="2">
        <f>IF(Z377="HERE",Y377,AA376+Graph!$G$1*1000)</f>
        <v>116649764.9308292</v>
      </c>
      <c r="AB377" s="2">
        <f t="shared" si="63"/>
        <v>420000</v>
      </c>
      <c r="AC377" s="2">
        <f t="shared" si="75"/>
        <v>51018370.105341569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304</v>
      </c>
      <c r="C378" s="7"/>
      <c r="D378" s="2" t="e">
        <f t="shared" si="55"/>
        <v>#N/A</v>
      </c>
      <c r="E378" s="2" t="e">
        <f t="shared" si="67"/>
        <v>#N/A</v>
      </c>
      <c r="F378" s="2">
        <v>1214549.1799509227</v>
      </c>
      <c r="G378" s="2">
        <f t="shared" si="79"/>
        <v>584210.28571428568</v>
      </c>
      <c r="H378" s="2">
        <f t="shared" si="76"/>
        <v>191255409.34932047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1281800.7273380905</v>
      </c>
      <c r="Q378" s="2">
        <f t="shared" si="80"/>
        <v>600000</v>
      </c>
      <c r="R378" s="2">
        <f t="shared" si="77"/>
        <v>196584337.04483068</v>
      </c>
      <c r="S378" s="2">
        <f t="shared" si="58"/>
        <v>584210.28571429849</v>
      </c>
      <c r="T378" s="2">
        <f t="shared" si="59"/>
        <v>15789.714285714552</v>
      </c>
      <c r="U378" s="2">
        <f t="shared" si="60"/>
        <v>600000</v>
      </c>
      <c r="V378" s="2">
        <f t="shared" si="78"/>
        <v>142181745.3493194</v>
      </c>
      <c r="W378" s="2">
        <f t="shared" si="61"/>
        <v>584210.28571429849</v>
      </c>
      <c r="X378" s="2">
        <f t="shared" si="51"/>
        <v>15789.714285701513</v>
      </c>
      <c r="Y378" s="2">
        <f t="shared" si="74"/>
        <v>54402591.695511267</v>
      </c>
      <c r="Z378" s="2" t="str">
        <f t="shared" si="52"/>
        <v>MEEP</v>
      </c>
      <c r="AA378" s="2">
        <f>IF(Z378="HERE",Y378,AA377+Graph!$G$1*1000)</f>
        <v>117069764.9308292</v>
      </c>
      <c r="AB378" s="2">
        <f t="shared" si="63"/>
        <v>420000</v>
      </c>
      <c r="AC378" s="2">
        <f t="shared" si="75"/>
        <v>51018370.105341569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305</v>
      </c>
      <c r="C379" s="7"/>
      <c r="D379" s="2" t="e">
        <f t="shared" si="55"/>
        <v>#N/A</v>
      </c>
      <c r="E379" s="2" t="e">
        <f t="shared" si="67"/>
        <v>#N/A</v>
      </c>
      <c r="F379" s="2">
        <v>1217136.4066090435</v>
      </c>
      <c r="G379" s="2">
        <f t="shared" si="79"/>
        <v>584210.28571428568</v>
      </c>
      <c r="H379" s="2">
        <f t="shared" si="76"/>
        <v>191839619.63503477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1284581.4624138176</v>
      </c>
      <c r="Q379" s="2">
        <f t="shared" si="80"/>
        <v>600000</v>
      </c>
      <c r="R379" s="2">
        <f t="shared" si="77"/>
        <v>197184337.04483068</v>
      </c>
      <c r="S379" s="2">
        <f t="shared" si="58"/>
        <v>584210.28571429849</v>
      </c>
      <c r="T379" s="2">
        <f t="shared" si="59"/>
        <v>15789.714285714552</v>
      </c>
      <c r="U379" s="2">
        <f t="shared" si="60"/>
        <v>600000</v>
      </c>
      <c r="V379" s="2">
        <f t="shared" si="78"/>
        <v>142765955.6350337</v>
      </c>
      <c r="W379" s="2">
        <f t="shared" si="61"/>
        <v>584210.28571429849</v>
      </c>
      <c r="X379" s="2">
        <f t="shared" si="51"/>
        <v>15789.714285701513</v>
      </c>
      <c r="Y379" s="2">
        <f t="shared" si="74"/>
        <v>54418381.409796968</v>
      </c>
      <c r="Z379" s="2" t="str">
        <f t="shared" si="52"/>
        <v>MEEP</v>
      </c>
      <c r="AA379" s="2">
        <f>IF(Z379="HERE",Y379,AA378+Graph!$G$1*1000)</f>
        <v>117489764.9308292</v>
      </c>
      <c r="AB379" s="2">
        <f t="shared" si="63"/>
        <v>420000</v>
      </c>
      <c r="AC379" s="2">
        <f t="shared" si="75"/>
        <v>51018370.105341569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306</v>
      </c>
      <c r="C380" s="7"/>
      <c r="D380" s="2" t="e">
        <f t="shared" si="55"/>
        <v>#N/A</v>
      </c>
      <c r="E380" s="2" t="e">
        <f t="shared" si="67"/>
        <v>#N/A</v>
      </c>
      <c r="F380" s="2">
        <v>1219723.6332671642</v>
      </c>
      <c r="G380" s="2">
        <f t="shared" si="79"/>
        <v>584210.28571428568</v>
      </c>
      <c r="H380" s="2">
        <f t="shared" si="76"/>
        <v>192423829.92074907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1287362.1974895597</v>
      </c>
      <c r="Q380" s="2">
        <f t="shared" si="80"/>
        <v>600000</v>
      </c>
      <c r="R380" s="2">
        <f t="shared" si="77"/>
        <v>197784337.04483068</v>
      </c>
      <c r="S380" s="2">
        <f t="shared" si="58"/>
        <v>584210.28571429849</v>
      </c>
      <c r="T380" s="2">
        <f t="shared" si="59"/>
        <v>15789.714285714552</v>
      </c>
      <c r="U380" s="2">
        <f t="shared" si="60"/>
        <v>600000</v>
      </c>
      <c r="V380" s="2">
        <f t="shared" si="78"/>
        <v>143350165.920748</v>
      </c>
      <c r="W380" s="2">
        <f t="shared" si="61"/>
        <v>584210.28571429849</v>
      </c>
      <c r="X380" s="2">
        <f t="shared" si="51"/>
        <v>15789.714285701513</v>
      </c>
      <c r="Y380" s="2">
        <f t="shared" si="74"/>
        <v>54434171.12408267</v>
      </c>
      <c r="Z380" s="2" t="str">
        <f t="shared" si="52"/>
        <v>MEEP</v>
      </c>
      <c r="AA380" s="2">
        <f>IF(Z380="HERE",Y380,AA379+Graph!$G$1*1000)</f>
        <v>117909764.9308292</v>
      </c>
      <c r="AB380" s="2">
        <f t="shared" si="63"/>
        <v>420000</v>
      </c>
      <c r="AC380" s="2">
        <f t="shared" si="75"/>
        <v>51018370.105341569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307</v>
      </c>
      <c r="C381" s="7"/>
      <c r="D381" s="2" t="e">
        <f t="shared" si="55"/>
        <v>#N/A</v>
      </c>
      <c r="E381" s="2" t="e">
        <f t="shared" si="67"/>
        <v>#N/A</v>
      </c>
      <c r="F381" s="2">
        <v>1222310.859925285</v>
      </c>
      <c r="G381" s="2">
        <f t="shared" si="79"/>
        <v>584210.28571428568</v>
      </c>
      <c r="H381" s="2">
        <f t="shared" si="76"/>
        <v>193008040.20646337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1290142.9325652868</v>
      </c>
      <c r="Q381" s="2">
        <f t="shared" si="80"/>
        <v>600000</v>
      </c>
      <c r="R381" s="2">
        <f t="shared" si="77"/>
        <v>198384337.04483068</v>
      </c>
      <c r="S381" s="2">
        <f t="shared" si="58"/>
        <v>584210.28571429849</v>
      </c>
      <c r="T381" s="2">
        <f t="shared" si="59"/>
        <v>15789.714285714552</v>
      </c>
      <c r="U381" s="2">
        <f t="shared" si="60"/>
        <v>600000</v>
      </c>
      <c r="V381" s="2">
        <f t="shared" si="78"/>
        <v>143934376.20646229</v>
      </c>
      <c r="W381" s="2">
        <f t="shared" si="61"/>
        <v>584210.28571429849</v>
      </c>
      <c r="X381" s="2">
        <f t="shared" si="51"/>
        <v>15789.714285701513</v>
      </c>
      <c r="Y381" s="2">
        <f t="shared" si="74"/>
        <v>54449960.838368371</v>
      </c>
      <c r="Z381" s="2" t="str">
        <f t="shared" si="52"/>
        <v>MEEP</v>
      </c>
      <c r="AA381" s="2">
        <f>IF(Z381="HERE",Y381,AA380+Graph!$G$1*1000)</f>
        <v>118329764.9308292</v>
      </c>
      <c r="AB381" s="2">
        <f t="shared" si="63"/>
        <v>420000</v>
      </c>
      <c r="AC381" s="2">
        <f t="shared" si="75"/>
        <v>51018370.105341569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308</v>
      </c>
      <c r="C382" s="7"/>
      <c r="D382" s="2" t="e">
        <f t="shared" si="55"/>
        <v>#N/A</v>
      </c>
      <c r="E382" s="2" t="e">
        <f t="shared" si="67"/>
        <v>#N/A</v>
      </c>
      <c r="F382" s="2">
        <v>1224898.0865834057</v>
      </c>
      <c r="G382" s="2">
        <f t="shared" si="79"/>
        <v>584210.28571428568</v>
      </c>
      <c r="H382" s="2">
        <f t="shared" si="76"/>
        <v>193592250.49217767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1292923.6676410288</v>
      </c>
      <c r="Q382" s="2">
        <f t="shared" si="80"/>
        <v>600000</v>
      </c>
      <c r="R382" s="2">
        <f t="shared" si="77"/>
        <v>198984337.04483068</v>
      </c>
      <c r="S382" s="2">
        <f t="shared" si="58"/>
        <v>584210.28571429849</v>
      </c>
      <c r="T382" s="2">
        <f t="shared" si="59"/>
        <v>15789.714285714552</v>
      </c>
      <c r="U382" s="2">
        <f t="shared" si="60"/>
        <v>600000</v>
      </c>
      <c r="V382" s="2">
        <f t="shared" si="78"/>
        <v>144518586.49217659</v>
      </c>
      <c r="W382" s="2">
        <f t="shared" si="61"/>
        <v>584210.28571429849</v>
      </c>
      <c r="X382" s="2">
        <f t="shared" si="51"/>
        <v>15789.714285701513</v>
      </c>
      <c r="Y382" s="2">
        <f t="shared" si="74"/>
        <v>54465750.552654073</v>
      </c>
      <c r="Z382" s="2" t="str">
        <f t="shared" si="52"/>
        <v>MEEP</v>
      </c>
      <c r="AA382" s="2">
        <f>IF(Z382="HERE",Y382,AA381+Graph!$G$1*1000)</f>
        <v>118749764.9308292</v>
      </c>
      <c r="AB382" s="2">
        <f t="shared" si="63"/>
        <v>420000</v>
      </c>
      <c r="AC382" s="2">
        <f t="shared" si="75"/>
        <v>51018370.105341569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309</v>
      </c>
      <c r="C383" s="7"/>
      <c r="D383" s="2" t="e">
        <f t="shared" si="55"/>
        <v>#N/A</v>
      </c>
      <c r="E383" s="2" t="e">
        <f t="shared" si="67"/>
        <v>#N/A</v>
      </c>
      <c r="F383" s="2">
        <v>1227485.3132415265</v>
      </c>
      <c r="G383" s="2">
        <f t="shared" si="79"/>
        <v>584210.28571428568</v>
      </c>
      <c r="H383" s="2">
        <f t="shared" si="76"/>
        <v>194176460.77789196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1295704.4027167559</v>
      </c>
      <c r="Q383" s="2">
        <f t="shared" si="80"/>
        <v>600000</v>
      </c>
      <c r="R383" s="2">
        <f t="shared" si="77"/>
        <v>199584337.04483068</v>
      </c>
      <c r="S383" s="2">
        <f t="shared" si="58"/>
        <v>584210.28571429849</v>
      </c>
      <c r="T383" s="2">
        <f t="shared" si="59"/>
        <v>15789.714285714552</v>
      </c>
      <c r="U383" s="2">
        <f t="shared" si="60"/>
        <v>600000</v>
      </c>
      <c r="V383" s="2">
        <f t="shared" si="78"/>
        <v>145102796.77789089</v>
      </c>
      <c r="W383" s="2">
        <f t="shared" si="61"/>
        <v>584210.28571429849</v>
      </c>
      <c r="X383" s="2">
        <f t="shared" si="51"/>
        <v>15789.714285701513</v>
      </c>
      <c r="Y383" s="2">
        <f t="shared" si="74"/>
        <v>54481540.266939774</v>
      </c>
      <c r="Z383" s="2" t="str">
        <f t="shared" si="52"/>
        <v>MEEP</v>
      </c>
      <c r="AA383" s="2">
        <f>IF(Z383="HERE",Y383,AA382+Graph!$G$1*1000)</f>
        <v>119169764.9308292</v>
      </c>
      <c r="AB383" s="2">
        <f t="shared" si="63"/>
        <v>420000</v>
      </c>
      <c r="AC383" s="2">
        <f t="shared" si="75"/>
        <v>51018370.105341569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310</v>
      </c>
      <c r="C384" s="7"/>
      <c r="D384" s="2" t="e">
        <f t="shared" si="55"/>
        <v>#N/A</v>
      </c>
      <c r="E384" s="2" t="e">
        <f t="shared" si="67"/>
        <v>#N/A</v>
      </c>
      <c r="F384" s="2">
        <v>1230072.5398996472</v>
      </c>
      <c r="G384" s="2">
        <f t="shared" si="79"/>
        <v>584210.28571428568</v>
      </c>
      <c r="H384" s="2">
        <f t="shared" si="76"/>
        <v>194760671.06360626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1298485.1377924979</v>
      </c>
      <c r="Q384" s="2">
        <f t="shared" si="80"/>
        <v>600000</v>
      </c>
      <c r="R384" s="2">
        <f t="shared" si="77"/>
        <v>200184337.04483068</v>
      </c>
      <c r="S384" s="2">
        <f t="shared" si="58"/>
        <v>584210.28571429849</v>
      </c>
      <c r="T384" s="2">
        <f t="shared" si="59"/>
        <v>15789.714285714552</v>
      </c>
      <c r="U384" s="2">
        <f t="shared" si="60"/>
        <v>600000</v>
      </c>
      <c r="V384" s="2">
        <f t="shared" si="78"/>
        <v>145687007.06360519</v>
      </c>
      <c r="W384" s="2">
        <f t="shared" si="61"/>
        <v>584210.28571429849</v>
      </c>
      <c r="X384" s="2">
        <f t="shared" si="51"/>
        <v>15789.714285701513</v>
      </c>
      <c r="Y384" s="2">
        <f t="shared" si="74"/>
        <v>54497329.981225476</v>
      </c>
      <c r="Z384" s="2" t="str">
        <f t="shared" si="52"/>
        <v>MEEP</v>
      </c>
      <c r="AA384" s="2">
        <f>IF(Z384="HERE",Y384,AA383+Graph!$G$1*1000)</f>
        <v>119589764.9308292</v>
      </c>
      <c r="AB384" s="2">
        <f t="shared" si="63"/>
        <v>420000</v>
      </c>
      <c r="AC384" s="2">
        <f t="shared" si="75"/>
        <v>51018370.105341569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311</v>
      </c>
      <c r="C385" s="7"/>
      <c r="D385" s="2" t="e">
        <f t="shared" si="55"/>
        <v>#N/A</v>
      </c>
      <c r="E385" s="2" t="e">
        <f t="shared" si="67"/>
        <v>#N/A</v>
      </c>
      <c r="F385" s="2">
        <v>1232659.766557768</v>
      </c>
      <c r="G385" s="2">
        <f t="shared" si="79"/>
        <v>584210.28571428568</v>
      </c>
      <c r="H385" s="2">
        <f t="shared" si="76"/>
        <v>195344881.34932056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1301265.872868225</v>
      </c>
      <c r="Q385" s="2">
        <f t="shared" si="80"/>
        <v>600000</v>
      </c>
      <c r="R385" s="2">
        <f t="shared" si="77"/>
        <v>200784337.04483068</v>
      </c>
      <c r="S385" s="2">
        <f t="shared" si="58"/>
        <v>584210.28571429849</v>
      </c>
      <c r="T385" s="2">
        <f t="shared" si="59"/>
        <v>15789.714285714552</v>
      </c>
      <c r="U385" s="2">
        <f t="shared" si="60"/>
        <v>600000</v>
      </c>
      <c r="V385" s="2">
        <f t="shared" si="78"/>
        <v>146271217.34931949</v>
      </c>
      <c r="W385" s="2">
        <f t="shared" si="61"/>
        <v>584210.28571429849</v>
      </c>
      <c r="X385" s="2">
        <f t="shared" si="51"/>
        <v>15789.714285701513</v>
      </c>
      <c r="Y385" s="2">
        <f t="shared" si="74"/>
        <v>54513119.695511177</v>
      </c>
      <c r="Z385" s="2" t="str">
        <f t="shared" si="52"/>
        <v>MEEP</v>
      </c>
      <c r="AA385" s="2">
        <f>IF(Z385="HERE",Y385,AA384+Graph!$G$1*1000)</f>
        <v>120009764.9308292</v>
      </c>
      <c r="AB385" s="2">
        <f t="shared" si="63"/>
        <v>420000</v>
      </c>
      <c r="AC385" s="2">
        <f t="shared" si="75"/>
        <v>51018370.105341569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5:I385">
    <cfRule type="cellIs" dxfId="125" priority="31" operator="greaterThan">
      <formula>0</formula>
    </cfRule>
  </conditionalFormatting>
  <conditionalFormatting sqref="C31:C64 C117:C385 C75:C114">
    <cfRule type="cellIs" dxfId="124" priority="32" operator="greaterThan">
      <formula>0</formula>
    </cfRule>
  </conditionalFormatting>
  <conditionalFormatting sqref="C31:C64 C117:C385 C75:C11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23" priority="34" operator="greaterThan">
      <formula>0</formula>
    </cfRule>
  </conditionalFormatting>
  <conditionalFormatting sqref="C115">
    <cfRule type="cellIs" dxfId="122" priority="35" operator="greaterThan">
      <formula>0</formula>
    </cfRule>
  </conditionalFormatting>
  <conditionalFormatting sqref="C65">
    <cfRule type="cellIs" dxfId="121" priority="29" operator="greaterThan">
      <formula>0</formula>
    </cfRule>
  </conditionalFormatting>
  <conditionalFormatting sqref="C6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20" priority="28" operator="greaterThan">
      <formula>0</formula>
    </cfRule>
  </conditionalFormatting>
  <conditionalFormatting sqref="C66">
    <cfRule type="cellIs" dxfId="119" priority="26" operator="greaterThan">
      <formula>0</formula>
    </cfRule>
  </conditionalFormatting>
  <conditionalFormatting sqref="C66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18" priority="25" operator="greaterThan">
      <formula>0</formula>
    </cfRule>
  </conditionalFormatting>
  <conditionalFormatting sqref="C67">
    <cfRule type="cellIs" dxfId="117" priority="23" operator="greaterThan">
      <formula>0</formula>
    </cfRule>
  </conditionalFormatting>
  <conditionalFormatting sqref="C6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16" priority="22" operator="greaterThan">
      <formula>0</formula>
    </cfRule>
  </conditionalFormatting>
  <conditionalFormatting sqref="C68">
    <cfRule type="cellIs" dxfId="115" priority="20" operator="greaterThan">
      <formula>0</formula>
    </cfRule>
  </conditionalFormatting>
  <conditionalFormatting sqref="C6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14" priority="19" operator="greaterThan">
      <formula>0</formula>
    </cfRule>
  </conditionalFormatting>
  <conditionalFormatting sqref="C69">
    <cfRule type="cellIs" dxfId="113" priority="17" operator="greaterThan">
      <formula>0</formula>
    </cfRule>
  </conditionalFormatting>
  <conditionalFormatting sqref="C6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12" priority="16" operator="greaterThan">
      <formula>0</formula>
    </cfRule>
  </conditionalFormatting>
  <conditionalFormatting sqref="C70">
    <cfRule type="cellIs" dxfId="111" priority="14" operator="greaterThan">
      <formula>0</formula>
    </cfRule>
  </conditionalFormatting>
  <conditionalFormatting sqref="C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10" priority="13" operator="greaterThan">
      <formula>0</formula>
    </cfRule>
  </conditionalFormatting>
  <conditionalFormatting sqref="C71">
    <cfRule type="cellIs" dxfId="109" priority="11" operator="greaterThan">
      <formula>0</formula>
    </cfRule>
  </conditionalFormatting>
  <conditionalFormatting sqref="C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08" priority="10" operator="greaterThan">
      <formula>0</formula>
    </cfRule>
  </conditionalFormatting>
  <conditionalFormatting sqref="C72">
    <cfRule type="cellIs" dxfId="107" priority="8" operator="greaterThan">
      <formula>0</formula>
    </cfRule>
  </conditionalFormatting>
  <conditionalFormatting sqref="C7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06" priority="7" operator="greaterThan">
      <formula>0</formula>
    </cfRule>
  </conditionalFormatting>
  <conditionalFormatting sqref="C73">
    <cfRule type="cellIs" dxfId="105" priority="5" operator="greaterThan">
      <formula>0</formula>
    </cfRule>
  </conditionalFormatting>
  <conditionalFormatting sqref="C7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04" priority="4" operator="greaterThan">
      <formula>0</formula>
    </cfRule>
  </conditionalFormatting>
  <conditionalFormatting sqref="C74">
    <cfRule type="cellIs" dxfId="12" priority="2" operator="greaterThan">
      <formula>0</formula>
    </cfRule>
  </conditionalFormatting>
  <conditionalFormatting sqref="C7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4" sqref="I74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634.21028571428565</v>
      </c>
    </row>
    <row r="32" spans="1:37" ht="15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-41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-40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-39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-38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-37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332304.88953152299</v>
      </c>
      <c r="G37" s="2">
        <f>IF(F37&gt;650000,$AK$31*1000,F37)</f>
        <v>332304.88953152299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333570.06651242077</v>
      </c>
      <c r="Q37" s="2">
        <f>IF(P37&gt;650000,650000,P37)</f>
        <v>333570.06651242077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-36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334892.11618964374</v>
      </c>
      <c r="G38" s="2">
        <f t="shared" ref="G38:G101" si="25">IF(F38&gt;650000,$AK$31*1000,F38)</f>
        <v>334892.11618964374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336350.80158816278</v>
      </c>
      <c r="Q38" s="2">
        <f t="shared" ref="Q38:Q101" si="26">IF(P38&gt;650000,650000,P38)</f>
        <v>336350.80158816278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-35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337479.34284776449</v>
      </c>
      <c r="G39" s="2">
        <f t="shared" si="25"/>
        <v>337479.34284776449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339131.53666388988</v>
      </c>
      <c r="Q39" s="2">
        <f t="shared" si="26"/>
        <v>339131.53666388988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-34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340066.56950588524</v>
      </c>
      <c r="G40" s="2">
        <f t="shared" si="25"/>
        <v>340066.56950588524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341912.27173963189</v>
      </c>
      <c r="Q40" s="2">
        <f t="shared" si="26"/>
        <v>341912.27173963189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-33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342653.79616400599</v>
      </c>
      <c r="G41" s="2">
        <f t="shared" si="25"/>
        <v>342653.79616400599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344693.006815359</v>
      </c>
      <c r="Q41" s="2">
        <f t="shared" si="26"/>
        <v>344693.006815359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-32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345241.02282212675</v>
      </c>
      <c r="G42" s="2">
        <f t="shared" si="25"/>
        <v>345241.02282212675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347473.741891101</v>
      </c>
      <c r="Q42" s="2">
        <f t="shared" si="26"/>
        <v>347473.741891101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-31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347828.2494802475</v>
      </c>
      <c r="G43" s="2">
        <f t="shared" si="25"/>
        <v>347828.2494802475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350254.47696682811</v>
      </c>
      <c r="Q43" s="2">
        <f t="shared" si="26"/>
        <v>350254.47696682811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-30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350415.47613836825</v>
      </c>
      <c r="G44" s="2">
        <f t="shared" si="25"/>
        <v>350415.47613836825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353035.21204257011</v>
      </c>
      <c r="Q44" s="2">
        <f t="shared" si="26"/>
        <v>353035.21204257011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-29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353002.7027965039</v>
      </c>
      <c r="G45" s="2">
        <f t="shared" si="25"/>
        <v>353002.7027965039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355815.94711829722</v>
      </c>
      <c r="Q45" s="2">
        <f t="shared" si="26"/>
        <v>355815.94711829722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-28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355589.92945462465</v>
      </c>
      <c r="G46" s="2">
        <f t="shared" si="25"/>
        <v>355589.92945462465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358596.68219403923</v>
      </c>
      <c r="Q46" s="2">
        <f t="shared" si="26"/>
        <v>358596.68219403923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-27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358177.1561127454</v>
      </c>
      <c r="G47" s="2">
        <f t="shared" si="25"/>
        <v>358177.1561127454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361377.41726976633</v>
      </c>
      <c r="Q47" s="2">
        <f t="shared" si="26"/>
        <v>361377.41726976633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-26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360764.38277086616</v>
      </c>
      <c r="G48" s="2">
        <f t="shared" si="25"/>
        <v>360764.38277086616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364158.15234550834</v>
      </c>
      <c r="Q48" s="2">
        <f t="shared" si="26"/>
        <v>364158.15234550834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-25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-24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365938.83608710766</v>
      </c>
      <c r="G50" s="2">
        <f t="shared" si="25"/>
        <v>365938.83608710766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369719.62249697745</v>
      </c>
      <c r="Q50" s="2">
        <f t="shared" si="26"/>
        <v>369719.62249697745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-23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368526.06274522841</v>
      </c>
      <c r="G51" s="2">
        <f t="shared" si="25"/>
        <v>368526.06274522841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372500.35757271945</v>
      </c>
      <c r="Q51" s="2">
        <f t="shared" si="26"/>
        <v>372500.35757271945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-22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371113.28940334916</v>
      </c>
      <c r="G52" s="2">
        <f t="shared" si="25"/>
        <v>371113.28940334916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375281.09264844656</v>
      </c>
      <c r="Q52" s="2">
        <f t="shared" si="26"/>
        <v>375281.09264844656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-21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373700.51606146991</v>
      </c>
      <c r="G53" s="2">
        <f t="shared" si="25"/>
        <v>373700.51606146991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378061.82772418857</v>
      </c>
      <c r="Q53" s="2">
        <f t="shared" si="26"/>
        <v>378061.82772418857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-20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376287.74271959066</v>
      </c>
      <c r="G54" s="2">
        <f t="shared" si="25"/>
        <v>376287.74271959066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380842.56279991567</v>
      </c>
      <c r="Q54" s="2">
        <f t="shared" si="26"/>
        <v>380842.56279991567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-19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378874.96937771142</v>
      </c>
      <c r="G55" s="2">
        <f t="shared" si="25"/>
        <v>378874.96937771142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383623.29787565768</v>
      </c>
      <c r="Q55" s="2">
        <f t="shared" si="26"/>
        <v>383623.29787565768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-18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381462.19603583217</v>
      </c>
      <c r="G56" s="2">
        <f t="shared" si="25"/>
        <v>381462.19603583217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386404.03295138478</v>
      </c>
      <c r="Q56" s="2">
        <f t="shared" si="26"/>
        <v>386404.03295138478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-17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384049.42269395292</v>
      </c>
      <c r="G57" s="2">
        <f t="shared" si="25"/>
        <v>384049.42269395292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389184.76802712679</v>
      </c>
      <c r="Q57" s="2">
        <f t="shared" si="26"/>
        <v>389184.76802712679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-16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386636.64935207367</v>
      </c>
      <c r="G58" s="2">
        <f t="shared" si="25"/>
        <v>386636.64935207367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391965.50310285389</v>
      </c>
      <c r="Q58" s="2">
        <f t="shared" si="26"/>
        <v>391965.50310285389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-15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389223.87601019442</v>
      </c>
      <c r="G59" s="2">
        <f t="shared" si="25"/>
        <v>389223.87601019442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394746.2381785959</v>
      </c>
      <c r="Q59" s="2">
        <f t="shared" si="26"/>
        <v>394746.2381785959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-14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391811.10266831517</v>
      </c>
      <c r="G60" s="2">
        <f t="shared" si="25"/>
        <v>391811.10266831517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397526.97325432301</v>
      </c>
      <c r="Q60" s="2">
        <f t="shared" si="26"/>
        <v>397526.97325432301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-13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394398.32932643592</v>
      </c>
      <c r="G61" s="2">
        <f t="shared" si="25"/>
        <v>394398.32932643592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400307.70833006501</v>
      </c>
      <c r="Q61" s="2">
        <f t="shared" si="26"/>
        <v>400307.70833006501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-12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396985.55598455667</v>
      </c>
      <c r="G62" s="2">
        <f t="shared" si="25"/>
        <v>396985.55598455667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403088.44340579212</v>
      </c>
      <c r="Q62" s="2">
        <f t="shared" si="26"/>
        <v>403088.44340579212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-11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399572.78264267743</v>
      </c>
      <c r="G63" s="2">
        <f t="shared" si="25"/>
        <v>399572.78264267743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405869.17848153412</v>
      </c>
      <c r="Q63" s="2">
        <f t="shared" si="26"/>
        <v>405869.17848153412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-10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402160.00930079818</v>
      </c>
      <c r="G64" s="2">
        <f t="shared" si="25"/>
        <v>402160.00930079818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408649.91355727613</v>
      </c>
      <c r="Q64" s="2">
        <f t="shared" si="26"/>
        <v>408649.91355727613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-9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404747.23595891893</v>
      </c>
      <c r="G65" s="2">
        <f t="shared" si="25"/>
        <v>404747.23595891893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411430.64863300323</v>
      </c>
      <c r="Q65" s="2">
        <f t="shared" si="26"/>
        <v>411430.64863300323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-8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407334.46261703968</v>
      </c>
      <c r="G66" s="2">
        <f t="shared" si="25"/>
        <v>407334.46261703968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414211.38370874524</v>
      </c>
      <c r="Q66" s="2">
        <f t="shared" si="26"/>
        <v>414211.38370874524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-7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409921.68927516043</v>
      </c>
      <c r="G67" s="2">
        <f t="shared" si="25"/>
        <v>409921.68927516043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416992.11878447235</v>
      </c>
      <c r="Q67" s="2">
        <f t="shared" si="26"/>
        <v>416992.11878447235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-6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412508.91593329608</v>
      </c>
      <c r="G68" s="2">
        <f t="shared" si="25"/>
        <v>412508.91593329608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419772.85386021435</v>
      </c>
      <c r="Q68" s="2">
        <f t="shared" si="26"/>
        <v>419772.85386021435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-5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415096.14259141684</v>
      </c>
      <c r="G69" s="2">
        <f t="shared" si="25"/>
        <v>415096.14259141684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422553.58893594146</v>
      </c>
      <c r="Q69" s="2">
        <f t="shared" si="26"/>
        <v>422553.58893594146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-4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417683.36924953759</v>
      </c>
      <c r="G70" s="2">
        <f t="shared" si="25"/>
        <v>417683.36924953759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425334.32401168346</v>
      </c>
      <c r="Q70" s="2">
        <f t="shared" si="26"/>
        <v>425334.32401168346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-3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420270.59590765834</v>
      </c>
      <c r="G71" s="2">
        <f t="shared" si="25"/>
        <v>420270.59590765834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428115.05908741057</v>
      </c>
      <c r="Q71" s="2">
        <f t="shared" si="26"/>
        <v>428115.05908741057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422857.82256577909</v>
      </c>
      <c r="G72" s="2">
        <f t="shared" si="25"/>
        <v>422857.82256577909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430895.79416315258</v>
      </c>
      <c r="Q72" s="2">
        <f t="shared" si="26"/>
        <v>430895.79416315258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-1</v>
      </c>
      <c r="C73" s="7">
        <v>17916181</v>
      </c>
      <c r="D73" s="2">
        <f t="shared" si="11"/>
        <v>192341</v>
      </c>
      <c r="E73" s="2">
        <f t="shared" si="22"/>
        <v>334296.28571428574</v>
      </c>
      <c r="F73" s="2">
        <v>425445.04922389984</v>
      </c>
      <c r="G73" s="2">
        <f t="shared" si="25"/>
        <v>425445.04922389984</v>
      </c>
      <c r="H73" s="2">
        <f t="shared" si="12"/>
        <v>17916181</v>
      </c>
      <c r="I73" s="7">
        <v>642788</v>
      </c>
      <c r="J73" s="2">
        <f t="shared" si="13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4"/>
        <v>210804</v>
      </c>
      <c r="O73" s="2">
        <f t="shared" si="24"/>
        <v>348035.28571428574</v>
      </c>
      <c r="P73" s="2">
        <v>433676.52923887968</v>
      </c>
      <c r="Q73" s="2">
        <f t="shared" si="26"/>
        <v>433676.52923887968</v>
      </c>
      <c r="R73" s="2">
        <f t="shared" si="15"/>
        <v>18558969</v>
      </c>
      <c r="S73" s="2">
        <f t="shared" si="16"/>
        <v>192341</v>
      </c>
      <c r="T73" s="2">
        <f t="shared" si="17"/>
        <v>18463</v>
      </c>
      <c r="U73" s="2">
        <f t="shared" si="18"/>
        <v>210804</v>
      </c>
      <c r="V73" s="2">
        <f t="shared" si="5"/>
        <v>642788</v>
      </c>
      <c r="W73" s="2">
        <f t="shared" si="19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0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2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0</v>
      </c>
      <c r="C74" s="7">
        <v>18242873</v>
      </c>
      <c r="D74" s="2">
        <f t="shared" si="11"/>
        <v>326692</v>
      </c>
      <c r="E74" s="2">
        <f t="shared" si="22"/>
        <v>328843</v>
      </c>
      <c r="F74" s="2">
        <v>428032.27588202059</v>
      </c>
      <c r="G74" s="2">
        <f t="shared" si="25"/>
        <v>428032.27588202059</v>
      </c>
      <c r="H74" s="2">
        <f t="shared" si="12"/>
        <v>18242873</v>
      </c>
      <c r="I74" s="7">
        <v>669105</v>
      </c>
      <c r="J74" s="2">
        <f t="shared" si="13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4"/>
        <v>353009</v>
      </c>
      <c r="O74" s="2">
        <f t="shared" si="24"/>
        <v>344632.71428571426</v>
      </c>
      <c r="P74" s="2">
        <v>436457.26431462169</v>
      </c>
      <c r="Q74" s="2">
        <f t="shared" si="26"/>
        <v>436457.26431462169</v>
      </c>
      <c r="R74" s="2">
        <f t="shared" si="15"/>
        <v>18911978</v>
      </c>
      <c r="S74" s="2">
        <f t="shared" si="16"/>
        <v>326692</v>
      </c>
      <c r="T74" s="2">
        <f t="shared" si="17"/>
        <v>26317</v>
      </c>
      <c r="U74" s="2">
        <f t="shared" si="18"/>
        <v>353009</v>
      </c>
      <c r="V74" s="2">
        <f t="shared" si="5"/>
        <v>669105</v>
      </c>
      <c r="W74" s="2">
        <f t="shared" si="19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0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2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1</v>
      </c>
      <c r="C75" s="7"/>
      <c r="D75" s="2" t="e">
        <f t="shared" si="11"/>
        <v>#N/A</v>
      </c>
      <c r="E75" s="2" t="e">
        <f t="shared" si="22"/>
        <v>#N/A</v>
      </c>
      <c r="F75" s="2">
        <v>430619.50254014134</v>
      </c>
      <c r="G75" s="2">
        <f t="shared" si="25"/>
        <v>430619.50254014134</v>
      </c>
      <c r="H75" s="2">
        <f t="shared" si="12"/>
        <v>18673492.502540141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439237.99939034879</v>
      </c>
      <c r="Q75" s="2">
        <f t="shared" si="26"/>
        <v>439237.99939034879</v>
      </c>
      <c r="R75" s="2">
        <f t="shared" si="15"/>
        <v>19351215.999390349</v>
      </c>
      <c r="S75" s="2">
        <f t="shared" si="16"/>
        <v>430619.50254014134</v>
      </c>
      <c r="T75" s="2">
        <f t="shared" si="17"/>
        <v>15789.714285714319</v>
      </c>
      <c r="U75" s="2">
        <f t="shared" si="18"/>
        <v>439237.99939034879</v>
      </c>
      <c r="V75" s="2">
        <f t="shared" si="5"/>
        <v>681944.42307692312</v>
      </c>
      <c r="W75" s="2">
        <f t="shared" si="19"/>
        <v>12839.423076923122</v>
      </c>
      <c r="X75" s="2">
        <f t="shared" si="6"/>
        <v>426398.57631342567</v>
      </c>
      <c r="Y75" s="2">
        <f t="shared" si="7"/>
        <v>18669271.576313425</v>
      </c>
      <c r="Z75" s="2" t="str">
        <f t="shared" si="8"/>
        <v>HERE</v>
      </c>
      <c r="AA75" s="2">
        <f>IF(Z75="HERE",Y75,AA74+Graph!$G$1*1000)</f>
        <v>18669271.576313425</v>
      </c>
      <c r="AB75" s="2">
        <f t="shared" si="20"/>
        <v>426398.57631342486</v>
      </c>
      <c r="AC75" s="2">
        <f t="shared" si="9"/>
        <v>681944.42307692312</v>
      </c>
      <c r="AD75" s="3">
        <f t="shared" si="10"/>
        <v>18669271.576313425</v>
      </c>
      <c r="AE75" s="2">
        <f>IF(AE73&gt;=52800000,52800000,IF(AB54=Graph!G$1*1000,AE74+Graph!G$1*1000,AC75))</f>
        <v>681944.42307692312</v>
      </c>
      <c r="AF75" s="3">
        <f t="shared" si="21"/>
        <v>681944.42307692312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2</v>
      </c>
      <c r="C76" s="7"/>
      <c r="D76" s="2" t="e">
        <f t="shared" si="11"/>
        <v>#N/A</v>
      </c>
      <c r="E76" s="2" t="e">
        <f t="shared" si="22"/>
        <v>#N/A</v>
      </c>
      <c r="F76" s="2">
        <v>433206.7291982621</v>
      </c>
      <c r="G76" s="2">
        <f t="shared" si="25"/>
        <v>433206.7291982621</v>
      </c>
      <c r="H76" s="2">
        <f t="shared" si="12"/>
        <v>19106699.231738403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442018.7344660908</v>
      </c>
      <c r="Q76" s="2">
        <f t="shared" si="26"/>
        <v>442018.7344660908</v>
      </c>
      <c r="R76" s="2">
        <f t="shared" si="15"/>
        <v>19793234.73385644</v>
      </c>
      <c r="S76" s="2">
        <f t="shared" si="16"/>
        <v>433206.7291982621</v>
      </c>
      <c r="T76" s="2">
        <f t="shared" si="17"/>
        <v>15789.714285714319</v>
      </c>
      <c r="U76" s="2">
        <f t="shared" si="18"/>
        <v>442018.7344660908</v>
      </c>
      <c r="V76" s="2">
        <f t="shared" si="5"/>
        <v>694783.84615384613</v>
      </c>
      <c r="W76" s="2">
        <f t="shared" si="19"/>
        <v>12839.423076923005</v>
      </c>
      <c r="X76" s="2">
        <f t="shared" si="6"/>
        <v>429179.31138916779</v>
      </c>
      <c r="Y76" s="2">
        <f t="shared" si="7"/>
        <v>19098450.887702592</v>
      </c>
      <c r="Z76" s="2" t="str">
        <f t="shared" si="8"/>
        <v>HERE</v>
      </c>
      <c r="AA76" s="2">
        <f>IF(Z76="HERE",Y76,AA75+Graph!$G$1*1000)</f>
        <v>19098450.887702592</v>
      </c>
      <c r="AB76" s="2">
        <f t="shared" si="20"/>
        <v>429179.31138916686</v>
      </c>
      <c r="AC76" s="2">
        <f t="shared" si="9"/>
        <v>694783.84615384613</v>
      </c>
      <c r="AD76" s="3">
        <f t="shared" si="10"/>
        <v>19098450.887702592</v>
      </c>
      <c r="AE76" s="2">
        <f>IF(AE74&gt;=52800000,52800000,IF(AB55=Graph!G$1*1000,AE75+Graph!G$1*1000,AC76))</f>
        <v>694783.84615384613</v>
      </c>
      <c r="AF76" s="3">
        <f t="shared" si="21"/>
        <v>694783.84615384613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3</v>
      </c>
      <c r="C77" s="7"/>
      <c r="D77" s="2" t="e">
        <f t="shared" si="11"/>
        <v>#N/A</v>
      </c>
      <c r="E77" s="2" t="e">
        <f t="shared" si="22"/>
        <v>#N/A</v>
      </c>
      <c r="F77" s="2">
        <v>435793.95585638285</v>
      </c>
      <c r="G77" s="2">
        <f t="shared" si="25"/>
        <v>435793.95585638285</v>
      </c>
      <c r="H77" s="2">
        <f t="shared" si="12"/>
        <v>19542493.187594786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444799.4695418328</v>
      </c>
      <c r="Q77" s="2">
        <f t="shared" si="26"/>
        <v>444799.4695418328</v>
      </c>
      <c r="R77" s="2">
        <f t="shared" si="15"/>
        <v>20238034.203398272</v>
      </c>
      <c r="S77" s="2">
        <f t="shared" si="16"/>
        <v>435793.95585638285</v>
      </c>
      <c r="T77" s="2">
        <f t="shared" si="17"/>
        <v>15789.714285714319</v>
      </c>
      <c r="U77" s="2">
        <f t="shared" si="18"/>
        <v>444799.4695418328</v>
      </c>
      <c r="V77" s="2">
        <f t="shared" si="5"/>
        <v>707623.26923076925</v>
      </c>
      <c r="W77" s="2">
        <f t="shared" si="19"/>
        <v>12839.423076923122</v>
      </c>
      <c r="X77" s="2">
        <f t="shared" si="6"/>
        <v>431960.04646490968</v>
      </c>
      <c r="Y77" s="2">
        <f t="shared" si="7"/>
        <v>19530410.934167501</v>
      </c>
      <c r="Z77" s="2" t="str">
        <f t="shared" si="8"/>
        <v>HERE</v>
      </c>
      <c r="AA77" s="2">
        <f>IF(Z77="HERE",Y77,AA76+Graph!$G$1*1000)</f>
        <v>19530410.934167501</v>
      </c>
      <c r="AB77" s="2">
        <f t="shared" si="20"/>
        <v>431960.04646490887</v>
      </c>
      <c r="AC77" s="2">
        <f t="shared" si="9"/>
        <v>707623.26923076925</v>
      </c>
      <c r="AD77" s="3">
        <f t="shared" si="10"/>
        <v>19530410.934167501</v>
      </c>
      <c r="AE77" s="2">
        <f>IF(AE75&gt;=52800000,52800000,IF(AB56=Graph!G$1*1000,AE76+Graph!G$1*1000,AC77))</f>
        <v>707623.26923076925</v>
      </c>
      <c r="AF77" s="3">
        <f t="shared" si="21"/>
        <v>707623.26923076925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4</v>
      </c>
      <c r="C78" s="7"/>
      <c r="D78" s="2" t="e">
        <f t="shared" si="11"/>
        <v>#N/A</v>
      </c>
      <c r="E78" s="2" t="e">
        <f t="shared" si="22"/>
        <v>#N/A</v>
      </c>
      <c r="F78" s="2">
        <v>438381.1825145036</v>
      </c>
      <c r="G78" s="2">
        <f t="shared" si="25"/>
        <v>438381.1825145036</v>
      </c>
      <c r="H78" s="2">
        <f t="shared" si="12"/>
        <v>19980874.37010929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447580.20461755991</v>
      </c>
      <c r="Q78" s="2">
        <f t="shared" si="26"/>
        <v>447580.20461755991</v>
      </c>
      <c r="R78" s="2">
        <f t="shared" si="15"/>
        <v>20685614.408015832</v>
      </c>
      <c r="S78" s="2">
        <f t="shared" si="16"/>
        <v>438381.1825145036</v>
      </c>
      <c r="T78" s="2">
        <f t="shared" si="17"/>
        <v>15789.714285714319</v>
      </c>
      <c r="U78" s="2">
        <f t="shared" si="18"/>
        <v>447580.20461755991</v>
      </c>
      <c r="V78" s="2">
        <f t="shared" si="5"/>
        <v>720462.69230769225</v>
      </c>
      <c r="W78" s="2">
        <f t="shared" si="19"/>
        <v>12839.423076923005</v>
      </c>
      <c r="X78" s="2">
        <f t="shared" si="6"/>
        <v>434740.7815406369</v>
      </c>
      <c r="Y78" s="2">
        <f t="shared" si="7"/>
        <v>19965151.715708137</v>
      </c>
      <c r="Z78" s="2" t="str">
        <f t="shared" si="8"/>
        <v>HERE</v>
      </c>
      <c r="AA78" s="2">
        <f>IF(Z78="HERE",Y78,AA77+Graph!$G$1*1000)</f>
        <v>19965151.715708137</v>
      </c>
      <c r="AB78" s="2">
        <f t="shared" si="20"/>
        <v>434740.78154063597</v>
      </c>
      <c r="AC78" s="2">
        <f t="shared" si="9"/>
        <v>720462.69230769225</v>
      </c>
      <c r="AD78" s="3">
        <f t="shared" si="10"/>
        <v>19965151.715708137</v>
      </c>
      <c r="AE78" s="2">
        <f>IF(AE76&gt;=52800000,52800000,IF(AB57=Graph!G$1*1000,AE77+Graph!G$1*1000,AC78))</f>
        <v>720462.69230769225</v>
      </c>
      <c r="AF78" s="3">
        <f t="shared" si="21"/>
        <v>720462.69230769225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5</v>
      </c>
      <c r="C79" s="7"/>
      <c r="D79" s="2" t="e">
        <f t="shared" si="11"/>
        <v>#N/A</v>
      </c>
      <c r="E79" s="2" t="e">
        <f t="shared" si="22"/>
        <v>#N/A</v>
      </c>
      <c r="F79" s="2">
        <v>440968.40917262435</v>
      </c>
      <c r="G79" s="2">
        <f t="shared" si="25"/>
        <v>440968.40917262435</v>
      </c>
      <c r="H79" s="2">
        <f t="shared" si="12"/>
        <v>20421842.779281914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450360.93969330192</v>
      </c>
      <c r="Q79" s="2">
        <f t="shared" si="26"/>
        <v>450360.93969330192</v>
      </c>
      <c r="R79" s="2">
        <f t="shared" si="15"/>
        <v>21135975.347709134</v>
      </c>
      <c r="S79" s="2">
        <f t="shared" si="16"/>
        <v>440968.40917262435</v>
      </c>
      <c r="T79" s="2">
        <f t="shared" si="17"/>
        <v>15789.714285714319</v>
      </c>
      <c r="U79" s="2">
        <f t="shared" si="18"/>
        <v>450360.93969330192</v>
      </c>
      <c r="V79" s="2">
        <f t="shared" si="5"/>
        <v>733302.11538461538</v>
      </c>
      <c r="W79" s="2">
        <f t="shared" si="19"/>
        <v>12839.423076923122</v>
      </c>
      <c r="X79" s="2">
        <f t="shared" si="6"/>
        <v>437521.51661637879</v>
      </c>
      <c r="Y79" s="2">
        <f t="shared" si="7"/>
        <v>20402673.232324515</v>
      </c>
      <c r="Z79" s="2" t="str">
        <f t="shared" si="8"/>
        <v>HERE</v>
      </c>
      <c r="AA79" s="2">
        <f>IF(Z79="HERE",Y79,AA78+Graph!$G$1*1000)</f>
        <v>20402673.232324515</v>
      </c>
      <c r="AB79" s="2">
        <f t="shared" si="20"/>
        <v>437521.51661637798</v>
      </c>
      <c r="AC79" s="2">
        <f t="shared" si="9"/>
        <v>733302.11538461538</v>
      </c>
      <c r="AD79" s="3">
        <f t="shared" si="10"/>
        <v>20402673.232324515</v>
      </c>
      <c r="AE79" s="2">
        <f>IF(AE77&gt;=52800000,52800000,IF(AB58=Graph!G$1*1000,AE78+Graph!G$1*1000,AC79))</f>
        <v>733302.11538461538</v>
      </c>
      <c r="AF79" s="3">
        <f t="shared" si="21"/>
        <v>733302.11538461538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6</v>
      </c>
      <c r="C80" s="7"/>
      <c r="D80" s="2" t="e">
        <f t="shared" si="11"/>
        <v>#N/A</v>
      </c>
      <c r="E80" s="2" t="e">
        <f t="shared" si="22"/>
        <v>#N/A</v>
      </c>
      <c r="F80" s="2">
        <v>443555.6358307451</v>
      </c>
      <c r="G80" s="2">
        <f t="shared" si="25"/>
        <v>443555.6358307451</v>
      </c>
      <c r="H80" s="2">
        <f t="shared" si="12"/>
        <v>20865398.415112659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453141.67476902902</v>
      </c>
      <c r="Q80" s="2">
        <f t="shared" si="26"/>
        <v>453141.67476902902</v>
      </c>
      <c r="R80" s="2">
        <f t="shared" si="15"/>
        <v>21589117.022478163</v>
      </c>
      <c r="S80" s="2">
        <f t="shared" si="16"/>
        <v>443555.6358307451</v>
      </c>
      <c r="T80" s="2">
        <f t="shared" si="17"/>
        <v>15789.714285714319</v>
      </c>
      <c r="U80" s="2">
        <f t="shared" si="18"/>
        <v>453141.67476902902</v>
      </c>
      <c r="V80" s="2">
        <f t="shared" si="5"/>
        <v>746141.5384615385</v>
      </c>
      <c r="W80" s="2">
        <f t="shared" si="19"/>
        <v>12839.423076923122</v>
      </c>
      <c r="X80" s="2">
        <f t="shared" si="6"/>
        <v>440302.2516921059</v>
      </c>
      <c r="Y80" s="2">
        <f t="shared" si="7"/>
        <v>20842975.48401662</v>
      </c>
      <c r="Z80" s="2" t="str">
        <f t="shared" si="8"/>
        <v>HERE</v>
      </c>
      <c r="AA80" s="2">
        <f>IF(Z80="HERE",Y80,AA79+Graph!$G$1*1000)</f>
        <v>20842975.48401662</v>
      </c>
      <c r="AB80" s="2">
        <f t="shared" si="20"/>
        <v>440302.25169210508</v>
      </c>
      <c r="AC80" s="2">
        <f t="shared" si="9"/>
        <v>746141.5384615385</v>
      </c>
      <c r="AD80" s="3">
        <f t="shared" si="10"/>
        <v>20842975.48401662</v>
      </c>
      <c r="AE80" s="2">
        <f>IF(AE78&gt;=52800000,52800000,IF(AB59=Graph!G$1*1000,AE79+Graph!G$1*1000,AC80))</f>
        <v>746141.5384615385</v>
      </c>
      <c r="AF80" s="3">
        <f t="shared" si="21"/>
        <v>746141.5384615385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7</v>
      </c>
      <c r="C81" s="7"/>
      <c r="D81" s="2" t="e">
        <f t="shared" si="11"/>
        <v>#N/A</v>
      </c>
      <c r="E81" s="2" t="e">
        <f t="shared" si="22"/>
        <v>#N/A</v>
      </c>
      <c r="F81" s="2">
        <v>446142.86248886585</v>
      </c>
      <c r="G81" s="2">
        <f t="shared" si="25"/>
        <v>446142.86248886585</v>
      </c>
      <c r="H81" s="2">
        <f t="shared" si="12"/>
        <v>21311541.277601525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455922.40984477103</v>
      </c>
      <c r="Q81" s="2">
        <f t="shared" si="26"/>
        <v>455922.40984477103</v>
      </c>
      <c r="R81" s="2">
        <f t="shared" si="15"/>
        <v>22045039.432322934</v>
      </c>
      <c r="S81" s="2">
        <f t="shared" si="16"/>
        <v>446142.86248886585</v>
      </c>
      <c r="T81" s="2">
        <f t="shared" si="17"/>
        <v>15789.714285714319</v>
      </c>
      <c r="U81" s="2">
        <f t="shared" si="18"/>
        <v>455922.40984477103</v>
      </c>
      <c r="V81" s="2">
        <f t="shared" si="5"/>
        <v>758980.9615384615</v>
      </c>
      <c r="W81" s="2">
        <f t="shared" si="19"/>
        <v>12839.423076923005</v>
      </c>
      <c r="X81" s="2">
        <f t="shared" si="6"/>
        <v>443082.98676784802</v>
      </c>
      <c r="Y81" s="2">
        <f t="shared" si="7"/>
        <v>21286058.470784467</v>
      </c>
      <c r="Z81" s="2" t="str">
        <f t="shared" si="8"/>
        <v>HERE</v>
      </c>
      <c r="AA81" s="2">
        <f>IF(Z81="HERE",Y81,AA80+Graph!$G$1*1000)</f>
        <v>21286058.470784467</v>
      </c>
      <c r="AB81" s="2">
        <f t="shared" si="20"/>
        <v>443082.98676784709</v>
      </c>
      <c r="AC81" s="2">
        <f t="shared" si="9"/>
        <v>758980.9615384615</v>
      </c>
      <c r="AD81" s="3">
        <f t="shared" si="10"/>
        <v>21286058.470784467</v>
      </c>
      <c r="AE81" s="2">
        <f>IF(AE79&gt;=52800000,52800000,IF(AB60=Graph!G$1*1000,AE80+Graph!G$1*1000,AC81))</f>
        <v>758980.9615384615</v>
      </c>
      <c r="AF81" s="3">
        <f t="shared" si="21"/>
        <v>758980.9615384615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8</v>
      </c>
      <c r="C82" s="7"/>
      <c r="D82" s="2" t="e">
        <f t="shared" si="11"/>
        <v>#N/A</v>
      </c>
      <c r="E82" s="2" t="e">
        <f t="shared" si="22"/>
        <v>#N/A</v>
      </c>
      <c r="F82" s="2">
        <v>448730.0891469866</v>
      </c>
      <c r="G82" s="2">
        <f t="shared" si="25"/>
        <v>448730.0891469866</v>
      </c>
      <c r="H82" s="2">
        <f t="shared" si="12"/>
        <v>21760271.366748512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458703.14492049813</v>
      </c>
      <c r="Q82" s="2">
        <f t="shared" si="26"/>
        <v>458703.14492049813</v>
      </c>
      <c r="R82" s="2">
        <f t="shared" si="15"/>
        <v>22503742.577243432</v>
      </c>
      <c r="S82" s="2">
        <f t="shared" si="16"/>
        <v>448730.0891469866</v>
      </c>
      <c r="T82" s="2">
        <f t="shared" si="17"/>
        <v>15789.714285714319</v>
      </c>
      <c r="U82" s="2">
        <f t="shared" si="18"/>
        <v>458703.14492049813</v>
      </c>
      <c r="V82" s="2">
        <f t="shared" si="5"/>
        <v>771820.38461538462</v>
      </c>
      <c r="W82" s="2">
        <f t="shared" si="19"/>
        <v>12839.423076923122</v>
      </c>
      <c r="X82" s="2">
        <f t="shared" si="6"/>
        <v>445863.72184357501</v>
      </c>
      <c r="Y82" s="2">
        <f t="shared" si="7"/>
        <v>21731922.192628041</v>
      </c>
      <c r="Z82" s="2" t="str">
        <f t="shared" si="8"/>
        <v>HERE</v>
      </c>
      <c r="AA82" s="2">
        <f>IF(Z82="HERE",Y82,AA81+Graph!$G$1*1000)</f>
        <v>21731922.192628041</v>
      </c>
      <c r="AB82" s="2">
        <f t="shared" si="20"/>
        <v>445863.7218435742</v>
      </c>
      <c r="AC82" s="2">
        <f t="shared" si="9"/>
        <v>771820.38461538462</v>
      </c>
      <c r="AD82" s="3">
        <f t="shared" si="10"/>
        <v>21731922.192628041</v>
      </c>
      <c r="AE82" s="2">
        <f>IF(AE80&gt;=52800000,52800000,IF(AB61=Graph!G$1*1000,AE81+Graph!G$1*1000,AC82))</f>
        <v>771820.38461538462</v>
      </c>
      <c r="AF82" s="3">
        <f t="shared" si="21"/>
        <v>771820.38461538462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9</v>
      </c>
      <c r="C83" s="7"/>
      <c r="D83" s="2" t="e">
        <f t="shared" si="11"/>
        <v>#N/A</v>
      </c>
      <c r="E83" s="2" t="e">
        <f t="shared" si="22"/>
        <v>#N/A</v>
      </c>
      <c r="F83" s="2">
        <v>451317.31580510736</v>
      </c>
      <c r="G83" s="2">
        <f t="shared" si="25"/>
        <v>451317.31580510736</v>
      </c>
      <c r="H83" s="2">
        <f t="shared" si="12"/>
        <v>22211588.682553619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461483.87999624014</v>
      </c>
      <c r="Q83" s="2">
        <f t="shared" si="26"/>
        <v>461483.87999624014</v>
      </c>
      <c r="R83" s="2">
        <f t="shared" si="15"/>
        <v>22965226.457239673</v>
      </c>
      <c r="S83" s="2">
        <f t="shared" si="16"/>
        <v>451317.31580510736</v>
      </c>
      <c r="T83" s="2">
        <f t="shared" si="17"/>
        <v>15789.714285714319</v>
      </c>
      <c r="U83" s="2">
        <f t="shared" si="18"/>
        <v>461483.87999624014</v>
      </c>
      <c r="V83" s="2">
        <f t="shared" si="5"/>
        <v>784659.80769230775</v>
      </c>
      <c r="W83" s="2">
        <f t="shared" si="19"/>
        <v>12839.423076923122</v>
      </c>
      <c r="X83" s="2">
        <f t="shared" si="6"/>
        <v>448644.45691931702</v>
      </c>
      <c r="Y83" s="2">
        <f t="shared" si="7"/>
        <v>22180566.649547357</v>
      </c>
      <c r="Z83" s="2" t="str">
        <f t="shared" si="8"/>
        <v>HERE</v>
      </c>
      <c r="AA83" s="2">
        <f>IF(Z83="HERE",Y83,AA82+Graph!$G$1*1000)</f>
        <v>22180566.649547357</v>
      </c>
      <c r="AB83" s="2">
        <f t="shared" si="20"/>
        <v>448644.4569193162</v>
      </c>
      <c r="AC83" s="2">
        <f t="shared" si="9"/>
        <v>784659.80769230775</v>
      </c>
      <c r="AD83" s="3">
        <f t="shared" si="10"/>
        <v>22180566.649547357</v>
      </c>
      <c r="AE83" s="2">
        <f>IF(AE81&gt;=52800000,52800000,IF(AB62=Graph!G$1*1000,AE82+Graph!G$1*1000,AC83))</f>
        <v>784659.80769230775</v>
      </c>
      <c r="AF83" s="3">
        <f t="shared" si="21"/>
        <v>784659.80769230775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10</v>
      </c>
      <c r="C84" s="7"/>
      <c r="D84" s="2" t="e">
        <f t="shared" si="11"/>
        <v>#N/A</v>
      </c>
      <c r="E84" s="2" t="e">
        <f t="shared" si="22"/>
        <v>#N/A</v>
      </c>
      <c r="F84" s="2">
        <v>453904.54246322811</v>
      </c>
      <c r="G84" s="2">
        <f t="shared" si="25"/>
        <v>453904.54246322811</v>
      </c>
      <c r="H84" s="2">
        <f t="shared" si="12"/>
        <v>22665493.225016847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464264.61507196724</v>
      </c>
      <c r="Q84" s="2">
        <f t="shared" si="26"/>
        <v>464264.61507196724</v>
      </c>
      <c r="R84" s="2">
        <f t="shared" si="15"/>
        <v>23429491.07231164</v>
      </c>
      <c r="S84" s="2">
        <f t="shared" si="16"/>
        <v>453904.54246322811</v>
      </c>
      <c r="T84" s="2">
        <f t="shared" si="17"/>
        <v>15789.714285714319</v>
      </c>
      <c r="U84" s="2">
        <f t="shared" si="18"/>
        <v>464264.61507196724</v>
      </c>
      <c r="V84" s="2">
        <f t="shared" si="5"/>
        <v>797499.23076923075</v>
      </c>
      <c r="W84" s="2">
        <f t="shared" si="19"/>
        <v>12839.423076923005</v>
      </c>
      <c r="X84" s="2">
        <f t="shared" si="6"/>
        <v>451425.19199504424</v>
      </c>
      <c r="Y84" s="2">
        <f t="shared" si="7"/>
        <v>22631991.8415424</v>
      </c>
      <c r="Z84" s="2" t="str">
        <f t="shared" si="8"/>
        <v>HERE</v>
      </c>
      <c r="AA84" s="2">
        <f>IF(Z84="HERE",Y84,AA83+Graph!$G$1*1000)</f>
        <v>22631991.8415424</v>
      </c>
      <c r="AB84" s="2">
        <f t="shared" si="20"/>
        <v>451425.19199504331</v>
      </c>
      <c r="AC84" s="2">
        <f t="shared" si="9"/>
        <v>797499.23076923075</v>
      </c>
      <c r="AD84" s="3">
        <f t="shared" si="10"/>
        <v>22631991.8415424</v>
      </c>
      <c r="AE84" s="2">
        <f>IF(AE82&gt;=52800000,52800000,IF(AB63=Graph!G$1*1000,AE83+Graph!G$1*1000,AC84))</f>
        <v>797499.23076923075</v>
      </c>
      <c r="AF84" s="3">
        <f t="shared" si="21"/>
        <v>797499.23076923075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11</v>
      </c>
      <c r="C85" s="7"/>
      <c r="D85" s="2" t="e">
        <f t="shared" si="11"/>
        <v>#N/A</v>
      </c>
      <c r="E85" s="2" t="e">
        <f t="shared" si="22"/>
        <v>#N/A</v>
      </c>
      <c r="F85" s="2">
        <v>456491.76912134886</v>
      </c>
      <c r="G85" s="2">
        <f t="shared" si="25"/>
        <v>456491.76912134886</v>
      </c>
      <c r="H85" s="2">
        <f t="shared" si="12"/>
        <v>23121984.994138196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467045.35014770925</v>
      </c>
      <c r="Q85" s="2">
        <f t="shared" si="26"/>
        <v>467045.35014770925</v>
      </c>
      <c r="R85" s="2">
        <f t="shared" si="15"/>
        <v>23896536.422459349</v>
      </c>
      <c r="S85" s="2">
        <f t="shared" si="16"/>
        <v>456491.76912134886</v>
      </c>
      <c r="T85" s="2">
        <f t="shared" si="17"/>
        <v>15789.714285714319</v>
      </c>
      <c r="U85" s="2">
        <f t="shared" si="18"/>
        <v>467045.35014770925</v>
      </c>
      <c r="V85" s="2">
        <f t="shared" si="5"/>
        <v>810338.65384615387</v>
      </c>
      <c r="W85" s="2">
        <f t="shared" si="19"/>
        <v>12839.423076923122</v>
      </c>
      <c r="X85" s="2">
        <f t="shared" si="6"/>
        <v>454205.92707078613</v>
      </c>
      <c r="Y85" s="2">
        <f t="shared" si="7"/>
        <v>23086197.768613186</v>
      </c>
      <c r="Z85" s="2" t="str">
        <f t="shared" si="8"/>
        <v>HERE</v>
      </c>
      <c r="AA85" s="2">
        <f>IF(Z85="HERE",Y85,AA84+Graph!$G$1*1000)</f>
        <v>23086197.768613186</v>
      </c>
      <c r="AB85" s="2">
        <f t="shared" si="20"/>
        <v>454205.92707078531</v>
      </c>
      <c r="AC85" s="2">
        <f t="shared" si="9"/>
        <v>810338.65384615387</v>
      </c>
      <c r="AD85" s="3">
        <f t="shared" si="10"/>
        <v>23086197.768613186</v>
      </c>
      <c r="AE85" s="2">
        <f>IF(AE83&gt;=52800000,52800000,IF(AB64=Graph!G$1*1000,AE84+Graph!G$1*1000,AC85))</f>
        <v>810338.65384615387</v>
      </c>
      <c r="AF85" s="3">
        <f t="shared" si="21"/>
        <v>810338.65384615387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12</v>
      </c>
      <c r="C86" s="7"/>
      <c r="D86" s="2" t="e">
        <f t="shared" si="11"/>
        <v>#N/A</v>
      </c>
      <c r="E86" s="2" t="e">
        <f t="shared" si="22"/>
        <v>#N/A</v>
      </c>
      <c r="F86" s="2">
        <v>459078.99577946961</v>
      </c>
      <c r="G86" s="2">
        <f t="shared" si="25"/>
        <v>459078.99577946961</v>
      </c>
      <c r="H86" s="2">
        <f t="shared" si="12"/>
        <v>23581063.989917666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469826.08522343636</v>
      </c>
      <c r="Q86" s="2">
        <f t="shared" si="26"/>
        <v>469826.08522343636</v>
      </c>
      <c r="R86" s="2">
        <f t="shared" si="15"/>
        <v>24366362.507682785</v>
      </c>
      <c r="S86" s="2">
        <f t="shared" si="16"/>
        <v>459078.99577946961</v>
      </c>
      <c r="T86" s="2">
        <f t="shared" si="17"/>
        <v>15789.714285714319</v>
      </c>
      <c r="U86" s="2">
        <f t="shared" si="18"/>
        <v>469826.08522343636</v>
      </c>
      <c r="V86" s="2">
        <f t="shared" si="5"/>
        <v>823178.07692307688</v>
      </c>
      <c r="W86" s="2">
        <f t="shared" si="19"/>
        <v>12839.423076923005</v>
      </c>
      <c r="X86" s="2">
        <f t="shared" si="6"/>
        <v>456986.66214651335</v>
      </c>
      <c r="Y86" s="2">
        <f t="shared" si="7"/>
        <v>23543184.430759698</v>
      </c>
      <c r="Z86" s="2" t="str">
        <f t="shared" si="8"/>
        <v>HERE</v>
      </c>
      <c r="AA86" s="2">
        <f>IF(Z86="HERE",Y86,AA85+Graph!$G$1*1000)</f>
        <v>23543184.430759698</v>
      </c>
      <c r="AB86" s="2">
        <f t="shared" si="20"/>
        <v>456986.66214651242</v>
      </c>
      <c r="AC86" s="2">
        <f t="shared" si="9"/>
        <v>823178.07692307688</v>
      </c>
      <c r="AD86" s="3">
        <f t="shared" si="10"/>
        <v>23543184.430759698</v>
      </c>
      <c r="AE86" s="2">
        <f>IF(AE84&gt;=52800000,52800000,IF(AB65=Graph!G$1*1000,AE85+Graph!G$1*1000,AC86))</f>
        <v>823178.07692307688</v>
      </c>
      <c r="AF86" s="3">
        <f t="shared" si="21"/>
        <v>823178.07692307688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13</v>
      </c>
      <c r="C87" s="7"/>
      <c r="D87" s="2" t="e">
        <f t="shared" si="11"/>
        <v>#N/A</v>
      </c>
      <c r="E87" s="2" t="e">
        <f t="shared" si="22"/>
        <v>#N/A</v>
      </c>
      <c r="F87" s="2">
        <v>461666.22243759036</v>
      </c>
      <c r="G87" s="2">
        <f t="shared" si="25"/>
        <v>461666.22243759036</v>
      </c>
      <c r="H87" s="2">
        <f t="shared" si="12"/>
        <v>24042730.212355256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472606.82029917836</v>
      </c>
      <c r="Q87" s="2">
        <f t="shared" si="26"/>
        <v>472606.82029917836</v>
      </c>
      <c r="R87" s="2">
        <f t="shared" si="15"/>
        <v>24838969.327981964</v>
      </c>
      <c r="S87" s="2">
        <f t="shared" si="16"/>
        <v>461666.22243759036</v>
      </c>
      <c r="T87" s="2">
        <f t="shared" si="17"/>
        <v>15789.714285714319</v>
      </c>
      <c r="U87" s="2">
        <f t="shared" si="18"/>
        <v>472606.82029917836</v>
      </c>
      <c r="V87" s="2">
        <f t="shared" si="5"/>
        <v>836017.5</v>
      </c>
      <c r="W87" s="2">
        <f t="shared" si="19"/>
        <v>12839.423076923122</v>
      </c>
      <c r="X87" s="2">
        <f t="shared" si="6"/>
        <v>459767.39722225524</v>
      </c>
      <c r="Y87" s="2">
        <f t="shared" si="7"/>
        <v>24002951.827981953</v>
      </c>
      <c r="Z87" s="2" t="str">
        <f t="shared" si="8"/>
        <v>HERE</v>
      </c>
      <c r="AA87" s="2">
        <f>IF(Z87="HERE",Y87,AA86+Graph!$G$1*1000)</f>
        <v>24002951.827981953</v>
      </c>
      <c r="AB87" s="2">
        <f t="shared" si="20"/>
        <v>459767.39722225443</v>
      </c>
      <c r="AC87" s="2">
        <f t="shared" si="9"/>
        <v>836017.5</v>
      </c>
      <c r="AD87" s="3">
        <f t="shared" si="10"/>
        <v>24002951.827981953</v>
      </c>
      <c r="AE87" s="2">
        <f>IF(AE85&gt;=52800000,52800000,IF(AB66=Graph!G$1*1000,AE86+Graph!G$1*1000,AC87))</f>
        <v>836017.5</v>
      </c>
      <c r="AF87" s="3">
        <f t="shared" si="21"/>
        <v>836017.5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14</v>
      </c>
      <c r="C88" s="7"/>
      <c r="D88" s="2" t="e">
        <f t="shared" si="11"/>
        <v>#N/A</v>
      </c>
      <c r="E88" s="2" t="e">
        <f t="shared" si="22"/>
        <v>#N/A</v>
      </c>
      <c r="F88" s="2">
        <v>464253.44909571111</v>
      </c>
      <c r="G88" s="2">
        <f t="shared" si="25"/>
        <v>464253.44909571111</v>
      </c>
      <c r="H88" s="2">
        <f t="shared" si="12"/>
        <v>24506983.661450967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475387.55537490547</v>
      </c>
      <c r="Q88" s="2">
        <f t="shared" si="26"/>
        <v>475387.55537490547</v>
      </c>
      <c r="R88" s="2">
        <f t="shared" si="15"/>
        <v>25314356.883356869</v>
      </c>
      <c r="S88" s="2">
        <f t="shared" si="16"/>
        <v>464253.44909571111</v>
      </c>
      <c r="T88" s="2">
        <f t="shared" si="17"/>
        <v>15789.714285714319</v>
      </c>
      <c r="U88" s="2">
        <f t="shared" si="18"/>
        <v>475387.55537490547</v>
      </c>
      <c r="V88" s="2">
        <f t="shared" si="5"/>
        <v>848856.92307692301</v>
      </c>
      <c r="W88" s="2">
        <f t="shared" si="19"/>
        <v>12839.423076923005</v>
      </c>
      <c r="X88" s="2">
        <f t="shared" si="6"/>
        <v>462548.13229798246</v>
      </c>
      <c r="Y88" s="2">
        <f t="shared" si="7"/>
        <v>24465499.960279934</v>
      </c>
      <c r="Z88" s="2" t="str">
        <f t="shared" si="8"/>
        <v>HERE</v>
      </c>
      <c r="AA88" s="2">
        <f>IF(Z88="HERE",Y88,AA87+Graph!$G$1*1000)</f>
        <v>24465499.960279934</v>
      </c>
      <c r="AB88" s="2">
        <f t="shared" si="20"/>
        <v>462548.13229798153</v>
      </c>
      <c r="AC88" s="2">
        <f t="shared" si="9"/>
        <v>848856.92307692301</v>
      </c>
      <c r="AD88" s="3">
        <f t="shared" si="10"/>
        <v>24465499.960279934</v>
      </c>
      <c r="AE88" s="2">
        <f>IF(AE86&gt;=52800000,52800000,IF(AB67=Graph!G$1*1000,AE87+Graph!G$1*1000,AC88))</f>
        <v>848856.92307692301</v>
      </c>
      <c r="AF88" s="3">
        <f t="shared" si="21"/>
        <v>848856.92307692301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15</v>
      </c>
      <c r="C89" s="7"/>
      <c r="D89" s="2" t="e">
        <f t="shared" si="11"/>
        <v>#N/A</v>
      </c>
      <c r="E89" s="2" t="e">
        <f t="shared" si="22"/>
        <v>#N/A</v>
      </c>
      <c r="F89" s="2">
        <v>466840.67575383186</v>
      </c>
      <c r="G89" s="2">
        <f t="shared" si="25"/>
        <v>466840.67575383186</v>
      </c>
      <c r="H89" s="2">
        <f t="shared" si="12"/>
        <v>24973824.337204799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478168.29045064747</v>
      </c>
      <c r="Q89" s="2">
        <f t="shared" si="26"/>
        <v>478168.29045064747</v>
      </c>
      <c r="R89" s="2">
        <f t="shared" si="15"/>
        <v>25792525.173807517</v>
      </c>
      <c r="S89" s="2">
        <f t="shared" si="16"/>
        <v>466840.67575383186</v>
      </c>
      <c r="T89" s="2">
        <f t="shared" si="17"/>
        <v>15789.714285714319</v>
      </c>
      <c r="U89" s="2">
        <f t="shared" si="18"/>
        <v>478168.29045064747</v>
      </c>
      <c r="V89" s="2">
        <f t="shared" si="5"/>
        <v>861696.34615384613</v>
      </c>
      <c r="W89" s="2">
        <f t="shared" si="19"/>
        <v>12839.423076923122</v>
      </c>
      <c r="X89" s="2">
        <f t="shared" si="6"/>
        <v>465328.86737372435</v>
      </c>
      <c r="Y89" s="2">
        <f t="shared" si="7"/>
        <v>24930828.827653658</v>
      </c>
      <c r="Z89" s="2" t="str">
        <f t="shared" si="8"/>
        <v>HERE</v>
      </c>
      <c r="AA89" s="2">
        <f>IF(Z89="HERE",Y89,AA88+Graph!$G$1*1000)</f>
        <v>24930828.827653658</v>
      </c>
      <c r="AB89" s="2">
        <f t="shared" si="20"/>
        <v>465328.86737372354</v>
      </c>
      <c r="AC89" s="2">
        <f t="shared" si="9"/>
        <v>861696.34615384613</v>
      </c>
      <c r="AD89" s="3">
        <f t="shared" si="10"/>
        <v>24930828.827653658</v>
      </c>
      <c r="AE89" s="2">
        <f>IF(AE87&gt;=52800000,52800000,IF(AB68=Graph!G$1*1000,AE88+Graph!G$1*1000,AC89))</f>
        <v>861696.34615384613</v>
      </c>
      <c r="AF89" s="3">
        <f t="shared" si="21"/>
        <v>861696.34615384613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16</v>
      </c>
      <c r="C90" s="7"/>
      <c r="D90" s="2" t="e">
        <f t="shared" si="11"/>
        <v>#N/A</v>
      </c>
      <c r="E90" s="2" t="e">
        <f t="shared" si="22"/>
        <v>#N/A</v>
      </c>
      <c r="F90" s="2">
        <v>469427.90241195261</v>
      </c>
      <c r="G90" s="2">
        <f t="shared" si="25"/>
        <v>469427.90241195261</v>
      </c>
      <c r="H90" s="2">
        <f t="shared" si="12"/>
        <v>25443252.239616752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480949.02552637458</v>
      </c>
      <c r="Q90" s="2">
        <f t="shared" si="26"/>
        <v>480949.02552637458</v>
      </c>
      <c r="R90" s="2">
        <f t="shared" si="15"/>
        <v>26273474.199333891</v>
      </c>
      <c r="S90" s="2">
        <f t="shared" si="16"/>
        <v>469427.90241195261</v>
      </c>
      <c r="T90" s="2">
        <f t="shared" si="17"/>
        <v>15789.714285714319</v>
      </c>
      <c r="U90" s="2">
        <f t="shared" si="18"/>
        <v>480949.02552637458</v>
      </c>
      <c r="V90" s="2">
        <f t="shared" si="5"/>
        <v>874535.76923076925</v>
      </c>
      <c r="W90" s="2">
        <f t="shared" si="19"/>
        <v>12839.423076923122</v>
      </c>
      <c r="X90" s="2">
        <f t="shared" si="6"/>
        <v>468109.60244945146</v>
      </c>
      <c r="Y90" s="2">
        <f t="shared" si="7"/>
        <v>25398938.430103108</v>
      </c>
      <c r="Z90" s="2" t="str">
        <f t="shared" si="8"/>
        <v>HERE</v>
      </c>
      <c r="AA90" s="2">
        <f>IF(Z90="HERE",Y90,AA89+Graph!$G$1*1000)</f>
        <v>25398938.430103108</v>
      </c>
      <c r="AB90" s="2">
        <f t="shared" si="20"/>
        <v>468109.60244945064</v>
      </c>
      <c r="AC90" s="2">
        <f t="shared" si="9"/>
        <v>874535.76923076925</v>
      </c>
      <c r="AD90" s="3">
        <f t="shared" si="10"/>
        <v>25398938.430103108</v>
      </c>
      <c r="AE90" s="2">
        <f>IF(AE88&gt;=52800000,52800000,IF(AB69=Graph!G$1*1000,AE89+Graph!G$1*1000,AC90))</f>
        <v>874535.76923076925</v>
      </c>
      <c r="AF90" s="3">
        <f t="shared" si="21"/>
        <v>874535.76923076925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17</v>
      </c>
      <c r="C91" s="7"/>
      <c r="D91" s="2" t="e">
        <f t="shared" si="11"/>
        <v>#N/A</v>
      </c>
      <c r="E91" s="2" t="e">
        <f t="shared" si="22"/>
        <v>#N/A</v>
      </c>
      <c r="F91" s="2">
        <v>472015.12907008827</v>
      </c>
      <c r="G91" s="2">
        <f t="shared" si="25"/>
        <v>472015.12907008827</v>
      </c>
      <c r="H91" s="2">
        <f t="shared" si="12"/>
        <v>25915267.36868684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483729.76060211658</v>
      </c>
      <c r="Q91" s="2">
        <f t="shared" si="26"/>
        <v>483729.76060211658</v>
      </c>
      <c r="R91" s="2">
        <f t="shared" si="15"/>
        <v>26757203.959936008</v>
      </c>
      <c r="S91" s="2">
        <f t="shared" si="16"/>
        <v>472015.12907008827</v>
      </c>
      <c r="T91" s="2">
        <f t="shared" si="17"/>
        <v>15789.714285714319</v>
      </c>
      <c r="U91" s="2">
        <f t="shared" si="18"/>
        <v>483729.76060211658</v>
      </c>
      <c r="V91" s="2">
        <f t="shared" si="5"/>
        <v>887375.19230769225</v>
      </c>
      <c r="W91" s="2">
        <f t="shared" si="19"/>
        <v>12839.423076923005</v>
      </c>
      <c r="X91" s="2">
        <f t="shared" si="6"/>
        <v>470890.33752519358</v>
      </c>
      <c r="Y91" s="2">
        <f t="shared" si="7"/>
        <v>25869828.767628301</v>
      </c>
      <c r="Z91" s="2" t="str">
        <f t="shared" si="8"/>
        <v>HERE</v>
      </c>
      <c r="AA91" s="2">
        <f>IF(Z91="HERE",Y91,AA90+Graph!$G$1*1000)</f>
        <v>25869828.767628301</v>
      </c>
      <c r="AB91" s="2">
        <f t="shared" si="20"/>
        <v>470890.33752519265</v>
      </c>
      <c r="AC91" s="2">
        <f t="shared" si="9"/>
        <v>887375.19230769225</v>
      </c>
      <c r="AD91" s="3">
        <f t="shared" si="10"/>
        <v>25869828.767628301</v>
      </c>
      <c r="AE91" s="2">
        <f>IF(AE89&gt;=52800000,52800000,IF(AB70=Graph!G$1*1000,AE90+Graph!G$1*1000,AC91))</f>
        <v>887375.19230769225</v>
      </c>
      <c r="AF91" s="3">
        <f t="shared" si="21"/>
        <v>887375.19230769225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18</v>
      </c>
      <c r="C92" s="7"/>
      <c r="D92" s="2" t="e">
        <f t="shared" si="11"/>
        <v>#N/A</v>
      </c>
      <c r="E92" s="2" t="e">
        <f t="shared" si="22"/>
        <v>#N/A</v>
      </c>
      <c r="F92" s="2">
        <v>474602.35572820902</v>
      </c>
      <c r="G92" s="2">
        <f t="shared" si="25"/>
        <v>474602.35572820902</v>
      </c>
      <c r="H92" s="2">
        <f t="shared" si="12"/>
        <v>26389869.724415049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486510.49567785859</v>
      </c>
      <c r="Q92" s="2">
        <f t="shared" si="26"/>
        <v>486510.49567785859</v>
      </c>
      <c r="R92" s="2">
        <f t="shared" si="15"/>
        <v>27243714.455613866</v>
      </c>
      <c r="S92" s="2">
        <f t="shared" si="16"/>
        <v>474602.35572820902</v>
      </c>
      <c r="T92" s="2">
        <f t="shared" si="17"/>
        <v>15789.714285714319</v>
      </c>
      <c r="U92" s="2">
        <f t="shared" si="18"/>
        <v>486510.49567785859</v>
      </c>
      <c r="V92" s="2">
        <f t="shared" si="5"/>
        <v>900214.61538461538</v>
      </c>
      <c r="W92" s="2">
        <f t="shared" si="19"/>
        <v>12839.423076923122</v>
      </c>
      <c r="X92" s="2">
        <f t="shared" si="6"/>
        <v>473671.07260093547</v>
      </c>
      <c r="Y92" s="2">
        <f t="shared" si="7"/>
        <v>26343499.840229236</v>
      </c>
      <c r="Z92" s="2" t="str">
        <f t="shared" si="8"/>
        <v>HERE</v>
      </c>
      <c r="AA92" s="2">
        <f>IF(Z92="HERE",Y92,AA91+Graph!$G$1*1000)</f>
        <v>26343499.840229236</v>
      </c>
      <c r="AB92" s="2">
        <f t="shared" si="20"/>
        <v>473671.07260093465</v>
      </c>
      <c r="AC92" s="2">
        <f t="shared" si="9"/>
        <v>900214.61538461538</v>
      </c>
      <c r="AD92" s="3">
        <f t="shared" si="10"/>
        <v>26343499.840229236</v>
      </c>
      <c r="AE92" s="2">
        <f>IF(AE90&gt;=52800000,52800000,IF(AB71=Graph!G$1*1000,AE91+Graph!G$1*1000,AC92))</f>
        <v>900214.61538461538</v>
      </c>
      <c r="AF92" s="3">
        <f t="shared" si="21"/>
        <v>900214.61538461538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19</v>
      </c>
      <c r="C93" s="7"/>
      <c r="D93" s="2" t="e">
        <f t="shared" si="11"/>
        <v>#N/A</v>
      </c>
      <c r="E93" s="2" t="e">
        <f t="shared" si="22"/>
        <v>#N/A</v>
      </c>
      <c r="F93" s="2">
        <v>477189.58238632977</v>
      </c>
      <c r="G93" s="2">
        <f t="shared" si="25"/>
        <v>477189.58238632977</v>
      </c>
      <c r="H93" s="2">
        <f t="shared" si="12"/>
        <v>26867059.306801379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489291.2307535857</v>
      </c>
      <c r="Q93" s="2">
        <f t="shared" si="26"/>
        <v>489291.2307535857</v>
      </c>
      <c r="R93" s="2">
        <f t="shared" si="15"/>
        <v>27733005.686367452</v>
      </c>
      <c r="S93" s="2">
        <f t="shared" si="16"/>
        <v>477189.58238632977</v>
      </c>
      <c r="T93" s="2">
        <f t="shared" si="17"/>
        <v>15789.714285714319</v>
      </c>
      <c r="U93" s="2">
        <f t="shared" si="18"/>
        <v>489291.2307535857</v>
      </c>
      <c r="V93" s="2">
        <f t="shared" si="5"/>
        <v>913054.0384615385</v>
      </c>
      <c r="W93" s="2">
        <f t="shared" si="19"/>
        <v>12839.423076923122</v>
      </c>
      <c r="X93" s="2">
        <f t="shared" si="6"/>
        <v>476451.80767666257</v>
      </c>
      <c r="Y93" s="2">
        <f t="shared" si="7"/>
        <v>26819951.647905897</v>
      </c>
      <c r="Z93" s="2" t="str">
        <f t="shared" si="8"/>
        <v>HERE</v>
      </c>
      <c r="AA93" s="2">
        <f>IF(Z93="HERE",Y93,AA92+Graph!$G$1*1000)</f>
        <v>26819951.647905897</v>
      </c>
      <c r="AB93" s="2">
        <f t="shared" si="20"/>
        <v>476451.80767666176</v>
      </c>
      <c r="AC93" s="2">
        <f t="shared" si="9"/>
        <v>913054.0384615385</v>
      </c>
      <c r="AD93" s="3">
        <f t="shared" si="10"/>
        <v>26819951.647905897</v>
      </c>
      <c r="AE93" s="2">
        <f>IF(AE91&gt;=52800000,52800000,IF(AB72=Graph!G$1*1000,AE92+Graph!G$1*1000,AC93))</f>
        <v>913054.0384615385</v>
      </c>
      <c r="AF93" s="3">
        <f t="shared" si="21"/>
        <v>913054.0384615385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20</v>
      </c>
      <c r="C94" s="7"/>
      <c r="D94" s="2" t="e">
        <f t="shared" si="11"/>
        <v>#N/A</v>
      </c>
      <c r="E94" s="2" t="e">
        <f t="shared" si="22"/>
        <v>#N/A</v>
      </c>
      <c r="F94" s="2">
        <v>479776.80904445052</v>
      </c>
      <c r="G94" s="2">
        <f t="shared" si="25"/>
        <v>479776.80904445052</v>
      </c>
      <c r="H94" s="2">
        <f t="shared" si="12"/>
        <v>27346836.115845829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492071.9658293277</v>
      </c>
      <c r="Q94" s="2">
        <f t="shared" si="26"/>
        <v>492071.9658293277</v>
      </c>
      <c r="R94" s="2">
        <f t="shared" si="15"/>
        <v>28225077.65219678</v>
      </c>
      <c r="S94" s="2">
        <f t="shared" si="16"/>
        <v>479776.80904445052</v>
      </c>
      <c r="T94" s="2">
        <f t="shared" si="17"/>
        <v>15789.714285714319</v>
      </c>
      <c r="U94" s="2">
        <f t="shared" si="18"/>
        <v>492071.9658293277</v>
      </c>
      <c r="V94" s="2">
        <f t="shared" si="5"/>
        <v>925893.4615384615</v>
      </c>
      <c r="W94" s="2">
        <f t="shared" si="19"/>
        <v>12839.423076923005</v>
      </c>
      <c r="X94" s="2">
        <f t="shared" si="6"/>
        <v>479232.5427524047</v>
      </c>
      <c r="Y94" s="2">
        <f t="shared" si="7"/>
        <v>27299184.190658301</v>
      </c>
      <c r="Z94" s="2" t="str">
        <f t="shared" si="8"/>
        <v>HERE</v>
      </c>
      <c r="AA94" s="2">
        <f>IF(Z94="HERE",Y94,AA93+Graph!$G$1*1000)</f>
        <v>27299184.190658301</v>
      </c>
      <c r="AB94" s="2">
        <f t="shared" si="20"/>
        <v>479232.54275240377</v>
      </c>
      <c r="AC94" s="2">
        <f t="shared" si="9"/>
        <v>925893.4615384615</v>
      </c>
      <c r="AD94" s="3">
        <f t="shared" si="10"/>
        <v>27299184.190658301</v>
      </c>
      <c r="AE94" s="2">
        <f>IF(AE92&gt;=52800000,52800000,IF(AB73=Graph!G$1*1000,AE93+Graph!G$1*1000,AC94))</f>
        <v>925893.4615384615</v>
      </c>
      <c r="AF94" s="3">
        <f t="shared" si="21"/>
        <v>925893.4615384615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21</v>
      </c>
      <c r="C95" s="7"/>
      <c r="D95" s="2" t="e">
        <f t="shared" si="11"/>
        <v>#N/A</v>
      </c>
      <c r="E95" s="2" t="e">
        <f t="shared" si="22"/>
        <v>#N/A</v>
      </c>
      <c r="F95" s="2">
        <v>482364.03570257127</v>
      </c>
      <c r="G95" s="2">
        <f t="shared" si="25"/>
        <v>482364.03570257127</v>
      </c>
      <c r="H95" s="2">
        <f t="shared" si="12"/>
        <v>27829200.151548401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494852.70090505481</v>
      </c>
      <c r="Q95" s="2">
        <f t="shared" si="26"/>
        <v>494852.70090505481</v>
      </c>
      <c r="R95" s="2">
        <f t="shared" si="15"/>
        <v>28719930.353101835</v>
      </c>
      <c r="S95" s="2">
        <f t="shared" si="16"/>
        <v>482364.03570257127</v>
      </c>
      <c r="T95" s="2">
        <f t="shared" si="17"/>
        <v>15789.714285714319</v>
      </c>
      <c r="U95" s="2">
        <f t="shared" si="18"/>
        <v>494852.70090505481</v>
      </c>
      <c r="V95" s="2">
        <f t="shared" si="5"/>
        <v>938732.88461538462</v>
      </c>
      <c r="W95" s="2">
        <f t="shared" si="19"/>
        <v>12839.423076923122</v>
      </c>
      <c r="X95" s="2">
        <f t="shared" si="6"/>
        <v>482013.27782813169</v>
      </c>
      <c r="Y95" s="2">
        <f t="shared" ref="Y95:Y158" si="30">IF(COUNT($C96)=0,IF(COUNT($C95)=1,C95,SUM(Y94+X95)),C95)</f>
        <v>27781197.468486432</v>
      </c>
      <c r="Z95" s="2" t="str">
        <f t="shared" si="8"/>
        <v>HERE</v>
      </c>
      <c r="AA95" s="2">
        <f>IF(Z95="HERE",Y95,AA94+Graph!$G$1*1000)</f>
        <v>27781197.468486432</v>
      </c>
      <c r="AB95" s="2">
        <f t="shared" si="20"/>
        <v>482013.27782813087</v>
      </c>
      <c r="AC95" s="2">
        <f t="shared" ref="AC95:AC158" si="31">IF(Z96="HERE",V95,AC94)</f>
        <v>938732.88461538462</v>
      </c>
      <c r="AD95" s="3">
        <f t="shared" si="10"/>
        <v>27781197.468486432</v>
      </c>
      <c r="AE95" s="2">
        <f>IF(AE93&gt;=52800000,52800000,IF(AB74=Graph!G$1*1000,AE94+Graph!G$1*1000,AC95))</f>
        <v>938732.88461538462</v>
      </c>
      <c r="AF95" s="3">
        <f t="shared" si="21"/>
        <v>938732.88461538462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22</v>
      </c>
      <c r="C96" s="7"/>
      <c r="D96" s="2" t="e">
        <f t="shared" si="11"/>
        <v>#N/A</v>
      </c>
      <c r="E96" s="2" t="e">
        <f t="shared" si="22"/>
        <v>#N/A</v>
      </c>
      <c r="F96" s="2">
        <v>484951.26236069202</v>
      </c>
      <c r="G96" s="2">
        <f t="shared" si="25"/>
        <v>484951.26236069202</v>
      </c>
      <c r="H96" s="2">
        <f t="shared" ref="H96:H159" si="32">IF(COUNT($C97)=0,IF(COUNT($C96)=1,C96,SUM(H95+G96)),C96)</f>
        <v>28314151.413909093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497633.43598079681</v>
      </c>
      <c r="Q96" s="2">
        <f t="shared" si="26"/>
        <v>497633.43598079681</v>
      </c>
      <c r="R96" s="2">
        <f t="shared" ref="R96:R159" si="33">IF(COUNT($C97)=0,IF(COUNT($C96)=1,M96,SUM(R95+Q96)),M96)</f>
        <v>29217563.789082631</v>
      </c>
      <c r="S96" s="2">
        <f t="shared" si="16"/>
        <v>484951.26236069202</v>
      </c>
      <c r="T96" s="2">
        <f t="shared" si="17"/>
        <v>15789.714285714319</v>
      </c>
      <c r="U96" s="2">
        <f t="shared" si="18"/>
        <v>497633.43598079681</v>
      </c>
      <c r="V96" s="2">
        <f t="shared" si="5"/>
        <v>951572.30769230775</v>
      </c>
      <c r="W96" s="2">
        <f t="shared" si="19"/>
        <v>12839.423076923122</v>
      </c>
      <c r="X96" s="2">
        <f t="shared" si="6"/>
        <v>484794.01290387369</v>
      </c>
      <c r="Y96" s="2">
        <f t="shared" si="30"/>
        <v>28265991.481390305</v>
      </c>
      <c r="Z96" s="2" t="str">
        <f t="shared" si="8"/>
        <v>HERE</v>
      </c>
      <c r="AA96" s="2">
        <f>IF(Z96="HERE",Y96,AA95+Graph!$G$1*1000)</f>
        <v>28265991.481390305</v>
      </c>
      <c r="AB96" s="2">
        <f t="shared" si="20"/>
        <v>484794.01290387288</v>
      </c>
      <c r="AC96" s="2">
        <f t="shared" si="31"/>
        <v>951572.30769230775</v>
      </c>
      <c r="AD96" s="3">
        <f t="shared" si="10"/>
        <v>28265991.481390305</v>
      </c>
      <c r="AE96" s="2">
        <f>IF(AE94&gt;=52800000,52800000,IF(AB75=Graph!G$1*1000,AE95+Graph!G$1*1000,AC96))</f>
        <v>951572.30769230775</v>
      </c>
      <c r="AF96" s="3">
        <f t="shared" si="21"/>
        <v>951572.30769230775</v>
      </c>
      <c r="AG96" s="3">
        <f t="shared" si="29"/>
        <v>16836441.639835931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23</v>
      </c>
      <c r="C97" s="7"/>
      <c r="D97" s="2" t="e">
        <f t="shared" si="11"/>
        <v>#N/A</v>
      </c>
      <c r="E97" s="2" t="e">
        <f t="shared" si="22"/>
        <v>#N/A</v>
      </c>
      <c r="F97" s="2">
        <v>487538.48901881278</v>
      </c>
      <c r="G97" s="2">
        <f t="shared" si="25"/>
        <v>487538.48901881278</v>
      </c>
      <c r="H97" s="2">
        <f t="shared" si="32"/>
        <v>28801689.902927905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500414.17105652392</v>
      </c>
      <c r="Q97" s="2">
        <f t="shared" si="26"/>
        <v>500414.17105652392</v>
      </c>
      <c r="R97" s="2">
        <f t="shared" si="33"/>
        <v>29717977.960139155</v>
      </c>
      <c r="S97" s="2">
        <f t="shared" si="16"/>
        <v>487538.48901881278</v>
      </c>
      <c r="T97" s="2">
        <f t="shared" si="17"/>
        <v>15789.714285714319</v>
      </c>
      <c r="U97" s="2">
        <f t="shared" si="18"/>
        <v>500414.17105652392</v>
      </c>
      <c r="V97" s="2">
        <f t="shared" si="5"/>
        <v>964411.73076923075</v>
      </c>
      <c r="W97" s="2">
        <f t="shared" si="19"/>
        <v>12839.423076923005</v>
      </c>
      <c r="X97" s="2">
        <f t="shared" si="6"/>
        <v>487574.74797960091</v>
      </c>
      <c r="Y97" s="2">
        <f t="shared" si="30"/>
        <v>28753566.229369905</v>
      </c>
      <c r="Z97" s="2" t="str">
        <f t="shared" si="8"/>
        <v>HERE</v>
      </c>
      <c r="AA97" s="2">
        <f>IF(Z97="HERE",Y97,AA96+Graph!$G$1*1000)</f>
        <v>28753566.229369905</v>
      </c>
      <c r="AB97" s="2">
        <f t="shared" si="20"/>
        <v>487574.74797959998</v>
      </c>
      <c r="AC97" s="2">
        <f t="shared" si="31"/>
        <v>964411.73076923075</v>
      </c>
      <c r="AD97" s="3">
        <f t="shared" si="10"/>
        <v>28753566.229369905</v>
      </c>
      <c r="AE97" s="2">
        <f>IF(AE95&gt;=52800000,52800000,IF(AB76=Graph!G$1*1000,AE96+Graph!G$1*1000,AC97))</f>
        <v>964411.73076923075</v>
      </c>
      <c r="AF97" s="3">
        <f t="shared" si="21"/>
        <v>964411.73076923075</v>
      </c>
      <c r="AG97" s="3">
        <f t="shared" si="29"/>
        <v>17223344.991240025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24</v>
      </c>
      <c r="C98" s="7"/>
      <c r="D98" s="2" t="e">
        <f t="shared" si="11"/>
        <v>#N/A</v>
      </c>
      <c r="E98" s="2" t="e">
        <f t="shared" si="22"/>
        <v>#N/A</v>
      </c>
      <c r="F98" s="2">
        <v>490125.71567693353</v>
      </c>
      <c r="G98" s="2">
        <f t="shared" si="25"/>
        <v>490125.71567693353</v>
      </c>
      <c r="H98" s="2">
        <f t="shared" si="32"/>
        <v>29291815.618604839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503194.90613226593</v>
      </c>
      <c r="Q98" s="2">
        <f t="shared" si="26"/>
        <v>503194.90613226593</v>
      </c>
      <c r="R98" s="2">
        <f t="shared" si="33"/>
        <v>30221172.866271421</v>
      </c>
      <c r="S98" s="2">
        <f t="shared" si="16"/>
        <v>490125.71567693353</v>
      </c>
      <c r="T98" s="2">
        <f t="shared" si="17"/>
        <v>15789.714285714319</v>
      </c>
      <c r="U98" s="2">
        <f t="shared" si="18"/>
        <v>503194.90613226593</v>
      </c>
      <c r="V98" s="2">
        <f t="shared" si="5"/>
        <v>977251.15384615376</v>
      </c>
      <c r="W98" s="2">
        <f t="shared" si="19"/>
        <v>12839.423076923005</v>
      </c>
      <c r="X98" s="2">
        <f t="shared" si="6"/>
        <v>490355.48305534292</v>
      </c>
      <c r="Y98" s="2">
        <f t="shared" si="30"/>
        <v>29243921.712425247</v>
      </c>
      <c r="Z98" s="2" t="str">
        <f t="shared" si="8"/>
        <v>HERE</v>
      </c>
      <c r="AA98" s="2">
        <f>IF(Z98="HERE",Y98,AA97+Graph!$G$1*1000)</f>
        <v>29243921.712425247</v>
      </c>
      <c r="AB98" s="2">
        <f t="shared" si="20"/>
        <v>490355.48305534199</v>
      </c>
      <c r="AC98" s="2">
        <f t="shared" si="31"/>
        <v>977251.15384615376</v>
      </c>
      <c r="AD98" s="3">
        <f t="shared" si="10"/>
        <v>29243921.712425247</v>
      </c>
      <c r="AE98" s="2">
        <f>IF(AE96&gt;=52800000,52800000,IF(AB77=Graph!G$1*1000,AE97+Graph!G$1*1000,AC98))</f>
        <v>977251.15384615376</v>
      </c>
      <c r="AF98" s="3">
        <f t="shared" si="21"/>
        <v>977251.15384615376</v>
      </c>
      <c r="AG98" s="3">
        <f t="shared" si="29"/>
        <v>17612751.00421229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25</v>
      </c>
      <c r="C99" s="7"/>
      <c r="D99" s="2" t="e">
        <f t="shared" si="11"/>
        <v>#N/A</v>
      </c>
      <c r="E99" s="2" t="e">
        <f t="shared" si="22"/>
        <v>#N/A</v>
      </c>
      <c r="F99" s="2">
        <v>492712.94233505428</v>
      </c>
      <c r="G99" s="2">
        <f t="shared" si="25"/>
        <v>492712.94233505428</v>
      </c>
      <c r="H99" s="2">
        <f t="shared" si="32"/>
        <v>29784528.560939893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505975.64120799303</v>
      </c>
      <c r="Q99" s="2">
        <f t="shared" si="26"/>
        <v>505975.64120799303</v>
      </c>
      <c r="R99" s="2">
        <f t="shared" si="33"/>
        <v>30727148.507479414</v>
      </c>
      <c r="S99" s="2">
        <f t="shared" si="16"/>
        <v>492712.94233505428</v>
      </c>
      <c r="T99" s="2">
        <f t="shared" si="17"/>
        <v>15789.714285714319</v>
      </c>
      <c r="U99" s="2">
        <f t="shared" si="18"/>
        <v>505975.64120799303</v>
      </c>
      <c r="V99" s="2">
        <f t="shared" si="5"/>
        <v>990090.57692307688</v>
      </c>
      <c r="W99" s="2">
        <f t="shared" si="19"/>
        <v>12839.423076923122</v>
      </c>
      <c r="X99" s="2">
        <f t="shared" si="6"/>
        <v>493136.21813106991</v>
      </c>
      <c r="Y99" s="2">
        <f t="shared" si="30"/>
        <v>29737057.930556316</v>
      </c>
      <c r="Z99" s="2" t="str">
        <f t="shared" si="8"/>
        <v>HERE</v>
      </c>
      <c r="AA99" s="2">
        <f>IF(Z99="HERE",Y99,AA98+Graph!$G$1*1000)</f>
        <v>29737057.930556316</v>
      </c>
      <c r="AB99" s="2">
        <f t="shared" si="20"/>
        <v>493136.21813106909</v>
      </c>
      <c r="AC99" s="2">
        <f t="shared" si="31"/>
        <v>990090.57692307688</v>
      </c>
      <c r="AD99" s="3">
        <f t="shared" si="10"/>
        <v>29737057.930556316</v>
      </c>
      <c r="AE99" s="2">
        <f>IF(AE97&gt;=52800000,52800000,IF(AB78=Graph!G$1*1000,AE98+Graph!G$1*1000,AC99))</f>
        <v>990090.57692307688</v>
      </c>
      <c r="AF99" s="3">
        <f t="shared" si="21"/>
        <v>990090.57692307688</v>
      </c>
      <c r="AG99" s="3">
        <f t="shared" si="29"/>
        <v>18004659.678752709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26</v>
      </c>
      <c r="C100" s="14"/>
      <c r="D100" s="13" t="e">
        <f t="shared" si="11"/>
        <v>#N/A</v>
      </c>
      <c r="E100" s="13" t="e">
        <f t="shared" si="22"/>
        <v>#N/A</v>
      </c>
      <c r="F100" s="13">
        <v>495300.16899317503</v>
      </c>
      <c r="G100" s="2">
        <f t="shared" si="25"/>
        <v>495300.16899317503</v>
      </c>
      <c r="H100" s="13">
        <f t="shared" si="32"/>
        <v>30279828.729933068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508756.37628373504</v>
      </c>
      <c r="Q100" s="2">
        <f t="shared" si="26"/>
        <v>508756.37628373504</v>
      </c>
      <c r="R100" s="13">
        <f t="shared" si="33"/>
        <v>31235904.883763149</v>
      </c>
      <c r="S100" s="13">
        <f t="shared" si="16"/>
        <v>495300.16899317503</v>
      </c>
      <c r="T100" s="13">
        <f t="shared" si="17"/>
        <v>15789.714285714319</v>
      </c>
      <c r="U100" s="13">
        <f t="shared" si="18"/>
        <v>508756.37628373504</v>
      </c>
      <c r="V100" s="13">
        <f t="shared" si="5"/>
        <v>1002930</v>
      </c>
      <c r="W100" s="13">
        <f t="shared" si="19"/>
        <v>12839.423076923122</v>
      </c>
      <c r="X100" s="13">
        <f t="shared" si="6"/>
        <v>495916.95320681192</v>
      </c>
      <c r="Y100" s="2">
        <f t="shared" si="30"/>
        <v>30232974.883763127</v>
      </c>
      <c r="Z100" s="2" t="str">
        <f t="shared" si="8"/>
        <v>HERE</v>
      </c>
      <c r="AA100" s="2">
        <f>IF(Z100="HERE",Y100,AA99+Graph!$G$1*1000)</f>
        <v>30232974.883763127</v>
      </c>
      <c r="AB100" s="2">
        <f t="shared" si="20"/>
        <v>495916.9532068111</v>
      </c>
      <c r="AC100" s="2">
        <f t="shared" si="31"/>
        <v>1002930</v>
      </c>
      <c r="AD100" s="3">
        <f t="shared" si="10"/>
        <v>30232974.883763127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18399071.014861297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27</v>
      </c>
      <c r="C101" s="7"/>
      <c r="D101" s="2" t="e">
        <f t="shared" si="11"/>
        <v>#N/A</v>
      </c>
      <c r="E101" s="2" t="e">
        <f t="shared" si="22"/>
        <v>#N/A</v>
      </c>
      <c r="F101" s="2">
        <v>497887.39565129578</v>
      </c>
      <c r="G101" s="2">
        <f t="shared" si="25"/>
        <v>497887.39565129578</v>
      </c>
      <c r="H101" s="2">
        <f t="shared" si="32"/>
        <v>30777716.125584364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511537.11135946214</v>
      </c>
      <c r="Q101" s="2">
        <f t="shared" si="26"/>
        <v>511537.11135946214</v>
      </c>
      <c r="R101" s="2">
        <f t="shared" si="33"/>
        <v>31747441.995122612</v>
      </c>
      <c r="S101" s="2">
        <f t="shared" si="16"/>
        <v>497887.39565129578</v>
      </c>
      <c r="T101" s="2">
        <f t="shared" si="17"/>
        <v>15789.714285714319</v>
      </c>
      <c r="U101" s="2">
        <f t="shared" si="18"/>
        <v>511537.11135946214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458099.39707374782</v>
      </c>
      <c r="Y101" s="2">
        <f t="shared" si="30"/>
        <v>30691074.280836876</v>
      </c>
      <c r="Z101" s="2" t="str">
        <f t="shared" si="8"/>
        <v>HERE</v>
      </c>
      <c r="AA101" s="2">
        <f>IF(Z101="HERE",Y101,AA100+Graph!$G$1*1000)</f>
        <v>30691074.280836876</v>
      </c>
      <c r="AB101" s="2">
        <f t="shared" si="20"/>
        <v>458099.39707374945</v>
      </c>
      <c r="AC101" s="2">
        <f t="shared" si="31"/>
        <v>1056367.7142857143</v>
      </c>
      <c r="AD101" s="3">
        <f t="shared" si="10"/>
        <v>30691074.280836876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18795985.012538034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28</v>
      </c>
      <c r="C102" s="7"/>
      <c r="D102" s="2" t="e">
        <f t="shared" si="11"/>
        <v>#N/A</v>
      </c>
      <c r="E102" s="2" t="e">
        <f t="shared" si="22"/>
        <v>#N/A</v>
      </c>
      <c r="F102" s="2">
        <v>500474.62230941653</v>
      </c>
      <c r="G102" s="2">
        <f t="shared" ref="G102:G165" si="35">IF(F102&gt;650000,$AK$31*1000,F102)</f>
        <v>500474.62230941653</v>
      </c>
      <c r="H102" s="2">
        <f t="shared" si="32"/>
        <v>31278190.74789378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514317.84643520415</v>
      </c>
      <c r="Q102" s="2">
        <f t="shared" ref="Q102:Q165" si="36">IF(P102&gt;650000,650000,P102)</f>
        <v>514317.84643520415</v>
      </c>
      <c r="R102" s="2">
        <f t="shared" si="33"/>
        <v>32261759.841557816</v>
      </c>
      <c r="S102" s="2">
        <f t="shared" si="16"/>
        <v>500474.62230941653</v>
      </c>
      <c r="T102" s="2">
        <f t="shared" si="17"/>
        <v>15789.714285714319</v>
      </c>
      <c r="U102" s="2">
        <f t="shared" si="18"/>
        <v>514317.84643520415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460880.13214948983</v>
      </c>
      <c r="Y102" s="2">
        <f t="shared" si="30"/>
        <v>31151954.412986368</v>
      </c>
      <c r="Z102" s="2" t="str">
        <f t="shared" si="8"/>
        <v>HERE</v>
      </c>
      <c r="AA102" s="2">
        <f>IF(Z102="HERE",Y102,AA101+Graph!$G$1*1000)</f>
        <v>31151954.412986368</v>
      </c>
      <c r="AB102" s="2">
        <f t="shared" si="20"/>
        <v>460880.13214949146</v>
      </c>
      <c r="AC102" s="2">
        <f t="shared" si="31"/>
        <v>1109805.4285714286</v>
      </c>
      <c r="AD102" s="3">
        <f t="shared" si="10"/>
        <v>31151954.412986368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19195401.671782944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29</v>
      </c>
      <c r="C103" s="7"/>
      <c r="D103" s="2" t="e">
        <f t="shared" si="11"/>
        <v>#N/A</v>
      </c>
      <c r="E103" s="2" t="e">
        <f t="shared" si="22"/>
        <v>#N/A</v>
      </c>
      <c r="F103" s="2">
        <v>503061.84896753728</v>
      </c>
      <c r="G103" s="2">
        <f t="shared" si="35"/>
        <v>503061.84896753728</v>
      </c>
      <c r="H103" s="2">
        <f t="shared" si="32"/>
        <v>31781252.596861318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517098.58151093125</v>
      </c>
      <c r="Q103" s="2">
        <f t="shared" si="36"/>
        <v>517098.58151093125</v>
      </c>
      <c r="R103" s="2">
        <f t="shared" si="33"/>
        <v>32778858.423068747</v>
      </c>
      <c r="S103" s="2">
        <f t="shared" si="16"/>
        <v>503061.84896753728</v>
      </c>
      <c r="T103" s="2">
        <f t="shared" si="17"/>
        <v>15789.714285714319</v>
      </c>
      <c r="U103" s="2">
        <f t="shared" si="18"/>
        <v>517098.58151093125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463660.86722521717</v>
      </c>
      <c r="Y103" s="2">
        <f t="shared" si="30"/>
        <v>31615615.280211587</v>
      </c>
      <c r="Z103" s="2" t="str">
        <f t="shared" si="8"/>
        <v>HERE</v>
      </c>
      <c r="AA103" s="2">
        <f>IF(Z103="HERE",Y103,AA102+Graph!$G$1*1000)</f>
        <v>31615615.280211587</v>
      </c>
      <c r="AB103" s="2">
        <f t="shared" si="20"/>
        <v>463660.86722521856</v>
      </c>
      <c r="AC103" s="2">
        <f t="shared" si="31"/>
        <v>1163243.1428571427</v>
      </c>
      <c r="AD103" s="3">
        <f t="shared" si="10"/>
        <v>31615615.280211587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19597320.992596004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30</v>
      </c>
      <c r="C104" s="7"/>
      <c r="D104" s="2" t="e">
        <f t="shared" si="11"/>
        <v>#N/A</v>
      </c>
      <c r="E104" s="2" t="e">
        <f t="shared" si="22"/>
        <v>#N/A</v>
      </c>
      <c r="F104" s="2">
        <v>505649.07562565804</v>
      </c>
      <c r="G104" s="2">
        <f t="shared" si="35"/>
        <v>505649.07562565804</v>
      </c>
      <c r="H104" s="2">
        <f t="shared" si="32"/>
        <v>32286901.672486976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519879.31658667326</v>
      </c>
      <c r="Q104" s="2">
        <f t="shared" si="36"/>
        <v>519879.31658667326</v>
      </c>
      <c r="R104" s="2">
        <f t="shared" si="33"/>
        <v>33298737.73965542</v>
      </c>
      <c r="S104" s="2">
        <f t="shared" si="16"/>
        <v>505649.07562565804</v>
      </c>
      <c r="T104" s="2">
        <f t="shared" si="17"/>
        <v>15789.714285714319</v>
      </c>
      <c r="U104" s="2">
        <f t="shared" si="18"/>
        <v>519879.31658667326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466441.60230095894</v>
      </c>
      <c r="Y104" s="2">
        <f t="shared" si="30"/>
        <v>32082056.882512547</v>
      </c>
      <c r="Z104" s="2" t="str">
        <f t="shared" si="8"/>
        <v>HERE</v>
      </c>
      <c r="AA104" s="2">
        <f>IF(Z104="HERE",Y104,AA103+Graph!$G$1*1000)</f>
        <v>32082056.882512547</v>
      </c>
      <c r="AB104" s="2">
        <f t="shared" si="20"/>
        <v>466441.60230096057</v>
      </c>
      <c r="AC104" s="2">
        <f t="shared" si="31"/>
        <v>1216680.857142857</v>
      </c>
      <c r="AD104" s="3">
        <f t="shared" si="10"/>
        <v>32082056.882512547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20001742.974977236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31</v>
      </c>
      <c r="C105" s="7"/>
      <c r="D105" s="2" t="e">
        <f t="shared" si="11"/>
        <v>#N/A</v>
      </c>
      <c r="E105" s="2" t="e">
        <f t="shared" si="22"/>
        <v>#N/A</v>
      </c>
      <c r="F105" s="2">
        <v>508236.30228377879</v>
      </c>
      <c r="G105" s="2">
        <f t="shared" si="35"/>
        <v>508236.30228377879</v>
      </c>
      <c r="H105" s="2">
        <f t="shared" si="32"/>
        <v>32795137.974770755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522660.05166240036</v>
      </c>
      <c r="Q105" s="2">
        <f t="shared" si="36"/>
        <v>522660.05166240036</v>
      </c>
      <c r="R105" s="2">
        <f t="shared" si="33"/>
        <v>33821397.791317821</v>
      </c>
      <c r="S105" s="2">
        <f t="shared" si="16"/>
        <v>508236.30228377879</v>
      </c>
      <c r="T105" s="2">
        <f t="shared" si="17"/>
        <v>15789.714285714319</v>
      </c>
      <c r="U105" s="2">
        <f t="shared" si="18"/>
        <v>522660.05166240036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469222.33737668605</v>
      </c>
      <c r="Y105" s="2">
        <f t="shared" si="30"/>
        <v>32551279.219889235</v>
      </c>
      <c r="Z105" s="2" t="str">
        <f t="shared" si="8"/>
        <v>HERE</v>
      </c>
      <c r="AA105" s="2">
        <f>IF(Z105="HERE",Y105,AA104+Graph!$G$1*1000)</f>
        <v>32551279.219889235</v>
      </c>
      <c r="AB105" s="2">
        <f t="shared" si="20"/>
        <v>469222.33737668768</v>
      </c>
      <c r="AC105" s="2">
        <f t="shared" si="31"/>
        <v>1270118.5714285714</v>
      </c>
      <c r="AD105" s="3">
        <f t="shared" si="10"/>
        <v>32551279.219889235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20408667.618926622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32</v>
      </c>
      <c r="C106" s="7"/>
      <c r="D106" s="2" t="e">
        <f t="shared" si="11"/>
        <v>#N/A</v>
      </c>
      <c r="E106" s="2" t="e">
        <f t="shared" si="22"/>
        <v>#N/A</v>
      </c>
      <c r="F106" s="2">
        <v>510823.52894189954</v>
      </c>
      <c r="G106" s="2">
        <f t="shared" si="35"/>
        <v>510823.52894189954</v>
      </c>
      <c r="H106" s="2">
        <f t="shared" si="32"/>
        <v>33305961.503712654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525440.78673814237</v>
      </c>
      <c r="Q106" s="2">
        <f t="shared" si="36"/>
        <v>525440.78673814237</v>
      </c>
      <c r="R106" s="2">
        <f t="shared" si="33"/>
        <v>34346838.578055963</v>
      </c>
      <c r="S106" s="2">
        <f t="shared" si="16"/>
        <v>510823.52894189954</v>
      </c>
      <c r="T106" s="2">
        <f t="shared" si="17"/>
        <v>15789.714285714319</v>
      </c>
      <c r="U106" s="2">
        <f t="shared" si="18"/>
        <v>525440.78673814237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472003.07245242805</v>
      </c>
      <c r="Y106" s="2">
        <f t="shared" si="30"/>
        <v>33023282.292341664</v>
      </c>
      <c r="Z106" s="2" t="str">
        <f t="shared" si="8"/>
        <v>HERE</v>
      </c>
      <c r="AA106" s="2">
        <f>IF(Z106="HERE",Y106,AA105+Graph!$G$1*1000)</f>
        <v>33023282.292341664</v>
      </c>
      <c r="AB106" s="2">
        <f t="shared" si="20"/>
        <v>472003.07245242968</v>
      </c>
      <c r="AC106" s="2">
        <f t="shared" si="31"/>
        <v>1323556.2857142857</v>
      </c>
      <c r="AD106" s="3">
        <f t="shared" si="10"/>
        <v>33023282.292341664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20818094.924444176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33</v>
      </c>
      <c r="C107" s="7"/>
      <c r="D107" s="2" t="e">
        <f t="shared" si="11"/>
        <v>#N/A</v>
      </c>
      <c r="E107" s="2" t="e">
        <f t="shared" si="22"/>
        <v>#N/A</v>
      </c>
      <c r="F107" s="2">
        <v>513410.75560002029</v>
      </c>
      <c r="G107" s="2">
        <f t="shared" si="35"/>
        <v>513410.75560002029</v>
      </c>
      <c r="H107" s="2">
        <f t="shared" si="32"/>
        <v>33819372.259312674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528221.52181388438</v>
      </c>
      <c r="Q107" s="2">
        <f t="shared" si="36"/>
        <v>528221.52181388438</v>
      </c>
      <c r="R107" s="2">
        <f t="shared" si="33"/>
        <v>34875060.099869847</v>
      </c>
      <c r="S107" s="2">
        <f t="shared" si="16"/>
        <v>513410.75560002029</v>
      </c>
      <c r="T107" s="2">
        <f t="shared" si="17"/>
        <v>15789.714285714319</v>
      </c>
      <c r="U107" s="2">
        <f t="shared" si="18"/>
        <v>528221.52181388438</v>
      </c>
      <c r="V107" s="2">
        <f t="shared" si="34"/>
        <v>1376994</v>
      </c>
      <c r="W107" s="2">
        <f t="shared" si="19"/>
        <v>53437.714285714319</v>
      </c>
      <c r="X107" s="2">
        <f t="shared" si="6"/>
        <v>474783.80752817006</v>
      </c>
      <c r="Y107" s="2">
        <f t="shared" si="30"/>
        <v>33498066.099869836</v>
      </c>
      <c r="Z107" s="2" t="str">
        <f t="shared" si="8"/>
        <v>HERE</v>
      </c>
      <c r="AA107" s="2">
        <f>IF(Z107="HERE",Y107,AA106+Graph!$G$1*1000)</f>
        <v>33498066.099869836</v>
      </c>
      <c r="AB107" s="2">
        <f t="shared" si="20"/>
        <v>474783.80752817169</v>
      </c>
      <c r="AC107" s="2">
        <f t="shared" si="31"/>
        <v>1376994</v>
      </c>
      <c r="AD107" s="3">
        <f t="shared" si="10"/>
        <v>33498066.099869836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21230024.89152988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34</v>
      </c>
      <c r="C108" s="7"/>
      <c r="D108" s="2" t="e">
        <f t="shared" si="11"/>
        <v>#N/A</v>
      </c>
      <c r="E108" s="2" t="e">
        <f t="shared" si="22"/>
        <v>#N/A</v>
      </c>
      <c r="F108" s="2">
        <v>515997.98225814104</v>
      </c>
      <c r="G108" s="2">
        <f t="shared" si="35"/>
        <v>515997.98225814104</v>
      </c>
      <c r="H108" s="2">
        <f t="shared" si="32"/>
        <v>34335370.241570815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531002.25688961148</v>
      </c>
      <c r="Q108" s="2">
        <f t="shared" si="36"/>
        <v>531002.25688961148</v>
      </c>
      <c r="R108" s="2">
        <f t="shared" si="33"/>
        <v>35406062.356759459</v>
      </c>
      <c r="S108" s="2">
        <f t="shared" si="16"/>
        <v>515997.98225814104</v>
      </c>
      <c r="T108" s="2">
        <f t="shared" si="17"/>
        <v>15789.714285714319</v>
      </c>
      <c r="U108" s="2">
        <f t="shared" si="18"/>
        <v>531002.25688961148</v>
      </c>
      <c r="V108" s="2">
        <f t="shared" si="34"/>
        <v>1508825.75</v>
      </c>
      <c r="W108" s="2">
        <f t="shared" si="19"/>
        <v>131831.75</v>
      </c>
      <c r="X108" s="2">
        <f t="shared" si="6"/>
        <v>399170.50688961148</v>
      </c>
      <c r="Y108" s="2">
        <f t="shared" si="30"/>
        <v>33897236.606759444</v>
      </c>
      <c r="Z108" s="2" t="str">
        <f t="shared" si="8"/>
        <v>HERE</v>
      </c>
      <c r="AA108" s="2">
        <f>IF(Z108="HERE",Y108,AA107+Graph!$G$1*1000)</f>
        <v>33897236.606759444</v>
      </c>
      <c r="AB108" s="2">
        <f t="shared" si="20"/>
        <v>399170.50688960776</v>
      </c>
      <c r="AC108" s="2">
        <f t="shared" si="31"/>
        <v>1508825.75</v>
      </c>
      <c r="AD108" s="3">
        <f t="shared" si="10"/>
        <v>33897236.606759444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21644457.520183757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35</v>
      </c>
      <c r="C109" s="7"/>
      <c r="D109" s="2" t="e">
        <f t="shared" si="11"/>
        <v>#N/A</v>
      </c>
      <c r="E109" s="2" t="e">
        <f t="shared" si="22"/>
        <v>#N/A</v>
      </c>
      <c r="F109" s="2">
        <v>518585.20891626179</v>
      </c>
      <c r="G109" s="2">
        <f t="shared" si="35"/>
        <v>518585.20891626179</v>
      </c>
      <c r="H109" s="2">
        <f t="shared" si="32"/>
        <v>34853955.450487077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533782.99196535349</v>
      </c>
      <c r="Q109" s="2">
        <f t="shared" si="36"/>
        <v>533782.99196535349</v>
      </c>
      <c r="R109" s="2">
        <f t="shared" si="33"/>
        <v>35939845.348724812</v>
      </c>
      <c r="S109" s="2">
        <f t="shared" si="16"/>
        <v>518585.20891626179</v>
      </c>
      <c r="T109" s="2">
        <f t="shared" si="17"/>
        <v>15789.714285714319</v>
      </c>
      <c r="U109" s="2">
        <f t="shared" si="18"/>
        <v>533782.99196535349</v>
      </c>
      <c r="V109" s="2">
        <f t="shared" si="34"/>
        <v>1640657.5</v>
      </c>
      <c r="W109" s="2">
        <f t="shared" si="19"/>
        <v>131831.75</v>
      </c>
      <c r="X109" s="2">
        <f t="shared" si="6"/>
        <v>401951.24196535349</v>
      </c>
      <c r="Y109" s="2">
        <f t="shared" si="30"/>
        <v>34299187.848724797</v>
      </c>
      <c r="Z109" s="2" t="str">
        <f t="shared" si="8"/>
        <v>HERE</v>
      </c>
      <c r="AA109" s="2">
        <f>IF(Z109="HERE",Y109,AA108+Graph!$G$1*1000)</f>
        <v>34299187.848724797</v>
      </c>
      <c r="AB109" s="2">
        <f t="shared" si="20"/>
        <v>401951.24196535349</v>
      </c>
      <c r="AC109" s="2">
        <f t="shared" si="31"/>
        <v>1640657.5</v>
      </c>
      <c r="AD109" s="3">
        <f t="shared" si="10"/>
        <v>34299187.848724797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22061392.810405791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36</v>
      </c>
      <c r="C110" s="7"/>
      <c r="D110" s="2" t="e">
        <f t="shared" si="11"/>
        <v>#N/A</v>
      </c>
      <c r="E110" s="2" t="e">
        <f t="shared" si="22"/>
        <v>#N/A</v>
      </c>
      <c r="F110" s="2">
        <v>521172.43557438254</v>
      </c>
      <c r="G110" s="2">
        <f t="shared" si="35"/>
        <v>521172.43557438254</v>
      </c>
      <c r="H110" s="2">
        <f t="shared" si="32"/>
        <v>35375127.88606146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536563.72704108059</v>
      </c>
      <c r="Q110" s="2">
        <f t="shared" si="36"/>
        <v>536563.72704108059</v>
      </c>
      <c r="R110" s="2">
        <f t="shared" si="33"/>
        <v>36476409.075765893</v>
      </c>
      <c r="S110" s="2">
        <f t="shared" si="16"/>
        <v>521172.43557438254</v>
      </c>
      <c r="T110" s="2">
        <f t="shared" si="17"/>
        <v>15789.714285714319</v>
      </c>
      <c r="U110" s="2">
        <f t="shared" si="18"/>
        <v>536563.72704108059</v>
      </c>
      <c r="V110" s="2">
        <f t="shared" si="34"/>
        <v>1772489.25</v>
      </c>
      <c r="W110" s="2">
        <f t="shared" si="19"/>
        <v>131831.75</v>
      </c>
      <c r="X110" s="2">
        <f t="shared" si="6"/>
        <v>404731.97704108059</v>
      </c>
      <c r="Y110" s="2">
        <f t="shared" si="30"/>
        <v>34703919.825765878</v>
      </c>
      <c r="Z110" s="2" t="str">
        <f t="shared" si="8"/>
        <v>HERE</v>
      </c>
      <c r="AA110" s="2">
        <f>IF(Z110="HERE",Y110,AA109+Graph!$G$1*1000)</f>
        <v>34703919.825765878</v>
      </c>
      <c r="AB110" s="2">
        <f t="shared" si="20"/>
        <v>404731.97704108059</v>
      </c>
      <c r="AC110" s="2">
        <f t="shared" si="31"/>
        <v>1772489.25</v>
      </c>
      <c r="AD110" s="3">
        <f t="shared" si="10"/>
        <v>34703919.825765878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22480830.762195986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37</v>
      </c>
      <c r="C111" s="7"/>
      <c r="D111" s="2" t="e">
        <f t="shared" si="11"/>
        <v>#N/A</v>
      </c>
      <c r="E111" s="2" t="e">
        <f t="shared" si="22"/>
        <v>#N/A</v>
      </c>
      <c r="F111" s="2">
        <v>523759.66223250329</v>
      </c>
      <c r="G111" s="2">
        <f t="shared" si="35"/>
        <v>523759.66223250329</v>
      </c>
      <c r="H111" s="2">
        <f t="shared" si="32"/>
        <v>35898887.548293963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539344.4621168226</v>
      </c>
      <c r="Q111" s="2">
        <f t="shared" si="36"/>
        <v>539344.4621168226</v>
      </c>
      <c r="R111" s="2">
        <f t="shared" si="33"/>
        <v>37015753.537882715</v>
      </c>
      <c r="S111" s="2">
        <f t="shared" si="16"/>
        <v>523759.66223250329</v>
      </c>
      <c r="T111" s="2">
        <f t="shared" si="17"/>
        <v>15789.714285714319</v>
      </c>
      <c r="U111" s="2">
        <f t="shared" si="18"/>
        <v>539344.4621168226</v>
      </c>
      <c r="V111" s="2">
        <f t="shared" si="34"/>
        <v>1904321</v>
      </c>
      <c r="W111" s="2">
        <f t="shared" si="19"/>
        <v>131831.75</v>
      </c>
      <c r="X111" s="2">
        <f t="shared" si="6"/>
        <v>407512.7121168226</v>
      </c>
      <c r="Y111" s="2">
        <f t="shared" si="30"/>
        <v>35111432.537882701</v>
      </c>
      <c r="Z111" s="2" t="str">
        <f t="shared" si="8"/>
        <v>HERE</v>
      </c>
      <c r="AA111" s="2">
        <f>IF(Z111="HERE",Y111,AA110+Graph!$G$1*1000)</f>
        <v>35111432.537882701</v>
      </c>
      <c r="AB111" s="2">
        <f t="shared" si="20"/>
        <v>407512.7121168226</v>
      </c>
      <c r="AC111" s="2">
        <f t="shared" si="31"/>
        <v>1904321</v>
      </c>
      <c r="AD111" s="3">
        <f t="shared" si="10"/>
        <v>35111432.537882701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22902771.375554338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38</v>
      </c>
      <c r="C112" s="7"/>
      <c r="D112" s="2" t="e">
        <f t="shared" si="11"/>
        <v>#N/A</v>
      </c>
      <c r="E112" s="2" t="e">
        <f t="shared" si="22"/>
        <v>#N/A</v>
      </c>
      <c r="F112" s="2">
        <v>526346.88889062405</v>
      </c>
      <c r="G112" s="2">
        <f t="shared" si="35"/>
        <v>526346.88889062405</v>
      </c>
      <c r="H112" s="2">
        <f t="shared" si="32"/>
        <v>36425234.437184587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542125.19719254971</v>
      </c>
      <c r="Q112" s="2">
        <f t="shared" si="36"/>
        <v>542125.19719254971</v>
      </c>
      <c r="R112" s="2">
        <f t="shared" si="33"/>
        <v>37557878.735075265</v>
      </c>
      <c r="S112" s="2">
        <f t="shared" si="16"/>
        <v>526346.88889062405</v>
      </c>
      <c r="T112" s="2">
        <f t="shared" si="17"/>
        <v>15789.714285714319</v>
      </c>
      <c r="U112" s="2">
        <f t="shared" si="18"/>
        <v>542125.19719254971</v>
      </c>
      <c r="V112" s="2">
        <f t="shared" si="34"/>
        <v>2036152.75</v>
      </c>
      <c r="W112" s="2">
        <f t="shared" si="19"/>
        <v>131831.75</v>
      </c>
      <c r="X112" s="2">
        <f t="shared" si="6"/>
        <v>410293.44719254971</v>
      </c>
      <c r="Y112" s="2">
        <f t="shared" si="30"/>
        <v>35521725.98507525</v>
      </c>
      <c r="Z112" s="2" t="str">
        <f t="shared" si="8"/>
        <v>HERE</v>
      </c>
      <c r="AA112" s="2">
        <f>IF(Z112="HERE",Y112,AA111+Graph!$G$1*1000)</f>
        <v>35521725.98507525</v>
      </c>
      <c r="AB112" s="2">
        <f t="shared" si="20"/>
        <v>410293.44719254971</v>
      </c>
      <c r="AC112" s="2">
        <f t="shared" si="31"/>
        <v>2036152.75</v>
      </c>
      <c r="AD112" s="3">
        <f t="shared" si="10"/>
        <v>35521725.98507525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23327214.650480855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39</v>
      </c>
      <c r="C113" s="7"/>
      <c r="D113" s="2" t="e">
        <f t="shared" si="11"/>
        <v>#N/A</v>
      </c>
      <c r="E113" s="2" t="e">
        <f t="shared" si="22"/>
        <v>#N/A</v>
      </c>
      <c r="F113" s="2">
        <v>528934.1155487448</v>
      </c>
      <c r="G113" s="2">
        <f t="shared" si="35"/>
        <v>528934.1155487448</v>
      </c>
      <c r="H113" s="2">
        <f t="shared" si="32"/>
        <v>36954168.552733332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544905.93226829171</v>
      </c>
      <c r="Q113" s="2">
        <f t="shared" si="36"/>
        <v>544905.93226829171</v>
      </c>
      <c r="R113" s="2">
        <f t="shared" si="33"/>
        <v>38102784.667343557</v>
      </c>
      <c r="S113" s="2">
        <f t="shared" si="16"/>
        <v>528934.1155487448</v>
      </c>
      <c r="T113" s="2">
        <f t="shared" si="17"/>
        <v>15789.714285714319</v>
      </c>
      <c r="U113" s="2">
        <f t="shared" si="18"/>
        <v>544905.93226829171</v>
      </c>
      <c r="V113" s="2">
        <f t="shared" si="34"/>
        <v>2167984.5</v>
      </c>
      <c r="W113" s="2">
        <f t="shared" si="19"/>
        <v>131831.75</v>
      </c>
      <c r="X113" s="2">
        <f t="shared" si="6"/>
        <v>413074.18226829171</v>
      </c>
      <c r="Y113" s="2">
        <f t="shared" si="30"/>
        <v>35934800.167343542</v>
      </c>
      <c r="Z113" s="2" t="str">
        <f t="shared" si="8"/>
        <v>HERE</v>
      </c>
      <c r="AA113" s="2">
        <f>IF(Z113="HERE",Y113,AA112+Graph!$G$1*1000)</f>
        <v>35934800.167343542</v>
      </c>
      <c r="AB113" s="2">
        <f t="shared" si="20"/>
        <v>413074.18226829171</v>
      </c>
      <c r="AC113" s="2">
        <f t="shared" si="31"/>
        <v>2167984.5</v>
      </c>
      <c r="AD113" s="3">
        <f t="shared" si="10"/>
        <v>35934800.167343542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23754160.586975545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40</v>
      </c>
      <c r="C114" s="7"/>
      <c r="D114" s="2" t="e">
        <f t="shared" si="11"/>
        <v>#N/A</v>
      </c>
      <c r="E114" s="2" t="e">
        <f t="shared" si="22"/>
        <v>#N/A</v>
      </c>
      <c r="F114" s="2">
        <v>531521.34220686555</v>
      </c>
      <c r="G114" s="2">
        <f t="shared" si="35"/>
        <v>531521.34220686555</v>
      </c>
      <c r="H114" s="2">
        <f t="shared" si="32"/>
        <v>37485689.894940197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547686.66734401882</v>
      </c>
      <c r="Q114" s="2">
        <f t="shared" si="36"/>
        <v>547686.66734401882</v>
      </c>
      <c r="R114" s="2">
        <f t="shared" si="33"/>
        <v>38650471.334687576</v>
      </c>
      <c r="S114" s="2">
        <f t="shared" si="16"/>
        <v>531521.34220686555</v>
      </c>
      <c r="T114" s="2">
        <f t="shared" si="17"/>
        <v>15789.714285714319</v>
      </c>
      <c r="U114" s="2">
        <f t="shared" si="18"/>
        <v>547686.66734401882</v>
      </c>
      <c r="V114" s="2">
        <f t="shared" si="34"/>
        <v>2299816.25</v>
      </c>
      <c r="W114" s="2">
        <f t="shared" si="19"/>
        <v>131831.75</v>
      </c>
      <c r="X114" s="2">
        <f t="shared" si="6"/>
        <v>415854.91734401882</v>
      </c>
      <c r="Y114" s="2">
        <f t="shared" si="30"/>
        <v>36350655.084687561</v>
      </c>
      <c r="Z114" s="2" t="str">
        <f t="shared" si="8"/>
        <v>HERE</v>
      </c>
      <c r="AA114" s="2">
        <f>IF(Z114="HERE",Y114,AA113+Graph!$G$1*1000)</f>
        <v>36350655.084687561</v>
      </c>
      <c r="AB114" s="2">
        <f t="shared" si="20"/>
        <v>415854.91734401882</v>
      </c>
      <c r="AC114" s="2">
        <f t="shared" si="31"/>
        <v>2299816.25</v>
      </c>
      <c r="AD114" s="3">
        <f t="shared" si="10"/>
        <v>36350655.084687561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24183609.185038384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41</v>
      </c>
      <c r="C115" s="7"/>
      <c r="D115" s="2" t="e">
        <f t="shared" si="11"/>
        <v>#N/A</v>
      </c>
      <c r="E115" s="2" t="e">
        <f t="shared" si="22"/>
        <v>#N/A</v>
      </c>
      <c r="F115" s="2">
        <v>534108.5688650012</v>
      </c>
      <c r="G115" s="2">
        <f t="shared" si="35"/>
        <v>534108.5688650012</v>
      </c>
      <c r="H115" s="2">
        <f t="shared" si="32"/>
        <v>38019798.463805199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550467.40241976082</v>
      </c>
      <c r="Q115" s="2">
        <f t="shared" si="36"/>
        <v>550467.40241976082</v>
      </c>
      <c r="R115" s="2">
        <f t="shared" si="33"/>
        <v>39200938.737107337</v>
      </c>
      <c r="S115" s="2">
        <f t="shared" si="16"/>
        <v>534108.5688650012</v>
      </c>
      <c r="T115" s="2">
        <f t="shared" si="17"/>
        <v>15789.714285714319</v>
      </c>
      <c r="U115" s="2">
        <f t="shared" si="18"/>
        <v>550467.40241976082</v>
      </c>
      <c r="V115" s="2">
        <f t="shared" si="34"/>
        <v>2431648</v>
      </c>
      <c r="W115" s="2">
        <f t="shared" si="19"/>
        <v>131831.75</v>
      </c>
      <c r="X115" s="2">
        <f t="shared" si="6"/>
        <v>418635.65241976082</v>
      </c>
      <c r="Y115" s="2">
        <f t="shared" si="30"/>
        <v>36769290.737107322</v>
      </c>
      <c r="Z115" s="2" t="str">
        <f t="shared" si="8"/>
        <v>HERE</v>
      </c>
      <c r="AA115" s="2">
        <f>IF(Z115="HERE",Y115,AA114+Graph!$G$1*1000)</f>
        <v>36769290.737107322</v>
      </c>
      <c r="AB115" s="2">
        <f t="shared" si="20"/>
        <v>418635.65241976082</v>
      </c>
      <c r="AC115" s="2">
        <f t="shared" si="31"/>
        <v>2431648</v>
      </c>
      <c r="AD115" s="3">
        <f t="shared" si="10"/>
        <v>36769290.737107322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24615560.444669396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42</v>
      </c>
      <c r="C116" s="7"/>
      <c r="D116" s="2" t="e">
        <f t="shared" si="11"/>
        <v>#N/A</v>
      </c>
      <c r="E116" s="2" t="e">
        <f t="shared" si="22"/>
        <v>#N/A</v>
      </c>
      <c r="F116" s="2">
        <v>536695.79552312195</v>
      </c>
      <c r="G116" s="2">
        <f t="shared" si="35"/>
        <v>536695.79552312195</v>
      </c>
      <c r="H116" s="2">
        <f t="shared" si="32"/>
        <v>38556494.259328321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553248.13749548793</v>
      </c>
      <c r="Q116" s="2">
        <f t="shared" si="36"/>
        <v>553248.13749548793</v>
      </c>
      <c r="R116" s="2">
        <f t="shared" si="33"/>
        <v>39754186.874602824</v>
      </c>
      <c r="S116" s="2">
        <f t="shared" si="16"/>
        <v>536695.79552312195</v>
      </c>
      <c r="T116" s="2">
        <f t="shared" si="17"/>
        <v>15789.714285714319</v>
      </c>
      <c r="U116" s="2">
        <f t="shared" si="18"/>
        <v>553248.13749548793</v>
      </c>
      <c r="V116" s="2">
        <f t="shared" si="34"/>
        <v>2639309</v>
      </c>
      <c r="W116" s="2">
        <f t="shared" si="19"/>
        <v>207661</v>
      </c>
      <c r="X116" s="2">
        <f t="shared" si="6"/>
        <v>345587.13749548793</v>
      </c>
      <c r="Y116" s="2">
        <f t="shared" si="30"/>
        <v>37114877.87460281</v>
      </c>
      <c r="Z116" s="2" t="str">
        <f t="shared" si="8"/>
        <v>HERE</v>
      </c>
      <c r="AA116" s="2">
        <f>IF(Z116="HERE",Y116,AA115+Graph!$G$1*1000)</f>
        <v>37114877.87460281</v>
      </c>
      <c r="AB116" s="2">
        <f t="shared" si="20"/>
        <v>345587.13749548793</v>
      </c>
      <c r="AC116" s="2">
        <f t="shared" si="31"/>
        <v>2639309</v>
      </c>
      <c r="AD116" s="3">
        <f t="shared" si="10"/>
        <v>37114877.87460281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25050014.365868557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43</v>
      </c>
      <c r="C117" s="7"/>
      <c r="D117" s="2" t="e">
        <f t="shared" si="11"/>
        <v>#N/A</v>
      </c>
      <c r="E117" s="2" t="e">
        <f t="shared" si="22"/>
        <v>#N/A</v>
      </c>
      <c r="F117" s="2">
        <v>539283.0221812427</v>
      </c>
      <c r="G117" s="2">
        <f t="shared" si="35"/>
        <v>539283.0221812427</v>
      </c>
      <c r="H117" s="2">
        <f t="shared" si="32"/>
        <v>39095777.281509563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556028.87257122993</v>
      </c>
      <c r="Q117" s="2">
        <f t="shared" si="36"/>
        <v>556028.87257122993</v>
      </c>
      <c r="R117" s="2">
        <f t="shared" si="33"/>
        <v>40310215.747174054</v>
      </c>
      <c r="S117" s="2">
        <f t="shared" si="16"/>
        <v>539283.0221812427</v>
      </c>
      <c r="T117" s="2">
        <f t="shared" si="17"/>
        <v>15789.714285714319</v>
      </c>
      <c r="U117" s="2">
        <f t="shared" si="18"/>
        <v>556028.87257122993</v>
      </c>
      <c r="V117" s="2">
        <f t="shared" si="34"/>
        <v>2918252</v>
      </c>
      <c r="W117" s="2">
        <f t="shared" si="19"/>
        <v>278943</v>
      </c>
      <c r="X117" s="2">
        <f t="shared" si="6"/>
        <v>277085.87257122993</v>
      </c>
      <c r="Y117" s="2">
        <f t="shared" si="30"/>
        <v>37391963.747174039</v>
      </c>
      <c r="Z117" s="2" t="str">
        <f t="shared" si="8"/>
        <v>HERE</v>
      </c>
      <c r="AA117" s="2">
        <f>IF(Z117="HERE",Y117,AA116+Graph!$G$1*1000)</f>
        <v>37391963.747174039</v>
      </c>
      <c r="AB117" s="2">
        <f t="shared" si="20"/>
        <v>277085.87257122993</v>
      </c>
      <c r="AC117" s="2">
        <f t="shared" si="31"/>
        <v>2918252</v>
      </c>
      <c r="AD117" s="3">
        <f t="shared" si="10"/>
        <v>37391963.747174039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25486970.948635891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44</v>
      </c>
      <c r="C118" s="7"/>
      <c r="D118" s="2" t="e">
        <f t="shared" si="11"/>
        <v>#N/A</v>
      </c>
      <c r="E118" s="2" t="e">
        <f t="shared" si="22"/>
        <v>#N/A</v>
      </c>
      <c r="F118" s="2">
        <v>541870.24883936346</v>
      </c>
      <c r="G118" s="2">
        <f t="shared" si="35"/>
        <v>541870.24883936346</v>
      </c>
      <c r="H118" s="2">
        <f t="shared" si="32"/>
        <v>39637647.530348927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558809.60764695704</v>
      </c>
      <c r="Q118" s="2">
        <f t="shared" si="36"/>
        <v>558809.60764695704</v>
      </c>
      <c r="R118" s="2">
        <f t="shared" si="33"/>
        <v>40869025.354821011</v>
      </c>
      <c r="S118" s="2">
        <f t="shared" si="16"/>
        <v>541870.24883936346</v>
      </c>
      <c r="T118" s="2">
        <f t="shared" si="17"/>
        <v>15789.714285714319</v>
      </c>
      <c r="U118" s="2">
        <f t="shared" si="18"/>
        <v>558809.60764695704</v>
      </c>
      <c r="V118" s="2">
        <f t="shared" si="34"/>
        <v>3234946</v>
      </c>
      <c r="W118" s="2">
        <f t="shared" si="19"/>
        <v>316694</v>
      </c>
      <c r="X118" s="2">
        <f t="shared" si="6"/>
        <v>242115.60764695704</v>
      </c>
      <c r="Y118" s="2">
        <f t="shared" si="30"/>
        <v>37634079.354820997</v>
      </c>
      <c r="Z118" s="2" t="str">
        <f t="shared" si="8"/>
        <v>HERE</v>
      </c>
      <c r="AA118" s="2">
        <f>IF(Z118="HERE",Y118,AA117+Graph!$G$1*1000)</f>
        <v>37634079.354820997</v>
      </c>
      <c r="AB118" s="2">
        <f t="shared" si="20"/>
        <v>242115.60764695704</v>
      </c>
      <c r="AC118" s="2">
        <f t="shared" si="31"/>
        <v>3234946</v>
      </c>
      <c r="AD118" s="3">
        <f t="shared" si="10"/>
        <v>37634079.354820997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25926430.192971375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45</v>
      </c>
      <c r="C119" s="7"/>
      <c r="D119" s="2" t="e">
        <f t="shared" si="11"/>
        <v>#N/A</v>
      </c>
      <c r="E119" s="2" t="e">
        <f t="shared" si="22"/>
        <v>#N/A</v>
      </c>
      <c r="F119" s="2">
        <v>544457.47549748421</v>
      </c>
      <c r="G119" s="2">
        <f t="shared" si="35"/>
        <v>544457.47549748421</v>
      </c>
      <c r="H119" s="2">
        <f t="shared" si="32"/>
        <v>40182105.005846411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561590.34272269905</v>
      </c>
      <c r="Q119" s="2">
        <f t="shared" si="36"/>
        <v>561590.34272269905</v>
      </c>
      <c r="R119" s="2">
        <f t="shared" si="33"/>
        <v>41430615.69754371</v>
      </c>
      <c r="S119" s="2">
        <f t="shared" si="16"/>
        <v>544457.47549748421</v>
      </c>
      <c r="T119" s="2">
        <f t="shared" si="17"/>
        <v>15789.714285714319</v>
      </c>
      <c r="U119" s="2">
        <f t="shared" si="18"/>
        <v>561590.34272269905</v>
      </c>
      <c r="V119" s="2">
        <f t="shared" si="34"/>
        <v>3559179</v>
      </c>
      <c r="W119" s="2">
        <f t="shared" si="19"/>
        <v>324233</v>
      </c>
      <c r="X119" s="2">
        <f t="shared" si="6"/>
        <v>237357.34272269905</v>
      </c>
      <c r="Y119" s="2">
        <f t="shared" si="30"/>
        <v>37871436.697543696</v>
      </c>
      <c r="Z119" s="2" t="str">
        <f t="shared" si="8"/>
        <v>HERE</v>
      </c>
      <c r="AA119" s="2">
        <f>IF(Z119="HERE",Y119,AA118+Graph!$G$1*1000)</f>
        <v>37871436.697543696</v>
      </c>
      <c r="AB119" s="2">
        <f t="shared" si="20"/>
        <v>237357.34272269905</v>
      </c>
      <c r="AC119" s="2">
        <f t="shared" si="31"/>
        <v>3559179</v>
      </c>
      <c r="AD119" s="3">
        <f t="shared" si="10"/>
        <v>37871436.697543696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26368392.098875031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46</v>
      </c>
      <c r="C120" s="7"/>
      <c r="D120" s="2" t="e">
        <f t="shared" si="11"/>
        <v>#N/A</v>
      </c>
      <c r="E120" s="2" t="e">
        <f t="shared" si="22"/>
        <v>#N/A</v>
      </c>
      <c r="F120" s="2">
        <v>547044.70215560496</v>
      </c>
      <c r="G120" s="2">
        <f t="shared" si="35"/>
        <v>547044.70215560496</v>
      </c>
      <c r="H120" s="2">
        <f t="shared" si="32"/>
        <v>40729149.708002016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564371.07779844105</v>
      </c>
      <c r="Q120" s="2">
        <f t="shared" si="36"/>
        <v>564371.07779844105</v>
      </c>
      <c r="R120" s="2">
        <f t="shared" si="33"/>
        <v>41994986.775342152</v>
      </c>
      <c r="S120" s="2">
        <f t="shared" si="16"/>
        <v>547044.70215560496</v>
      </c>
      <c r="T120" s="2">
        <f t="shared" si="17"/>
        <v>15789.714285714319</v>
      </c>
      <c r="U120" s="2">
        <f t="shared" si="18"/>
        <v>564371.07779844105</v>
      </c>
      <c r="V120" s="2">
        <f t="shared" si="34"/>
        <v>3837094</v>
      </c>
      <c r="W120" s="2">
        <f t="shared" si="19"/>
        <v>277915</v>
      </c>
      <c r="X120" s="2">
        <f t="shared" si="6"/>
        <v>286456.07779844105</v>
      </c>
      <c r="Y120" s="2">
        <f t="shared" si="30"/>
        <v>38157892.775342137</v>
      </c>
      <c r="Z120" s="2" t="str">
        <f t="shared" si="8"/>
        <v>HERE</v>
      </c>
      <c r="AA120" s="2">
        <f>IF(Z120="HERE",Y120,AA119+Graph!$G$1*1000)</f>
        <v>38157892.775342137</v>
      </c>
      <c r="AB120" s="2">
        <f t="shared" si="20"/>
        <v>286456.07779844105</v>
      </c>
      <c r="AC120" s="2">
        <f t="shared" si="31"/>
        <v>3837094</v>
      </c>
      <c r="AD120" s="3">
        <f t="shared" si="10"/>
        <v>38157892.775342137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26812856.666346837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47</v>
      </c>
      <c r="C121" s="7"/>
      <c r="D121" s="2" t="e">
        <f t="shared" si="11"/>
        <v>#N/A</v>
      </c>
      <c r="E121" s="2" t="e">
        <f t="shared" si="22"/>
        <v>#N/A</v>
      </c>
      <c r="F121" s="2">
        <v>549631.92881372571</v>
      </c>
      <c r="G121" s="2">
        <f t="shared" si="35"/>
        <v>549631.92881372571</v>
      </c>
      <c r="H121" s="2">
        <f t="shared" si="32"/>
        <v>41278781.636815742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567151.81287416816</v>
      </c>
      <c r="Q121" s="2">
        <f t="shared" si="36"/>
        <v>567151.81287416816</v>
      </c>
      <c r="R121" s="2">
        <f t="shared" si="33"/>
        <v>42562138.58821632</v>
      </c>
      <c r="S121" s="2">
        <f t="shared" si="16"/>
        <v>549631.92881372571</v>
      </c>
      <c r="T121" s="2">
        <f t="shared" si="17"/>
        <v>15789.714285714319</v>
      </c>
      <c r="U121" s="2">
        <f t="shared" si="18"/>
        <v>567151.81287416816</v>
      </c>
      <c r="V121" s="2">
        <f t="shared" si="34"/>
        <v>4062501</v>
      </c>
      <c r="W121" s="2">
        <f t="shared" si="19"/>
        <v>225407</v>
      </c>
      <c r="X121" s="2">
        <f t="shared" si="6"/>
        <v>341744.81287416816</v>
      </c>
      <c r="Y121" s="2">
        <f t="shared" si="30"/>
        <v>38499637.588216305</v>
      </c>
      <c r="Z121" s="2" t="str">
        <f t="shared" si="8"/>
        <v>HERE</v>
      </c>
      <c r="AA121" s="2">
        <f>IF(Z121="HERE",Y121,AA120+Graph!$G$1*1000)</f>
        <v>38499637.588216305</v>
      </c>
      <c r="AB121" s="2">
        <f t="shared" si="20"/>
        <v>341744.81287416816</v>
      </c>
      <c r="AC121" s="2">
        <f t="shared" si="31"/>
        <v>4062501</v>
      </c>
      <c r="AD121" s="3">
        <f t="shared" si="10"/>
        <v>38499637.588216305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27259823.895386815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48</v>
      </c>
      <c r="C122" s="7"/>
      <c r="D122" s="2" t="e">
        <f t="shared" si="11"/>
        <v>#N/A</v>
      </c>
      <c r="E122" s="2" t="e">
        <f t="shared" si="22"/>
        <v>#N/A</v>
      </c>
      <c r="F122" s="2">
        <v>552219.15547184646</v>
      </c>
      <c r="G122" s="2">
        <f t="shared" si="35"/>
        <v>552219.15547184646</v>
      </c>
      <c r="H122" s="2">
        <f t="shared" si="32"/>
        <v>41831000.792287588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569932.54794991016</v>
      </c>
      <c r="Q122" s="2">
        <f t="shared" si="36"/>
        <v>569932.54794991016</v>
      </c>
      <c r="R122" s="2">
        <f t="shared" si="33"/>
        <v>43132071.13616623</v>
      </c>
      <c r="S122" s="2">
        <f t="shared" si="16"/>
        <v>552219.15547184646</v>
      </c>
      <c r="T122" s="2">
        <f t="shared" si="17"/>
        <v>15789.714285714319</v>
      </c>
      <c r="U122" s="2">
        <f t="shared" si="18"/>
        <v>569932.54794991016</v>
      </c>
      <c r="V122" s="2">
        <f t="shared" si="34"/>
        <v>4266577</v>
      </c>
      <c r="W122" s="2">
        <f t="shared" si="19"/>
        <v>204076</v>
      </c>
      <c r="X122" s="2">
        <f t="shared" si="6"/>
        <v>365856.54794991016</v>
      </c>
      <c r="Y122" s="2">
        <f t="shared" si="30"/>
        <v>38865494.136166215</v>
      </c>
      <c r="Z122" s="2" t="str">
        <f t="shared" si="8"/>
        <v>HERE</v>
      </c>
      <c r="AA122" s="2">
        <f>IF(Z122="HERE",Y122,AA121+Graph!$G$1*1000)</f>
        <v>38865494.136166215</v>
      </c>
      <c r="AB122" s="2">
        <f t="shared" si="20"/>
        <v>365856.54794991016</v>
      </c>
      <c r="AC122" s="2">
        <f t="shared" si="31"/>
        <v>4266577</v>
      </c>
      <c r="AD122" s="3">
        <f t="shared" si="10"/>
        <v>38865494.136166215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27674785.238467474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49</v>
      </c>
      <c r="C123" s="7"/>
      <c r="D123" s="2" t="e">
        <f t="shared" si="11"/>
        <v>#N/A</v>
      </c>
      <c r="E123" s="2" t="e">
        <f t="shared" si="22"/>
        <v>#N/A</v>
      </c>
      <c r="F123" s="2">
        <v>554806.38212996721</v>
      </c>
      <c r="G123" s="2">
        <f t="shared" si="35"/>
        <v>554806.38212996721</v>
      </c>
      <c r="H123" s="2">
        <f t="shared" si="32"/>
        <v>42385807.174417555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572713.28302563727</v>
      </c>
      <c r="Q123" s="2">
        <f t="shared" si="36"/>
        <v>572713.28302563727</v>
      </c>
      <c r="R123" s="2">
        <f t="shared" si="33"/>
        <v>43704784.419191867</v>
      </c>
      <c r="S123" s="2">
        <f t="shared" si="16"/>
        <v>554806.38212996721</v>
      </c>
      <c r="T123" s="2">
        <f t="shared" si="17"/>
        <v>15789.714285714319</v>
      </c>
      <c r="U123" s="2">
        <f t="shared" si="18"/>
        <v>572713.28302563727</v>
      </c>
      <c r="V123" s="2">
        <f t="shared" si="34"/>
        <v>4609740</v>
      </c>
      <c r="W123" s="2">
        <f t="shared" si="19"/>
        <v>343163</v>
      </c>
      <c r="X123" s="2">
        <f t="shared" si="6"/>
        <v>229550.28302563727</v>
      </c>
      <c r="Y123" s="2">
        <f t="shared" si="30"/>
        <v>39095044.419191852</v>
      </c>
      <c r="Z123" s="2" t="str">
        <f t="shared" si="8"/>
        <v>HERE</v>
      </c>
      <c r="AA123" s="2">
        <f>IF(Z123="HERE",Y123,AA122+Graph!$G$1*1000)</f>
        <v>39095044.419191852</v>
      </c>
      <c r="AB123" s="2">
        <f t="shared" si="20"/>
        <v>229550.28302563727</v>
      </c>
      <c r="AC123" s="2">
        <f t="shared" si="31"/>
        <v>4609740</v>
      </c>
      <c r="AD123" s="3">
        <f t="shared" si="10"/>
        <v>39095044.419191852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28092249.243116301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50</v>
      </c>
      <c r="C124" s="7"/>
      <c r="D124" s="2" t="e">
        <f t="shared" si="11"/>
        <v>#N/A</v>
      </c>
      <c r="E124" s="2" t="e">
        <f t="shared" si="22"/>
        <v>#N/A</v>
      </c>
      <c r="F124" s="2">
        <v>557393.60878808796</v>
      </c>
      <c r="G124" s="2">
        <f t="shared" si="35"/>
        <v>557393.60878808796</v>
      </c>
      <c r="H124" s="2">
        <f t="shared" si="32"/>
        <v>42943200.783205643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575494.01810137928</v>
      </c>
      <c r="Q124" s="2">
        <f t="shared" si="36"/>
        <v>575494.01810137928</v>
      </c>
      <c r="R124" s="2">
        <f t="shared" si="33"/>
        <v>44280278.437293246</v>
      </c>
      <c r="S124" s="2">
        <f t="shared" si="16"/>
        <v>557393.60878808796</v>
      </c>
      <c r="T124" s="2">
        <f t="shared" si="17"/>
        <v>15789.714285714319</v>
      </c>
      <c r="U124" s="2">
        <f t="shared" si="18"/>
        <v>575494.01810137928</v>
      </c>
      <c r="V124" s="2">
        <f t="shared" si="34"/>
        <v>4973248</v>
      </c>
      <c r="W124" s="2">
        <f t="shared" si="19"/>
        <v>363508</v>
      </c>
      <c r="X124" s="2">
        <f t="shared" si="6"/>
        <v>211986.01810137928</v>
      </c>
      <c r="Y124" s="2">
        <f t="shared" si="30"/>
        <v>39307030.437293231</v>
      </c>
      <c r="Z124" s="2" t="str">
        <f t="shared" si="8"/>
        <v>HERE</v>
      </c>
      <c r="AA124" s="2">
        <f>IF(Z124="HERE",Y124,AA123+Graph!$G$1*1000)</f>
        <v>39307030.437293231</v>
      </c>
      <c r="AB124" s="2">
        <f t="shared" si="20"/>
        <v>211986.01810137928</v>
      </c>
      <c r="AC124" s="2">
        <f t="shared" si="31"/>
        <v>4973248</v>
      </c>
      <c r="AD124" s="3">
        <f t="shared" si="10"/>
        <v>39307030.437293231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28512215.909333289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51</v>
      </c>
      <c r="C125" s="7"/>
      <c r="D125" s="2" t="e">
        <f t="shared" si="11"/>
        <v>#N/A</v>
      </c>
      <c r="E125" s="2" t="e">
        <f t="shared" si="22"/>
        <v>#N/A</v>
      </c>
      <c r="F125" s="2">
        <v>559980.83544620872</v>
      </c>
      <c r="G125" s="2">
        <f t="shared" si="35"/>
        <v>559980.83544620872</v>
      </c>
      <c r="H125" s="2">
        <f t="shared" si="32"/>
        <v>43503181.618651852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578274.75317710638</v>
      </c>
      <c r="Q125" s="2">
        <f t="shared" si="36"/>
        <v>578274.75317710638</v>
      </c>
      <c r="R125" s="2">
        <f t="shared" si="33"/>
        <v>44858553.190470353</v>
      </c>
      <c r="S125" s="2">
        <f t="shared" si="16"/>
        <v>559980.83544620872</v>
      </c>
      <c r="T125" s="2">
        <f t="shared" si="17"/>
        <v>15789.714285714319</v>
      </c>
      <c r="U125" s="2">
        <f t="shared" si="18"/>
        <v>578274.75317710638</v>
      </c>
      <c r="V125" s="2">
        <f t="shared" si="34"/>
        <v>5383103</v>
      </c>
      <c r="W125" s="2">
        <f t="shared" si="19"/>
        <v>409855</v>
      </c>
      <c r="X125" s="2">
        <f t="shared" si="6"/>
        <v>168419.75317710638</v>
      </c>
      <c r="Y125" s="2">
        <f t="shared" si="30"/>
        <v>39475450.190470338</v>
      </c>
      <c r="Z125" s="2" t="str">
        <f t="shared" si="8"/>
        <v>HERE</v>
      </c>
      <c r="AA125" s="2">
        <f>IF(Z125="HERE",Y125,AA124+Graph!$G$1*1000)</f>
        <v>39475450.190470338</v>
      </c>
      <c r="AB125" s="2">
        <f t="shared" si="20"/>
        <v>168419.75317710638</v>
      </c>
      <c r="AC125" s="2">
        <f t="shared" si="31"/>
        <v>5383103</v>
      </c>
      <c r="AD125" s="3">
        <f t="shared" si="10"/>
        <v>39475450.190470338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28934685.237118438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52</v>
      </c>
      <c r="C126" s="7"/>
      <c r="D126" s="2" t="e">
        <f t="shared" si="11"/>
        <v>#N/A</v>
      </c>
      <c r="E126" s="2" t="e">
        <f t="shared" si="22"/>
        <v>#N/A</v>
      </c>
      <c r="F126" s="2">
        <v>562568.06210432947</v>
      </c>
      <c r="G126" s="2">
        <f t="shared" si="35"/>
        <v>562568.06210432947</v>
      </c>
      <c r="H126" s="2">
        <f t="shared" si="32"/>
        <v>44065749.680756181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581055.48825284839</v>
      </c>
      <c r="Q126" s="2">
        <f t="shared" si="36"/>
        <v>581055.48825284839</v>
      </c>
      <c r="R126" s="2">
        <f t="shared" si="33"/>
        <v>45439608.678723201</v>
      </c>
      <c r="S126" s="2">
        <f t="shared" si="16"/>
        <v>562568.06210432947</v>
      </c>
      <c r="T126" s="2">
        <f t="shared" si="17"/>
        <v>15789.714285714319</v>
      </c>
      <c r="U126" s="2">
        <f t="shared" si="18"/>
        <v>581055.48825284839</v>
      </c>
      <c r="V126" s="2">
        <f t="shared" si="34"/>
        <v>5861351</v>
      </c>
      <c r="W126" s="2">
        <f t="shared" si="19"/>
        <v>478248</v>
      </c>
      <c r="X126" s="2">
        <f t="shared" si="6"/>
        <v>102807.48825284839</v>
      </c>
      <c r="Y126" s="2">
        <f t="shared" si="30"/>
        <v>39578257.678723186</v>
      </c>
      <c r="Z126" s="2" t="str">
        <f t="shared" si="8"/>
        <v>HERE</v>
      </c>
      <c r="AA126" s="2">
        <f>IF(Z126="HERE",Y126,AA125+Graph!$G$1*1000)</f>
        <v>39578257.678723186</v>
      </c>
      <c r="AB126" s="2">
        <f t="shared" si="20"/>
        <v>102807.48825284839</v>
      </c>
      <c r="AC126" s="2">
        <f t="shared" si="31"/>
        <v>5861351</v>
      </c>
      <c r="AD126" s="3">
        <f t="shared" si="10"/>
        <v>39578257.678723186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29359657.226471741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53</v>
      </c>
      <c r="C127" s="7"/>
      <c r="D127" s="2" t="e">
        <f t="shared" si="11"/>
        <v>#N/A</v>
      </c>
      <c r="E127" s="2" t="e">
        <f t="shared" si="22"/>
        <v>#N/A</v>
      </c>
      <c r="F127" s="2">
        <v>565155.28876245022</v>
      </c>
      <c r="G127" s="2">
        <f t="shared" si="35"/>
        <v>565155.28876245022</v>
      </c>
      <c r="H127" s="2">
        <f t="shared" si="32"/>
        <v>44630904.969518632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583836.22332857549</v>
      </c>
      <c r="Q127" s="2">
        <f t="shared" si="36"/>
        <v>583836.22332857549</v>
      </c>
      <c r="R127" s="2">
        <f t="shared" si="33"/>
        <v>46023444.902051777</v>
      </c>
      <c r="S127" s="2">
        <f t="shared" si="16"/>
        <v>565155.28876245022</v>
      </c>
      <c r="T127" s="2">
        <f t="shared" si="17"/>
        <v>15789.714285714319</v>
      </c>
      <c r="U127" s="2">
        <f t="shared" si="18"/>
        <v>583836.22332857549</v>
      </c>
      <c r="V127" s="2">
        <f t="shared" si="34"/>
        <v>6353321</v>
      </c>
      <c r="W127" s="2">
        <f t="shared" si="19"/>
        <v>491970</v>
      </c>
      <c r="X127" s="2">
        <f t="shared" si="6"/>
        <v>91866.223328575492</v>
      </c>
      <c r="Y127" s="2">
        <f t="shared" si="30"/>
        <v>39670123.902051762</v>
      </c>
      <c r="Z127" s="2" t="str">
        <f t="shared" si="8"/>
        <v>HERE</v>
      </c>
      <c r="AA127" s="2">
        <f>IF(Z127="HERE",Y127,AA126+Graph!$G$1*1000)</f>
        <v>39670123.902051762</v>
      </c>
      <c r="AB127" s="2">
        <f t="shared" si="20"/>
        <v>91866.223328575492</v>
      </c>
      <c r="AC127" s="2">
        <f t="shared" si="31"/>
        <v>6353321</v>
      </c>
      <c r="AD127" s="3">
        <f t="shared" si="10"/>
        <v>39670123.902051762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29787131.877393212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54</v>
      </c>
      <c r="C128" s="7"/>
      <c r="D128" s="2" t="e">
        <f t="shared" si="11"/>
        <v>#N/A</v>
      </c>
      <c r="E128" s="2" t="e">
        <f t="shared" si="22"/>
        <v>#N/A</v>
      </c>
      <c r="F128" s="2">
        <v>567742.51542057097</v>
      </c>
      <c r="G128" s="2">
        <f t="shared" si="35"/>
        <v>567742.51542057097</v>
      </c>
      <c r="H128" s="2">
        <f t="shared" si="32"/>
        <v>45198647.484939203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586616.9584043175</v>
      </c>
      <c r="Q128" s="2">
        <f t="shared" si="36"/>
        <v>586616.9584043175</v>
      </c>
      <c r="R128" s="2">
        <f t="shared" si="33"/>
        <v>46610061.860456094</v>
      </c>
      <c r="S128" s="2">
        <f t="shared" si="16"/>
        <v>567742.51542057097</v>
      </c>
      <c r="T128" s="2">
        <f t="shared" si="17"/>
        <v>15789.714285714319</v>
      </c>
      <c r="U128" s="2">
        <f t="shared" si="18"/>
        <v>586616.9584043175</v>
      </c>
      <c r="V128" s="2">
        <f t="shared" si="34"/>
        <v>6573570</v>
      </c>
      <c r="W128" s="2">
        <f t="shared" si="19"/>
        <v>220249</v>
      </c>
      <c r="X128" s="2">
        <f t="shared" si="6"/>
        <v>366367.9584043175</v>
      </c>
      <c r="Y128" s="2">
        <f t="shared" si="30"/>
        <v>40036491.860456079</v>
      </c>
      <c r="Z128" s="2" t="str">
        <f t="shared" si="8"/>
        <v>HERE</v>
      </c>
      <c r="AA128" s="2">
        <f>IF(Z128="HERE",Y128,AA127+Graph!$G$1*1000)</f>
        <v>40036491.860456079</v>
      </c>
      <c r="AB128" s="2">
        <f t="shared" si="20"/>
        <v>366367.9584043175</v>
      </c>
      <c r="AC128" s="2">
        <f t="shared" si="31"/>
        <v>6573570</v>
      </c>
      <c r="AD128" s="3">
        <f t="shared" si="10"/>
        <v>40036491.860456079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30217109.189882852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55</v>
      </c>
      <c r="C129" s="7"/>
      <c r="D129" s="2" t="e">
        <f t="shared" si="11"/>
        <v>#N/A</v>
      </c>
      <c r="E129" s="2" t="e">
        <f t="shared" si="22"/>
        <v>#N/A</v>
      </c>
      <c r="F129" s="2">
        <v>570329.74207869172</v>
      </c>
      <c r="G129" s="2">
        <f t="shared" si="35"/>
        <v>570329.74207869172</v>
      </c>
      <c r="H129" s="2">
        <f t="shared" si="32"/>
        <v>45768977.227017894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589397.6934800446</v>
      </c>
      <c r="Q129" s="2">
        <f t="shared" si="36"/>
        <v>589397.6934800446</v>
      </c>
      <c r="R129" s="2">
        <f t="shared" si="33"/>
        <v>47199459.553936139</v>
      </c>
      <c r="S129" s="2">
        <f t="shared" si="16"/>
        <v>570329.74207869172</v>
      </c>
      <c r="T129" s="2">
        <f t="shared" si="17"/>
        <v>15789.714285714319</v>
      </c>
      <c r="U129" s="2">
        <f t="shared" si="18"/>
        <v>589397.6934800446</v>
      </c>
      <c r="V129" s="2">
        <f t="shared" si="34"/>
        <v>6853372</v>
      </c>
      <c r="W129" s="2">
        <f t="shared" si="19"/>
        <v>279802</v>
      </c>
      <c r="X129" s="2">
        <f t="shared" si="6"/>
        <v>309595.6934800446</v>
      </c>
      <c r="Y129" s="2">
        <f t="shared" si="30"/>
        <v>40346087.553936124</v>
      </c>
      <c r="Z129" s="2" t="str">
        <f t="shared" si="8"/>
        <v>HERE</v>
      </c>
      <c r="AA129" s="2">
        <f>IF(Z129="HERE",Y129,AA128+Graph!$G$1*1000)</f>
        <v>40346087.553936124</v>
      </c>
      <c r="AB129" s="2">
        <f t="shared" si="20"/>
        <v>309595.6934800446</v>
      </c>
      <c r="AC129" s="2">
        <f t="shared" si="31"/>
        <v>6853372</v>
      </c>
      <c r="AD129" s="3">
        <f t="shared" si="10"/>
        <v>40346087.553936124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30582954.233583502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56</v>
      </c>
      <c r="C130" s="7"/>
      <c r="D130" s="2" t="e">
        <f t="shared" si="11"/>
        <v>#N/A</v>
      </c>
      <c r="E130" s="2" t="e">
        <f t="shared" si="22"/>
        <v>#N/A</v>
      </c>
      <c r="F130" s="2">
        <v>572916.96873681247</v>
      </c>
      <c r="G130" s="2">
        <f t="shared" si="35"/>
        <v>572916.96873681247</v>
      </c>
      <c r="H130" s="2">
        <f t="shared" si="32"/>
        <v>46341894.195754707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592178.42855578661</v>
      </c>
      <c r="Q130" s="2">
        <f t="shared" si="36"/>
        <v>592178.42855578661</v>
      </c>
      <c r="R130" s="2">
        <f t="shared" si="33"/>
        <v>47791637.982491925</v>
      </c>
      <c r="S130" s="2">
        <f t="shared" si="16"/>
        <v>572916.96873681247</v>
      </c>
      <c r="T130" s="2">
        <f t="shared" si="17"/>
        <v>15789.714285714319</v>
      </c>
      <c r="U130" s="2">
        <f t="shared" si="18"/>
        <v>592178.42855578661</v>
      </c>
      <c r="V130" s="2">
        <f t="shared" si="34"/>
        <v>7164387</v>
      </c>
      <c r="W130" s="2">
        <f t="shared" si="19"/>
        <v>311015</v>
      </c>
      <c r="X130" s="2">
        <f t="shared" si="6"/>
        <v>281163.42855578661</v>
      </c>
      <c r="Y130" s="2">
        <f t="shared" si="30"/>
        <v>40627250.98249191</v>
      </c>
      <c r="Z130" s="2" t="str">
        <f t="shared" si="8"/>
        <v>HERE</v>
      </c>
      <c r="AA130" s="2">
        <f>IF(Z130="HERE",Y130,AA129+Graph!$G$1*1000)</f>
        <v>40627250.98249191</v>
      </c>
      <c r="AB130" s="2">
        <f t="shared" si="20"/>
        <v>281163.42855578661</v>
      </c>
      <c r="AC130" s="2">
        <f t="shared" si="31"/>
        <v>7164387</v>
      </c>
      <c r="AD130" s="3">
        <f t="shared" si="10"/>
        <v>40627250.98249191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30951301.938852318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57</v>
      </c>
      <c r="C131" s="7"/>
      <c r="D131" s="2" t="e">
        <f t="shared" si="11"/>
        <v>#N/A</v>
      </c>
      <c r="E131" s="2" t="e">
        <f t="shared" si="22"/>
        <v>#N/A</v>
      </c>
      <c r="F131" s="2">
        <v>575504.19539493322</v>
      </c>
      <c r="G131" s="2">
        <f t="shared" si="35"/>
        <v>575504.19539493322</v>
      </c>
      <c r="H131" s="2">
        <f t="shared" si="32"/>
        <v>46917398.39114964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594959.16363151371</v>
      </c>
      <c r="Q131" s="2">
        <f t="shared" si="36"/>
        <v>594959.16363151371</v>
      </c>
      <c r="R131" s="2">
        <f t="shared" si="33"/>
        <v>48386597.146123439</v>
      </c>
      <c r="S131" s="2">
        <f t="shared" si="16"/>
        <v>575504.19539493322</v>
      </c>
      <c r="T131" s="2">
        <f t="shared" si="17"/>
        <v>15789.714285714319</v>
      </c>
      <c r="U131" s="2">
        <f t="shared" si="18"/>
        <v>594959.16363151371</v>
      </c>
      <c r="V131" s="2">
        <f t="shared" si="34"/>
        <v>7447199</v>
      </c>
      <c r="W131" s="2">
        <f t="shared" si="19"/>
        <v>282812</v>
      </c>
      <c r="X131" s="2">
        <f t="shared" si="6"/>
        <v>312147.16363151371</v>
      </c>
      <c r="Y131" s="2">
        <f t="shared" si="30"/>
        <v>40939398.146123424</v>
      </c>
      <c r="Z131" s="2" t="str">
        <f t="shared" si="8"/>
        <v>HERE</v>
      </c>
      <c r="AA131" s="2">
        <f>IF(Z131="HERE",Y131,AA130+Graph!$G$1*1000)</f>
        <v>40939398.146123424</v>
      </c>
      <c r="AB131" s="2">
        <f t="shared" si="20"/>
        <v>312147.16363151371</v>
      </c>
      <c r="AC131" s="2">
        <f t="shared" si="31"/>
        <v>7447199</v>
      </c>
      <c r="AD131" s="3">
        <f t="shared" si="10"/>
        <v>40939398.146123424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31322152.30568929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58</v>
      </c>
      <c r="C132" s="7"/>
      <c r="D132" s="2" t="e">
        <f t="shared" si="11"/>
        <v>#N/A</v>
      </c>
      <c r="E132" s="2" t="e">
        <f t="shared" si="22"/>
        <v>#N/A</v>
      </c>
      <c r="F132" s="2">
        <v>578091.42205305398</v>
      </c>
      <c r="G132" s="2">
        <f t="shared" si="35"/>
        <v>578091.42205305398</v>
      </c>
      <c r="H132" s="2">
        <f t="shared" si="32"/>
        <v>47495489.813202694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597739.89870725572</v>
      </c>
      <c r="Q132" s="2">
        <f t="shared" si="36"/>
        <v>597739.89870725572</v>
      </c>
      <c r="R132" s="2">
        <f t="shared" si="33"/>
        <v>48984337.044830695</v>
      </c>
      <c r="S132" s="2">
        <f t="shared" si="16"/>
        <v>578091.42205305398</v>
      </c>
      <c r="T132" s="2">
        <f t="shared" si="17"/>
        <v>15789.714285714319</v>
      </c>
      <c r="U132" s="2">
        <f t="shared" si="18"/>
        <v>597739.89870725572</v>
      </c>
      <c r="V132" s="2">
        <f t="shared" si="34"/>
        <v>7891184</v>
      </c>
      <c r="W132" s="2">
        <f t="shared" si="19"/>
        <v>443985</v>
      </c>
      <c r="X132" s="2">
        <f t="shared" si="6"/>
        <v>153754.89870725572</v>
      </c>
      <c r="Y132" s="2">
        <f t="shared" si="30"/>
        <v>41093153.04483068</v>
      </c>
      <c r="Z132" s="2" t="str">
        <f t="shared" si="8"/>
        <v>HERE</v>
      </c>
      <c r="AA132" s="2">
        <f>IF(Z132="HERE",Y132,AA131+Graph!$G$1*1000)</f>
        <v>41093153.04483068</v>
      </c>
      <c r="AB132" s="2">
        <f t="shared" si="20"/>
        <v>153754.89870725572</v>
      </c>
      <c r="AC132" s="2">
        <f t="shared" si="31"/>
        <v>7891184</v>
      </c>
      <c r="AD132" s="3">
        <f t="shared" si="10"/>
        <v>41093153.04483068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31695505.334094431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59</v>
      </c>
      <c r="C133" s="7"/>
      <c r="D133" s="2" t="e">
        <f t="shared" si="11"/>
        <v>#N/A</v>
      </c>
      <c r="E133" s="2" t="e">
        <f t="shared" si="22"/>
        <v>#N/A</v>
      </c>
      <c r="F133" s="2">
        <v>580678.64871117473</v>
      </c>
      <c r="G133" s="2">
        <f t="shared" si="35"/>
        <v>580678.64871117473</v>
      </c>
      <c r="H133" s="2">
        <f t="shared" si="32"/>
        <v>48076168.461913869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600520.63378298283</v>
      </c>
      <c r="Q133" s="2">
        <f t="shared" si="36"/>
        <v>600520.63378298283</v>
      </c>
      <c r="R133" s="2">
        <f t="shared" si="33"/>
        <v>49584857.678613678</v>
      </c>
      <c r="S133" s="2">
        <f t="shared" si="16"/>
        <v>580678.64871117473</v>
      </c>
      <c r="T133" s="2">
        <f t="shared" si="17"/>
        <v>15789.714285714319</v>
      </c>
      <c r="U133" s="2">
        <f t="shared" si="18"/>
        <v>600520.63378298283</v>
      </c>
      <c r="V133" s="2">
        <f t="shared" si="34"/>
        <v>8378940</v>
      </c>
      <c r="W133" s="2">
        <f t="shared" si="19"/>
        <v>487756</v>
      </c>
      <c r="X133" s="2">
        <f t="shared" si="6"/>
        <v>112764.63378298283</v>
      </c>
      <c r="Y133" s="2">
        <f t="shared" si="30"/>
        <v>41205917.678613663</v>
      </c>
      <c r="Z133" s="2" t="str">
        <f t="shared" si="8"/>
        <v>HERE</v>
      </c>
      <c r="AA133" s="2">
        <f>IF(Z133="HERE",Y133,AA132+Graph!$G$1*1000)</f>
        <v>41205917.678613663</v>
      </c>
      <c r="AB133" s="2">
        <f t="shared" si="20"/>
        <v>112764.63378298283</v>
      </c>
      <c r="AC133" s="2">
        <f t="shared" si="31"/>
        <v>8378940</v>
      </c>
      <c r="AD133" s="3">
        <f t="shared" si="10"/>
        <v>41205917.678613663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32071361.024067726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60</v>
      </c>
      <c r="C134" s="7"/>
      <c r="D134" s="2" t="e">
        <f t="shared" si="11"/>
        <v>#N/A</v>
      </c>
      <c r="E134" s="2" t="e">
        <f t="shared" si="22"/>
        <v>#N/A</v>
      </c>
      <c r="F134" s="2">
        <v>583265.87536929548</v>
      </c>
      <c r="G134" s="2">
        <f t="shared" si="35"/>
        <v>583265.87536929548</v>
      </c>
      <c r="H134" s="2">
        <f t="shared" si="32"/>
        <v>48659434.337283164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603301.36885872483</v>
      </c>
      <c r="Q134" s="2">
        <f t="shared" si="36"/>
        <v>603301.36885872483</v>
      </c>
      <c r="R134" s="2">
        <f t="shared" si="33"/>
        <v>50188159.047472402</v>
      </c>
      <c r="S134" s="2">
        <f t="shared" si="16"/>
        <v>583265.87536929548</v>
      </c>
      <c r="T134" s="2">
        <f t="shared" si="17"/>
        <v>15789.714285714319</v>
      </c>
      <c r="U134" s="2">
        <f t="shared" si="18"/>
        <v>603301.36885872483</v>
      </c>
      <c r="V134" s="2">
        <f t="shared" si="34"/>
        <v>8977329</v>
      </c>
      <c r="W134" s="2">
        <f t="shared" si="19"/>
        <v>598389</v>
      </c>
      <c r="X134" s="2">
        <f t="shared" si="6"/>
        <v>4912.3688587248325</v>
      </c>
      <c r="Y134" s="2">
        <f t="shared" si="30"/>
        <v>41210830.047472388</v>
      </c>
      <c r="Z134" s="2" t="str">
        <f t="shared" si="8"/>
        <v>HERE</v>
      </c>
      <c r="AA134" s="2">
        <f>IF(Z134="HERE",Y134,AA133+Graph!$G$1*1000)</f>
        <v>41210830.047472388</v>
      </c>
      <c r="AB134" s="2">
        <f t="shared" si="20"/>
        <v>4912.3688587248325</v>
      </c>
      <c r="AC134" s="2">
        <f t="shared" si="31"/>
        <v>8977329</v>
      </c>
      <c r="AD134" s="3">
        <f t="shared" si="10"/>
        <v>41210830.047472388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32449719.375609189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61</v>
      </c>
      <c r="C135" s="7"/>
      <c r="D135" s="2" t="e">
        <f t="shared" si="11"/>
        <v>#N/A</v>
      </c>
      <c r="E135" s="2" t="e">
        <f t="shared" si="22"/>
        <v>#N/A</v>
      </c>
      <c r="F135" s="2">
        <v>585853.10202741623</v>
      </c>
      <c r="G135" s="2">
        <f t="shared" si="35"/>
        <v>585853.10202741623</v>
      </c>
      <c r="H135" s="2">
        <f t="shared" si="32"/>
        <v>49245287.43931058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606082.10393446684</v>
      </c>
      <c r="Q135" s="2">
        <f t="shared" si="36"/>
        <v>606082.10393446684</v>
      </c>
      <c r="R135" s="2">
        <f t="shared" si="33"/>
        <v>50794241.151406869</v>
      </c>
      <c r="S135" s="2">
        <f t="shared" si="16"/>
        <v>585853.10202741623</v>
      </c>
      <c r="T135" s="2">
        <f t="shared" si="17"/>
        <v>15789.714285714319</v>
      </c>
      <c r="U135" s="2">
        <f t="shared" si="18"/>
        <v>606082.10393446684</v>
      </c>
      <c r="V135" s="2">
        <f t="shared" si="34"/>
        <v>9296367</v>
      </c>
      <c r="W135" s="2">
        <f t="shared" si="19"/>
        <v>319038</v>
      </c>
      <c r="X135" s="2">
        <f t="shared" si="6"/>
        <v>287044.10393446684</v>
      </c>
      <c r="Y135" s="2">
        <f t="shared" si="30"/>
        <v>41497874.151406854</v>
      </c>
      <c r="Z135" s="2" t="str">
        <f t="shared" si="8"/>
        <v>HERE</v>
      </c>
      <c r="AA135" s="2">
        <f>IF(Z135="HERE",Y135,AA134+Graph!$G$1*1000)</f>
        <v>41497874.151406854</v>
      </c>
      <c r="AB135" s="2">
        <f t="shared" si="20"/>
        <v>287044.10393446684</v>
      </c>
      <c r="AC135" s="2">
        <f t="shared" si="31"/>
        <v>9296367</v>
      </c>
      <c r="AD135" s="3">
        <f t="shared" si="10"/>
        <v>41497874.151406854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32830580.388718806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62</v>
      </c>
      <c r="C136" s="7"/>
      <c r="D136" s="2" t="e">
        <f t="shared" si="11"/>
        <v>#N/A</v>
      </c>
      <c r="E136" s="2" t="e">
        <f t="shared" si="22"/>
        <v>#N/A</v>
      </c>
      <c r="F136" s="2">
        <v>588440.32868553698</v>
      </c>
      <c r="G136" s="2">
        <f t="shared" si="35"/>
        <v>588440.32868553698</v>
      </c>
      <c r="H136" s="2">
        <f t="shared" si="32"/>
        <v>49833727.767996117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608862.83901019394</v>
      </c>
      <c r="Q136" s="2">
        <f t="shared" si="36"/>
        <v>608862.83901019394</v>
      </c>
      <c r="R136" s="2">
        <f t="shared" si="33"/>
        <v>51403103.990417063</v>
      </c>
      <c r="S136" s="2">
        <f t="shared" si="16"/>
        <v>588440.32868553698</v>
      </c>
      <c r="T136" s="2">
        <f t="shared" si="17"/>
        <v>15789.714285714319</v>
      </c>
      <c r="U136" s="2">
        <f t="shared" si="18"/>
        <v>608862.83901019394</v>
      </c>
      <c r="V136" s="2">
        <f t="shared" si="34"/>
        <v>9646715</v>
      </c>
      <c r="W136" s="2">
        <f t="shared" si="19"/>
        <v>350348</v>
      </c>
      <c r="X136" s="2">
        <f t="shared" si="6"/>
        <v>258514.83901019394</v>
      </c>
      <c r="Y136" s="2">
        <f t="shared" si="30"/>
        <v>41756388.990417048</v>
      </c>
      <c r="Z136" s="2" t="str">
        <f t="shared" si="8"/>
        <v>HERE</v>
      </c>
      <c r="AA136" s="2">
        <f>IF(Z136="HERE",Y136,AA135+Graph!$G$1*1000)</f>
        <v>41756388.990417048</v>
      </c>
      <c r="AB136" s="2">
        <f t="shared" si="20"/>
        <v>258514.83901019394</v>
      </c>
      <c r="AC136" s="2">
        <f t="shared" si="31"/>
        <v>9646715</v>
      </c>
      <c r="AD136" s="3">
        <f t="shared" si="10"/>
        <v>41756388.990417048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33213944.063396588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63</v>
      </c>
      <c r="C137" s="7"/>
      <c r="D137" s="2" t="e">
        <f t="shared" si="11"/>
        <v>#N/A</v>
      </c>
      <c r="E137" s="2" t="e">
        <f t="shared" si="22"/>
        <v>#N/A</v>
      </c>
      <c r="F137" s="2">
        <v>591027.55534365773</v>
      </c>
      <c r="G137" s="2">
        <f t="shared" si="35"/>
        <v>591027.55534365773</v>
      </c>
      <c r="H137" s="2">
        <f t="shared" si="32"/>
        <v>50424755.323339775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611643.57408593595</v>
      </c>
      <c r="Q137" s="2">
        <f t="shared" si="36"/>
        <v>611643.57408593595</v>
      </c>
      <c r="R137" s="2">
        <f t="shared" si="33"/>
        <v>52014747.564502999</v>
      </c>
      <c r="S137" s="2">
        <f t="shared" si="16"/>
        <v>591027.55534365773</v>
      </c>
      <c r="T137" s="2">
        <f t="shared" si="17"/>
        <v>15789.714285714319</v>
      </c>
      <c r="U137" s="2">
        <f t="shared" si="18"/>
        <v>611643.57408593595</v>
      </c>
      <c r="V137" s="2">
        <f t="shared" si="34"/>
        <v>10021471</v>
      </c>
      <c r="W137" s="2">
        <f t="shared" si="19"/>
        <v>374756</v>
      </c>
      <c r="X137" s="2">
        <f t="shared" si="6"/>
        <v>236887.57408593595</v>
      </c>
      <c r="Y137" s="2">
        <f t="shared" si="30"/>
        <v>41993276.564502984</v>
      </c>
      <c r="Z137" s="2" t="str">
        <f t="shared" si="8"/>
        <v>HERE</v>
      </c>
      <c r="AA137" s="2">
        <f>IF(Z137="HERE",Y137,AA136+Graph!$G$1*1000)</f>
        <v>41993276.564502984</v>
      </c>
      <c r="AB137" s="2">
        <f t="shared" si="20"/>
        <v>236887.57408593595</v>
      </c>
      <c r="AC137" s="2">
        <f t="shared" si="31"/>
        <v>10021471</v>
      </c>
      <c r="AD137" s="3">
        <f t="shared" si="10"/>
        <v>41993276.564502984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33535355.53714253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64</v>
      </c>
      <c r="C138" s="7"/>
      <c r="D138" s="2" t="e">
        <f t="shared" si="11"/>
        <v>#N/A</v>
      </c>
      <c r="E138" s="2" t="e">
        <f t="shared" si="22"/>
        <v>#N/A</v>
      </c>
      <c r="F138" s="2">
        <v>593614.78200179338</v>
      </c>
      <c r="G138" s="2">
        <f t="shared" si="35"/>
        <v>593614.78200179338</v>
      </c>
      <c r="H138" s="2">
        <f t="shared" si="32"/>
        <v>51018370.105341569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614424.30916166306</v>
      </c>
      <c r="Q138" s="2">
        <f t="shared" si="36"/>
        <v>614424.30916166306</v>
      </c>
      <c r="R138" s="2">
        <f t="shared" si="33"/>
        <v>52629171.873664662</v>
      </c>
      <c r="S138" s="2">
        <f t="shared" si="16"/>
        <v>593614.78200179338</v>
      </c>
      <c r="T138" s="2">
        <f t="shared" si="17"/>
        <v>15789.714285714319</v>
      </c>
      <c r="U138" s="2">
        <f t="shared" si="18"/>
        <v>614424.30916166306</v>
      </c>
      <c r="V138" s="2">
        <f t="shared" si="34"/>
        <v>10490487</v>
      </c>
      <c r="W138" s="2">
        <f t="shared" si="19"/>
        <v>469016</v>
      </c>
      <c r="X138" s="2">
        <f t="shared" si="6"/>
        <v>145408.30916166306</v>
      </c>
      <c r="Y138" s="2">
        <f t="shared" si="30"/>
        <v>42138684.873664647</v>
      </c>
      <c r="Z138" s="2" t="str">
        <f t="shared" si="8"/>
        <v>HERE</v>
      </c>
      <c r="AA138" s="2">
        <f>IF(Z138="HERE",Y138,AA137+Graph!$G$1*1000)</f>
        <v>42138684.873664647</v>
      </c>
      <c r="AB138" s="2">
        <f t="shared" si="20"/>
        <v>145408.30916166306</v>
      </c>
      <c r="AC138" s="2">
        <f t="shared" si="31"/>
        <v>10490487</v>
      </c>
      <c r="AD138" s="3">
        <f t="shared" si="10"/>
        <v>42138684.873664647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33798679.972456641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65</v>
      </c>
      <c r="C139" s="7"/>
      <c r="D139" s="2" t="e">
        <f t="shared" si="11"/>
        <v>#N/A</v>
      </c>
      <c r="E139" s="2" t="e">
        <f t="shared" si="22"/>
        <v>#N/A</v>
      </c>
      <c r="F139" s="2">
        <v>596202.00865991414</v>
      </c>
      <c r="G139" s="2">
        <f t="shared" si="35"/>
        <v>596202.00865991414</v>
      </c>
      <c r="H139" s="2">
        <f t="shared" si="32"/>
        <v>51614572.114001483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617205.04423740506</v>
      </c>
      <c r="Q139" s="2">
        <f t="shared" si="36"/>
        <v>617205.04423740506</v>
      </c>
      <c r="R139" s="2">
        <f t="shared" si="33"/>
        <v>53246376.917902067</v>
      </c>
      <c r="S139" s="2">
        <f t="shared" si="16"/>
        <v>596202.00865991414</v>
      </c>
      <c r="T139" s="2">
        <f t="shared" si="17"/>
        <v>15789.714285714319</v>
      </c>
      <c r="U139" s="2">
        <f t="shared" si="18"/>
        <v>617205.04423740506</v>
      </c>
      <c r="V139" s="2">
        <f t="shared" si="34"/>
        <v>10971047</v>
      </c>
      <c r="W139" s="2">
        <f t="shared" si="19"/>
        <v>480560</v>
      </c>
      <c r="X139" s="2">
        <f t="shared" si="6"/>
        <v>136645.04423740506</v>
      </c>
      <c r="Y139" s="2">
        <f t="shared" si="30"/>
        <v>42275329.917902052</v>
      </c>
      <c r="Z139" s="2" t="str">
        <f t="shared" si="8"/>
        <v>HERE</v>
      </c>
      <c r="AA139" s="2">
        <f>IF(Z139="HERE",Y139,AA138+Graph!$G$1*1000)</f>
        <v>42275329.917902052</v>
      </c>
      <c r="AB139" s="2">
        <f t="shared" si="20"/>
        <v>136645.04423740506</v>
      </c>
      <c r="AC139" s="2">
        <f t="shared" si="31"/>
        <v>10971047</v>
      </c>
      <c r="AD139" s="3">
        <f t="shared" si="10"/>
        <v>42275329.917902052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34032418.719338894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66</v>
      </c>
      <c r="C140" s="7"/>
      <c r="D140" s="2" t="e">
        <f t="shared" si="11"/>
        <v>#N/A</v>
      </c>
      <c r="E140" s="2" t="e">
        <f t="shared" si="22"/>
        <v>#N/A</v>
      </c>
      <c r="F140" s="2">
        <v>598789.23531803489</v>
      </c>
      <c r="G140" s="2">
        <f t="shared" si="35"/>
        <v>598789.23531803489</v>
      </c>
      <c r="H140" s="2">
        <f t="shared" si="32"/>
        <v>52213361.349319518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619985.77931313217</v>
      </c>
      <c r="Q140" s="2">
        <f t="shared" si="36"/>
        <v>619985.77931313217</v>
      </c>
      <c r="R140" s="2">
        <f t="shared" si="33"/>
        <v>53866362.697215199</v>
      </c>
      <c r="S140" s="2">
        <f t="shared" si="16"/>
        <v>598789.23531803489</v>
      </c>
      <c r="T140" s="2">
        <f t="shared" si="17"/>
        <v>15789.714285714319</v>
      </c>
      <c r="U140" s="2">
        <f t="shared" si="18"/>
        <v>619985.77931313217</v>
      </c>
      <c r="V140" s="2">
        <f t="shared" si="34"/>
        <v>11465210</v>
      </c>
      <c r="W140" s="2">
        <f t="shared" si="19"/>
        <v>494163</v>
      </c>
      <c r="X140" s="2">
        <f t="shared" si="6"/>
        <v>125822.77931313217</v>
      </c>
      <c r="Y140" s="2">
        <f t="shared" si="30"/>
        <v>42401152.697215185</v>
      </c>
      <c r="Z140" s="2" t="str">
        <f t="shared" si="8"/>
        <v>HERE</v>
      </c>
      <c r="AA140" s="2">
        <f>IF(Z140="HERE",Y140,AA139+Graph!$G$1*1000)</f>
        <v>42401152.697215185</v>
      </c>
      <c r="AB140" s="2">
        <f t="shared" si="20"/>
        <v>125822.77931313217</v>
      </c>
      <c r="AC140" s="2">
        <f t="shared" si="31"/>
        <v>11465210</v>
      </c>
      <c r="AD140" s="3">
        <f t="shared" si="10"/>
        <v>42401152.697215185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34262251.977789328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67</v>
      </c>
      <c r="C141" s="7"/>
      <c r="D141" s="2" t="e">
        <f t="shared" si="11"/>
        <v>#N/A</v>
      </c>
      <c r="E141" s="2" t="e">
        <f t="shared" si="22"/>
        <v>#N/A</v>
      </c>
      <c r="F141" s="2">
        <v>601376.46197615564</v>
      </c>
      <c r="G141" s="2">
        <f t="shared" si="35"/>
        <v>601376.46197615564</v>
      </c>
      <c r="H141" s="2">
        <f t="shared" si="32"/>
        <v>52814737.811295673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622766.51438887417</v>
      </c>
      <c r="Q141" s="2">
        <f t="shared" si="36"/>
        <v>622766.51438887417</v>
      </c>
      <c r="R141" s="2">
        <f t="shared" si="33"/>
        <v>54489129.211604074</v>
      </c>
      <c r="S141" s="2">
        <f t="shared" si="16"/>
        <v>601376.46197615564</v>
      </c>
      <c r="T141" s="2">
        <f t="shared" si="17"/>
        <v>15789.714285714319</v>
      </c>
      <c r="U141" s="2">
        <f t="shared" si="18"/>
        <v>622766.51438887417</v>
      </c>
      <c r="V141" s="2">
        <f t="shared" si="34"/>
        <v>12014288</v>
      </c>
      <c r="W141" s="2">
        <f t="shared" si="19"/>
        <v>549078</v>
      </c>
      <c r="X141" s="2">
        <f t="shared" si="6"/>
        <v>73688.514388874173</v>
      </c>
      <c r="Y141" s="2">
        <f t="shared" si="30"/>
        <v>42474841.211604059</v>
      </c>
      <c r="Z141" s="2" t="str">
        <f t="shared" si="8"/>
        <v>HERE</v>
      </c>
      <c r="AA141" s="2">
        <f>IF(Z141="HERE",Y141,AA140+Graph!$G$1*1000)</f>
        <v>42474841.211604059</v>
      </c>
      <c r="AB141" s="2">
        <f t="shared" si="20"/>
        <v>73688.514388874173</v>
      </c>
      <c r="AC141" s="2">
        <f t="shared" si="31"/>
        <v>12014288</v>
      </c>
      <c r="AD141" s="3">
        <f t="shared" si="10"/>
        <v>42474841.211604059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34533958.19780793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68</v>
      </c>
      <c r="C142" s="7"/>
      <c r="D142" s="2" t="e">
        <f t="shared" si="11"/>
        <v>#N/A</v>
      </c>
      <c r="E142" s="2" t="e">
        <f t="shared" si="22"/>
        <v>#N/A</v>
      </c>
      <c r="F142" s="2">
        <v>603963.68863427639</v>
      </c>
      <c r="G142" s="2">
        <f t="shared" si="35"/>
        <v>603963.68863427639</v>
      </c>
      <c r="H142" s="2">
        <f t="shared" si="32"/>
        <v>53418701.49992995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625547.24946460128</v>
      </c>
      <c r="Q142" s="2">
        <f t="shared" si="36"/>
        <v>625547.24946460128</v>
      </c>
      <c r="R142" s="2">
        <f t="shared" si="33"/>
        <v>55114676.461068675</v>
      </c>
      <c r="S142" s="2">
        <f t="shared" si="16"/>
        <v>603963.68863427639</v>
      </c>
      <c r="T142" s="2">
        <f t="shared" si="17"/>
        <v>15789.714285714319</v>
      </c>
      <c r="U142" s="2">
        <f t="shared" si="18"/>
        <v>625547.24946460128</v>
      </c>
      <c r="V142" s="2">
        <f t="shared" si="34"/>
        <v>12294006</v>
      </c>
      <c r="W142" s="2">
        <f t="shared" si="19"/>
        <v>279718</v>
      </c>
      <c r="X142" s="2">
        <f t="shared" si="6"/>
        <v>345829.24946460128</v>
      </c>
      <c r="Y142" s="2">
        <f t="shared" si="30"/>
        <v>42820670.46106866</v>
      </c>
      <c r="Z142" s="2" t="str">
        <f t="shared" si="8"/>
        <v>HERE</v>
      </c>
      <c r="AA142" s="2">
        <f>IF(Z142="HERE",Y142,AA141+Graph!$G$1*1000)</f>
        <v>42820670.46106866</v>
      </c>
      <c r="AB142" s="2">
        <f t="shared" si="20"/>
        <v>345829.24946460128</v>
      </c>
      <c r="AC142" s="2">
        <f t="shared" si="31"/>
        <v>12294006</v>
      </c>
      <c r="AD142" s="3">
        <f t="shared" si="10"/>
        <v>42820670.46106866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34852798.879394673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69</v>
      </c>
      <c r="C143" s="7"/>
      <c r="D143" s="2" t="e">
        <f t="shared" si="11"/>
        <v>#N/A</v>
      </c>
      <c r="E143" s="2" t="e">
        <f t="shared" si="22"/>
        <v>#N/A</v>
      </c>
      <c r="F143" s="2">
        <v>606550.91529239714</v>
      </c>
      <c r="G143" s="2">
        <f t="shared" si="35"/>
        <v>606550.91529239714</v>
      </c>
      <c r="H143" s="2">
        <f t="shared" si="32"/>
        <v>54025252.415222347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628327.98454034328</v>
      </c>
      <c r="Q143" s="2">
        <f t="shared" si="36"/>
        <v>628327.98454034328</v>
      </c>
      <c r="R143" s="2">
        <f t="shared" si="33"/>
        <v>55743004.445609018</v>
      </c>
      <c r="S143" s="2">
        <f t="shared" si="16"/>
        <v>606550.91529239714</v>
      </c>
      <c r="T143" s="2">
        <f t="shared" si="17"/>
        <v>15789.714285714319</v>
      </c>
      <c r="U143" s="2">
        <f t="shared" si="18"/>
        <v>628327.98454034328</v>
      </c>
      <c r="V143" s="2">
        <f t="shared" si="34"/>
        <v>12646486</v>
      </c>
      <c r="W143" s="2">
        <f t="shared" si="19"/>
        <v>352480</v>
      </c>
      <c r="X143" s="2">
        <f t="shared" si="6"/>
        <v>275847.98454034328</v>
      </c>
      <c r="Y143" s="2">
        <f t="shared" si="30"/>
        <v>43096518.445609003</v>
      </c>
      <c r="Z143" s="2" t="str">
        <f t="shared" si="8"/>
        <v>HERE</v>
      </c>
      <c r="AA143" s="2">
        <f>IF(Z143="HERE",Y143,AA142+Graph!$G$1*1000)</f>
        <v>43096518.445609003</v>
      </c>
      <c r="AB143" s="2">
        <f t="shared" si="20"/>
        <v>275847.98454034328</v>
      </c>
      <c r="AC143" s="2">
        <f t="shared" si="31"/>
        <v>12646486</v>
      </c>
      <c r="AD143" s="3">
        <f t="shared" si="10"/>
        <v>43096518.445609003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35192273.572549596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70</v>
      </c>
      <c r="C144" s="7"/>
      <c r="D144" s="2" t="e">
        <f t="shared" si="11"/>
        <v>#N/A</v>
      </c>
      <c r="E144" s="2" t="e">
        <f t="shared" si="22"/>
        <v>#N/A</v>
      </c>
      <c r="F144" s="2">
        <v>609138.14195051789</v>
      </c>
      <c r="G144" s="2">
        <f t="shared" si="35"/>
        <v>609138.14195051789</v>
      </c>
      <c r="H144" s="2">
        <f t="shared" si="32"/>
        <v>54634390.557172865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631108.71961607039</v>
      </c>
      <c r="Q144" s="2">
        <f t="shared" si="36"/>
        <v>631108.71961607039</v>
      </c>
      <c r="R144" s="2">
        <f t="shared" si="33"/>
        <v>56374113.165225089</v>
      </c>
      <c r="S144" s="2">
        <f t="shared" si="16"/>
        <v>609138.14195051789</v>
      </c>
      <c r="T144" s="2">
        <f t="shared" si="17"/>
        <v>15789.714285714319</v>
      </c>
      <c r="U144" s="2">
        <f t="shared" si="18"/>
        <v>631108.71961607039</v>
      </c>
      <c r="V144" s="2">
        <f t="shared" si="34"/>
        <v>13058298</v>
      </c>
      <c r="W144" s="2">
        <f t="shared" si="19"/>
        <v>411812</v>
      </c>
      <c r="X144" s="2">
        <f t="shared" si="6"/>
        <v>219296.71961607039</v>
      </c>
      <c r="Y144" s="2">
        <f t="shared" si="30"/>
        <v>43315815.165225074</v>
      </c>
      <c r="Z144" s="2" t="str">
        <f t="shared" si="8"/>
        <v>HERE</v>
      </c>
      <c r="AA144" s="2">
        <f>IF(Z144="HERE",Y144,AA143+Graph!$G$1*1000)</f>
        <v>43315815.165225074</v>
      </c>
      <c r="AB144" s="2">
        <f t="shared" si="20"/>
        <v>219296.71961607039</v>
      </c>
      <c r="AC144" s="2">
        <f t="shared" si="31"/>
        <v>13058298</v>
      </c>
      <c r="AD144" s="3">
        <f t="shared" si="10"/>
        <v>43315815.165225074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35416026.977272667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71</v>
      </c>
      <c r="C145" s="7"/>
      <c r="D145" s="2" t="e">
        <f t="shared" si="11"/>
        <v>#N/A</v>
      </c>
      <c r="E145" s="2" t="e">
        <f t="shared" si="22"/>
        <v>#N/A</v>
      </c>
      <c r="F145" s="2">
        <v>611725.36860863864</v>
      </c>
      <c r="G145" s="2">
        <f t="shared" si="35"/>
        <v>611725.36860863864</v>
      </c>
      <c r="H145" s="2">
        <f t="shared" si="32"/>
        <v>55246115.925781503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633889.4546918124</v>
      </c>
      <c r="Q145" s="2">
        <f t="shared" si="36"/>
        <v>633889.4546918124</v>
      </c>
      <c r="R145" s="2">
        <f t="shared" si="33"/>
        <v>57008002.619916901</v>
      </c>
      <c r="S145" s="2">
        <f t="shared" si="16"/>
        <v>611725.36860863864</v>
      </c>
      <c r="T145" s="2">
        <f t="shared" si="17"/>
        <v>15789.714285714319</v>
      </c>
      <c r="U145" s="2">
        <f t="shared" si="18"/>
        <v>633889.4546918124</v>
      </c>
      <c r="V145" s="2">
        <f t="shared" si="34"/>
        <v>13509108</v>
      </c>
      <c r="W145" s="2">
        <f t="shared" si="19"/>
        <v>450810</v>
      </c>
      <c r="X145" s="2">
        <f t="shared" si="6"/>
        <v>183079.4546918124</v>
      </c>
      <c r="Y145" s="2">
        <f t="shared" si="30"/>
        <v>43498894.619916886</v>
      </c>
      <c r="Z145" s="2" t="str">
        <f t="shared" si="8"/>
        <v>HERE</v>
      </c>
      <c r="AA145" s="2">
        <f>IF(Z145="HERE",Y145,AA144+Graph!$G$1*1000)</f>
        <v>43498894.619916886</v>
      </c>
      <c r="AB145" s="2">
        <f t="shared" si="20"/>
        <v>183079.4546918124</v>
      </c>
      <c r="AC145" s="2">
        <f t="shared" si="31"/>
        <v>13509108</v>
      </c>
      <c r="AD145" s="3">
        <f t="shared" si="10"/>
        <v>43498894.619916886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35624989.79356391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72</v>
      </c>
      <c r="C146" s="7"/>
      <c r="D146" s="2" t="e">
        <f t="shared" si="11"/>
        <v>#N/A</v>
      </c>
      <c r="E146" s="2" t="e">
        <f t="shared" si="22"/>
        <v>#N/A</v>
      </c>
      <c r="F146" s="2">
        <v>614312.5952667594</v>
      </c>
      <c r="G146" s="2">
        <f t="shared" si="35"/>
        <v>614312.5952667594</v>
      </c>
      <c r="H146" s="2">
        <f t="shared" si="32"/>
        <v>55860428.521048263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636670.1897675395</v>
      </c>
      <c r="Q146" s="2">
        <f t="shared" si="36"/>
        <v>636670.1897675395</v>
      </c>
      <c r="R146" s="2">
        <f t="shared" si="33"/>
        <v>57644672.80968444</v>
      </c>
      <c r="S146" s="2">
        <f t="shared" si="16"/>
        <v>614312.5952667594</v>
      </c>
      <c r="T146" s="2">
        <f t="shared" si="17"/>
        <v>15789.714285714319</v>
      </c>
      <c r="U146" s="2">
        <f t="shared" si="18"/>
        <v>636670.1897675395</v>
      </c>
      <c r="V146" s="2">
        <f t="shared" si="34"/>
        <v>14012224</v>
      </c>
      <c r="W146" s="2">
        <f t="shared" si="19"/>
        <v>503116</v>
      </c>
      <c r="X146" s="2">
        <f t="shared" si="6"/>
        <v>133554.1897675395</v>
      </c>
      <c r="Y146" s="2">
        <f t="shared" si="30"/>
        <v>43632448.809684426</v>
      </c>
      <c r="Z146" s="2" t="str">
        <f t="shared" si="8"/>
        <v>HERE</v>
      </c>
      <c r="AA146" s="2">
        <f>IF(Z146="HERE",Y146,AA145+Graph!$G$1*1000)</f>
        <v>43632448.809684426</v>
      </c>
      <c r="AB146" s="2">
        <f t="shared" si="20"/>
        <v>133554.1897675395</v>
      </c>
      <c r="AC146" s="2">
        <f t="shared" si="31"/>
        <v>14012224</v>
      </c>
      <c r="AD146" s="3">
        <f t="shared" si="10"/>
        <v>43632448.809684426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35797060.321423307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73</v>
      </c>
      <c r="C147" s="7"/>
      <c r="D147" s="2" t="e">
        <f t="shared" si="11"/>
        <v>#N/A</v>
      </c>
      <c r="E147" s="2" t="e">
        <f t="shared" si="22"/>
        <v>#N/A</v>
      </c>
      <c r="F147" s="2">
        <v>616899.82192488015</v>
      </c>
      <c r="G147" s="2">
        <f t="shared" si="35"/>
        <v>616899.82192488015</v>
      </c>
      <c r="H147" s="2">
        <f t="shared" si="32"/>
        <v>56477328.342973143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639450.92484328151</v>
      </c>
      <c r="Q147" s="2">
        <f t="shared" si="36"/>
        <v>639450.92484328151</v>
      </c>
      <c r="R147" s="2">
        <f t="shared" si="33"/>
        <v>58284123.734527722</v>
      </c>
      <c r="S147" s="2">
        <f t="shared" si="16"/>
        <v>616899.82192488015</v>
      </c>
      <c r="T147" s="2">
        <f t="shared" si="17"/>
        <v>15789.714285714319</v>
      </c>
      <c r="U147" s="2">
        <f t="shared" si="18"/>
        <v>639450.92484328151</v>
      </c>
      <c r="V147" s="2">
        <f t="shared" si="34"/>
        <v>14556827</v>
      </c>
      <c r="W147" s="2">
        <f t="shared" si="19"/>
        <v>544603</v>
      </c>
      <c r="X147" s="2">
        <f t="shared" si="6"/>
        <v>94847.924843281507</v>
      </c>
      <c r="Y147" s="2">
        <f t="shared" si="30"/>
        <v>43727296.734527707</v>
      </c>
      <c r="Z147" s="2" t="str">
        <f t="shared" si="8"/>
        <v>HERE</v>
      </c>
      <c r="AA147" s="2">
        <f>IF(Z147="HERE",Y147,AA146+Graph!$G$1*1000)</f>
        <v>43727296.734527707</v>
      </c>
      <c r="AB147" s="2">
        <f t="shared" si="20"/>
        <v>94847.924843281507</v>
      </c>
      <c r="AC147" s="2">
        <f t="shared" si="31"/>
        <v>14556827</v>
      </c>
      <c r="AD147" s="3">
        <f t="shared" si="10"/>
        <v>43727296.734527707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35913499.460850865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74</v>
      </c>
      <c r="C148" s="7"/>
      <c r="D148" s="2" t="e">
        <f t="shared" si="11"/>
        <v>#N/A</v>
      </c>
      <c r="E148" s="2" t="e">
        <f t="shared" si="22"/>
        <v>#N/A</v>
      </c>
      <c r="F148" s="2">
        <v>619487.0485830009</v>
      </c>
      <c r="G148" s="2">
        <f t="shared" si="35"/>
        <v>619487.0485830009</v>
      </c>
      <c r="H148" s="2">
        <f t="shared" si="32"/>
        <v>57096815.391556144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642231.65991902351</v>
      </c>
      <c r="Q148" s="2">
        <f t="shared" si="36"/>
        <v>642231.65991902351</v>
      </c>
      <c r="R148" s="2">
        <f t="shared" si="33"/>
        <v>58926355.394446746</v>
      </c>
      <c r="S148" s="2">
        <f t="shared" si="16"/>
        <v>619487.0485830009</v>
      </c>
      <c r="T148" s="2">
        <f t="shared" si="17"/>
        <v>15789.714285714319</v>
      </c>
      <c r="U148" s="2">
        <f t="shared" si="18"/>
        <v>642231.65991902351</v>
      </c>
      <c r="V148" s="2">
        <f t="shared" si="34"/>
        <v>15062189</v>
      </c>
      <c r="W148" s="2">
        <f t="shared" si="19"/>
        <v>505362</v>
      </c>
      <c r="X148" s="2">
        <f t="shared" si="6"/>
        <v>136869.65991902351</v>
      </c>
      <c r="Y148" s="2">
        <f t="shared" si="30"/>
        <v>43864166.394446731</v>
      </c>
      <c r="Z148" s="2" t="str">
        <f t="shared" si="8"/>
        <v>HERE</v>
      </c>
      <c r="AA148" s="2">
        <f>IF(Z148="HERE",Y148,AA147+Graph!$G$1*1000)</f>
        <v>43864166.394446731</v>
      </c>
      <c r="AB148" s="2">
        <f t="shared" si="20"/>
        <v>136869.65991902351</v>
      </c>
      <c r="AC148" s="2">
        <f t="shared" si="31"/>
        <v>15062189</v>
      </c>
      <c r="AD148" s="3">
        <f t="shared" si="10"/>
        <v>43864166.394446731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36020777.561846584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75</v>
      </c>
      <c r="C149" s="7"/>
      <c r="D149" s="2" t="e">
        <f t="shared" si="11"/>
        <v>#N/A</v>
      </c>
      <c r="E149" s="2" t="e">
        <f t="shared" si="22"/>
        <v>#N/A</v>
      </c>
      <c r="F149" s="2">
        <v>622074.27524112165</v>
      </c>
      <c r="G149" s="2">
        <f t="shared" si="35"/>
        <v>622074.27524112165</v>
      </c>
      <c r="H149" s="2">
        <f t="shared" si="32"/>
        <v>57718889.666797265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645012.39499475062</v>
      </c>
      <c r="Q149" s="2">
        <f t="shared" si="36"/>
        <v>645012.39499475062</v>
      </c>
      <c r="R149" s="2">
        <f t="shared" si="33"/>
        <v>59571367.789441496</v>
      </c>
      <c r="S149" s="2">
        <f t="shared" si="16"/>
        <v>622074.27524112165</v>
      </c>
      <c r="T149" s="2">
        <f t="shared" si="17"/>
        <v>15789.714285714319</v>
      </c>
      <c r="U149" s="2">
        <f t="shared" si="18"/>
        <v>645012.39499475062</v>
      </c>
      <c r="V149" s="2">
        <f t="shared" si="34"/>
        <v>15300151</v>
      </c>
      <c r="W149" s="2">
        <f t="shared" si="19"/>
        <v>237962</v>
      </c>
      <c r="X149" s="2">
        <f t="shared" si="6"/>
        <v>407050.39499475062</v>
      </c>
      <c r="Y149" s="2">
        <f t="shared" si="30"/>
        <v>44271216.789441481</v>
      </c>
      <c r="Z149" s="2" t="str">
        <f t="shared" si="8"/>
        <v>HERE</v>
      </c>
      <c r="AA149" s="2">
        <f>IF(Z149="HERE",Y149,AA148+Graph!$G$1*1000)</f>
        <v>44271216.789441481</v>
      </c>
      <c r="AB149" s="2">
        <f t="shared" si="20"/>
        <v>407050.39499475062</v>
      </c>
      <c r="AC149" s="2">
        <f t="shared" si="31"/>
        <v>15300151</v>
      </c>
      <c r="AD149" s="3">
        <f t="shared" si="10"/>
        <v>44271216.789441481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36361521.17441047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76</v>
      </c>
      <c r="C150" s="7"/>
      <c r="D150" s="2" t="e">
        <f t="shared" si="11"/>
        <v>#N/A</v>
      </c>
      <c r="E150" s="2" t="e">
        <f t="shared" si="22"/>
        <v>#N/A</v>
      </c>
      <c r="F150" s="2">
        <v>624661.5018992424</v>
      </c>
      <c r="G150" s="2">
        <f t="shared" si="35"/>
        <v>624661.5018992424</v>
      </c>
      <c r="H150" s="2">
        <f t="shared" si="32"/>
        <v>58343551.168696508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647793.13007049263</v>
      </c>
      <c r="Q150" s="2">
        <f t="shared" si="36"/>
        <v>647793.13007049263</v>
      </c>
      <c r="R150" s="2">
        <f t="shared" si="33"/>
        <v>60219160.919511989</v>
      </c>
      <c r="S150" s="2">
        <f t="shared" si="16"/>
        <v>624661.5018992424</v>
      </c>
      <c r="T150" s="2">
        <f t="shared" si="17"/>
        <v>15789.714285714319</v>
      </c>
      <c r="U150" s="2">
        <f t="shared" si="18"/>
        <v>647793.13007049263</v>
      </c>
      <c r="V150" s="2">
        <f t="shared" si="34"/>
        <v>15576107</v>
      </c>
      <c r="W150" s="2">
        <f t="shared" si="19"/>
        <v>275956</v>
      </c>
      <c r="X150" s="2">
        <f t="shared" si="6"/>
        <v>371837.13007049263</v>
      </c>
      <c r="Y150" s="2">
        <f t="shared" si="30"/>
        <v>44643053.919511974</v>
      </c>
      <c r="Z150" s="2" t="str">
        <f t="shared" si="8"/>
        <v>HERE</v>
      </c>
      <c r="AA150" s="2">
        <f>IF(Z150="HERE",Y150,AA149+Graph!$G$1*1000)</f>
        <v>44643053.919511974</v>
      </c>
      <c r="AB150" s="2">
        <f t="shared" si="20"/>
        <v>371837.13007049263</v>
      </c>
      <c r="AC150" s="2">
        <f t="shared" si="31"/>
        <v>15576107</v>
      </c>
      <c r="AD150" s="3">
        <f t="shared" si="10"/>
        <v>44643053.919511974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36654147.398542516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77</v>
      </c>
      <c r="C151" s="7"/>
      <c r="D151" s="2" t="e">
        <f t="shared" si="11"/>
        <v>#N/A</v>
      </c>
      <c r="E151" s="2" t="e">
        <f t="shared" si="22"/>
        <v>#N/A</v>
      </c>
      <c r="F151" s="2">
        <v>627248.72855736315</v>
      </c>
      <c r="G151" s="2">
        <f t="shared" si="35"/>
        <v>627248.72855736315</v>
      </c>
      <c r="H151" s="2">
        <f t="shared" si="32"/>
        <v>58970799.897253871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650573.86514621973</v>
      </c>
      <c r="Q151" s="2">
        <f t="shared" si="36"/>
        <v>650000</v>
      </c>
      <c r="R151" s="2">
        <f t="shared" si="33"/>
        <v>60869160.919511989</v>
      </c>
      <c r="S151" s="2">
        <f t="shared" si="16"/>
        <v>627248.72855736315</v>
      </c>
      <c r="T151" s="2">
        <f t="shared" si="17"/>
        <v>15789.714285714319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44928188.919511974</v>
      </c>
      <c r="Z151" s="2" t="str">
        <f t="shared" si="8"/>
        <v>HERE</v>
      </c>
      <c r="AA151" s="2">
        <f>IF(Z151="HERE",Y151,AA150+Graph!$G$1*1000)</f>
        <v>44928188.919511974</v>
      </c>
      <c r="AB151" s="2">
        <f t="shared" si="20"/>
        <v>285135</v>
      </c>
      <c r="AC151" s="2">
        <f t="shared" si="31"/>
        <v>15940972</v>
      </c>
      <c r="AD151" s="3">
        <f t="shared" si="10"/>
        <v>44928188.919511974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36922745.234242722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78</v>
      </c>
      <c r="C152" s="7"/>
      <c r="D152" s="2" t="e">
        <f t="shared" si="11"/>
        <v>#N/A</v>
      </c>
      <c r="E152" s="2" t="e">
        <f t="shared" si="22"/>
        <v>#N/A</v>
      </c>
      <c r="F152" s="2">
        <v>629835.9552154839</v>
      </c>
      <c r="G152" s="2">
        <f t="shared" si="35"/>
        <v>629835.9552154839</v>
      </c>
      <c r="H152" s="2">
        <f t="shared" si="32"/>
        <v>59600635.852469355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653354.60022196174</v>
      </c>
      <c r="Q152" s="2">
        <f t="shared" si="36"/>
        <v>650000</v>
      </c>
      <c r="R152" s="2">
        <f t="shared" si="33"/>
        <v>61519160.919511989</v>
      </c>
      <c r="S152" s="2">
        <f t="shared" si="16"/>
        <v>629835.9552154839</v>
      </c>
      <c r="T152" s="2">
        <f t="shared" si="17"/>
        <v>15789.714285714319</v>
      </c>
      <c r="U152" s="2">
        <f t="shared" si="18"/>
        <v>650000</v>
      </c>
      <c r="V152" s="2">
        <f t="shared" si="34"/>
        <v>16423082</v>
      </c>
      <c r="W152" s="2">
        <f t="shared" si="19"/>
        <v>482110</v>
      </c>
      <c r="X152" s="2">
        <f t="shared" si="6"/>
        <v>167890</v>
      </c>
      <c r="Y152" s="2">
        <f t="shared" si="30"/>
        <v>45096078.919511974</v>
      </c>
      <c r="Z152" s="2" t="str">
        <f t="shared" si="8"/>
        <v>HERE</v>
      </c>
      <c r="AA152" s="2">
        <f>IF(Z152="HERE",Y152,AA151+Graph!$G$1*1000)</f>
        <v>45096078.919511974</v>
      </c>
      <c r="AB152" s="2">
        <f t="shared" si="20"/>
        <v>167890</v>
      </c>
      <c r="AC152" s="2">
        <f t="shared" si="31"/>
        <v>16423082</v>
      </c>
      <c r="AD152" s="3">
        <f t="shared" si="10"/>
        <v>45096078.919511974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37217818.281511083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79</v>
      </c>
      <c r="C153" s="7"/>
      <c r="D153" s="2" t="e">
        <f t="shared" si="11"/>
        <v>#N/A</v>
      </c>
      <c r="E153" s="2" t="e">
        <f t="shared" si="22"/>
        <v>#N/A</v>
      </c>
      <c r="F153" s="2">
        <v>632423.18187360466</v>
      </c>
      <c r="G153" s="2">
        <f t="shared" si="35"/>
        <v>632423.18187360466</v>
      </c>
      <c r="H153" s="2">
        <f t="shared" si="32"/>
        <v>60233059.03434296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656135.33529768884</v>
      </c>
      <c r="Q153" s="2">
        <f t="shared" si="36"/>
        <v>650000</v>
      </c>
      <c r="R153" s="2">
        <f t="shared" si="33"/>
        <v>62169160.919511989</v>
      </c>
      <c r="S153" s="2">
        <f t="shared" si="16"/>
        <v>632423.18187360466</v>
      </c>
      <c r="T153" s="2">
        <f t="shared" si="17"/>
        <v>15789.714285714319</v>
      </c>
      <c r="U153" s="2">
        <f t="shared" si="18"/>
        <v>650000</v>
      </c>
      <c r="V153" s="2">
        <f t="shared" si="34"/>
        <v>16875536</v>
      </c>
      <c r="W153" s="2">
        <f t="shared" si="19"/>
        <v>452454</v>
      </c>
      <c r="X153" s="2">
        <f t="shared" si="6"/>
        <v>197546</v>
      </c>
      <c r="Y153" s="2">
        <f t="shared" si="30"/>
        <v>45293624.919511974</v>
      </c>
      <c r="Z153" s="2" t="str">
        <f t="shared" si="8"/>
        <v>HERE</v>
      </c>
      <c r="AA153" s="2">
        <f>IF(Z153="HERE",Y153,AA152+Graph!$G$1*1000)</f>
        <v>45293624.919511974</v>
      </c>
      <c r="AB153" s="2">
        <f t="shared" si="20"/>
        <v>197546</v>
      </c>
      <c r="AC153" s="2">
        <f t="shared" si="31"/>
        <v>16875536</v>
      </c>
      <c r="AD153" s="3">
        <f t="shared" si="10"/>
        <v>45293624.919511974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37378396.940347619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80</v>
      </c>
      <c r="C154" s="7"/>
      <c r="D154" s="2" t="e">
        <f t="shared" si="11"/>
        <v>#N/A</v>
      </c>
      <c r="E154" s="2" t="e">
        <f t="shared" si="22"/>
        <v>#N/A</v>
      </c>
      <c r="F154" s="2">
        <v>635010.40853172541</v>
      </c>
      <c r="G154" s="2">
        <f t="shared" si="35"/>
        <v>635010.40853172541</v>
      </c>
      <c r="H154" s="2">
        <f t="shared" si="32"/>
        <v>60868069.442874685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658916.07037343085</v>
      </c>
      <c r="Q154" s="2">
        <f t="shared" si="36"/>
        <v>650000</v>
      </c>
      <c r="R154" s="2">
        <f t="shared" si="33"/>
        <v>62819160.919511989</v>
      </c>
      <c r="S154" s="2">
        <f t="shared" si="16"/>
        <v>635010.40853172541</v>
      </c>
      <c r="T154" s="2">
        <f t="shared" si="17"/>
        <v>15789.714285714319</v>
      </c>
      <c r="U154" s="2">
        <f t="shared" si="18"/>
        <v>650000</v>
      </c>
      <c r="V154" s="2">
        <f t="shared" si="34"/>
        <v>17247442</v>
      </c>
      <c r="W154" s="2">
        <f t="shared" si="19"/>
        <v>371906</v>
      </c>
      <c r="X154" s="2">
        <f t="shared" si="6"/>
        <v>278094</v>
      </c>
      <c r="Y154" s="2">
        <f t="shared" si="30"/>
        <v>45571718.919511974</v>
      </c>
      <c r="Z154" s="2" t="str">
        <f t="shared" si="8"/>
        <v>HERE</v>
      </c>
      <c r="AA154" s="2">
        <f>IF(Z154="HERE",Y154,AA153+Graph!$G$1*1000)</f>
        <v>45571718.919511974</v>
      </c>
      <c r="AB154" s="2">
        <f t="shared" si="20"/>
        <v>278094</v>
      </c>
      <c r="AC154" s="2">
        <f t="shared" si="31"/>
        <v>17247442</v>
      </c>
      <c r="AD154" s="3">
        <f t="shared" si="10"/>
        <v>45571718.919511974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37504272.910752296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81</v>
      </c>
      <c r="C155" s="7"/>
      <c r="D155" s="2" t="e">
        <f t="shared" si="11"/>
        <v>#N/A</v>
      </c>
      <c r="E155" s="2" t="e">
        <f t="shared" si="22"/>
        <v>#N/A</v>
      </c>
      <c r="F155" s="2">
        <v>637597.63518984616</v>
      </c>
      <c r="G155" s="2">
        <f t="shared" si="35"/>
        <v>637597.63518984616</v>
      </c>
      <c r="H155" s="2">
        <f t="shared" si="32"/>
        <v>61505667.078064531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661696.80544915795</v>
      </c>
      <c r="Q155" s="2">
        <f t="shared" si="36"/>
        <v>650000</v>
      </c>
      <c r="R155" s="2">
        <f t="shared" si="33"/>
        <v>63469160.919511989</v>
      </c>
      <c r="S155" s="2">
        <f t="shared" si="16"/>
        <v>637597.63518984616</v>
      </c>
      <c r="T155" s="2">
        <f t="shared" si="17"/>
        <v>15789.714285714319</v>
      </c>
      <c r="U155" s="2">
        <f t="shared" si="18"/>
        <v>650000</v>
      </c>
      <c r="V155" s="2">
        <f t="shared" si="34"/>
        <v>17582121</v>
      </c>
      <c r="W155" s="2">
        <f t="shared" si="19"/>
        <v>334679</v>
      </c>
      <c r="X155" s="2">
        <f t="shared" si="6"/>
        <v>315321</v>
      </c>
      <c r="Y155" s="2">
        <f t="shared" si="30"/>
        <v>45887039.919511974</v>
      </c>
      <c r="Z155" s="2" t="str">
        <f t="shared" si="8"/>
        <v>HERE</v>
      </c>
      <c r="AA155" s="2">
        <f>IF(Z155="HERE",Y155,AA154+Graph!$G$1*1000)</f>
        <v>45887039.919511974</v>
      </c>
      <c r="AB155" s="2">
        <f t="shared" si="20"/>
        <v>315321</v>
      </c>
      <c r="AC155" s="2">
        <f t="shared" si="31"/>
        <v>17582121</v>
      </c>
      <c r="AD155" s="3">
        <f t="shared" si="10"/>
        <v>45887039.919511974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37538613.492725156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82</v>
      </c>
      <c r="C156" s="7"/>
      <c r="D156" s="2" t="e">
        <f t="shared" si="11"/>
        <v>#N/A</v>
      </c>
      <c r="E156" s="2" t="e">
        <f t="shared" si="22"/>
        <v>#N/A</v>
      </c>
      <c r="F156" s="2">
        <v>640184.86184796691</v>
      </c>
      <c r="G156" s="2">
        <f t="shared" si="35"/>
        <v>640184.86184796691</v>
      </c>
      <c r="H156" s="2">
        <f t="shared" si="32"/>
        <v>62145851.939912498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664477.54052489996</v>
      </c>
      <c r="Q156" s="2">
        <f t="shared" si="36"/>
        <v>650000</v>
      </c>
      <c r="R156" s="2">
        <f t="shared" si="33"/>
        <v>64119160.919511989</v>
      </c>
      <c r="S156" s="2">
        <f t="shared" si="16"/>
        <v>640184.86184796691</v>
      </c>
      <c r="T156" s="2">
        <f t="shared" si="17"/>
        <v>15789.714285714319</v>
      </c>
      <c r="U156" s="2">
        <f t="shared" si="18"/>
        <v>650000</v>
      </c>
      <c r="V156" s="2">
        <f t="shared" si="34"/>
        <v>17723840</v>
      </c>
      <c r="W156" s="2">
        <f t="shared" si="19"/>
        <v>141719</v>
      </c>
      <c r="X156" s="2">
        <f t="shared" si="6"/>
        <v>508281</v>
      </c>
      <c r="Y156" s="2">
        <f t="shared" si="30"/>
        <v>46395320.919511974</v>
      </c>
      <c r="Z156" s="2" t="str">
        <f t="shared" si="8"/>
        <v>HERE</v>
      </c>
      <c r="AA156" s="2">
        <f>IF(Z156="HERE",Y156,AA155+Graph!$G$1*1000)</f>
        <v>46395320.919511974</v>
      </c>
      <c r="AB156" s="2">
        <f t="shared" si="20"/>
        <v>508281</v>
      </c>
      <c r="AC156" s="2">
        <f t="shared" si="31"/>
        <v>17723840</v>
      </c>
      <c r="AD156" s="3">
        <f t="shared" si="10"/>
        <v>46395320.919511974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37812905.086266175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83</v>
      </c>
      <c r="C157" s="7"/>
      <c r="D157" s="2" t="e">
        <f t="shared" si="11"/>
        <v>#N/A</v>
      </c>
      <c r="E157" s="2" t="e">
        <f t="shared" si="22"/>
        <v>#N/A</v>
      </c>
      <c r="F157" s="2">
        <v>642772.08850608766</v>
      </c>
      <c r="G157" s="2">
        <f t="shared" si="35"/>
        <v>642772.08850608766</v>
      </c>
      <c r="H157" s="2">
        <f t="shared" si="32"/>
        <v>62788624.028418586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667258.27560062706</v>
      </c>
      <c r="Q157" s="2">
        <f t="shared" si="36"/>
        <v>650000</v>
      </c>
      <c r="R157" s="2">
        <f t="shared" si="33"/>
        <v>64769160.919511989</v>
      </c>
      <c r="S157" s="2">
        <f t="shared" si="16"/>
        <v>642772.08850608766</v>
      </c>
      <c r="T157" s="2">
        <f t="shared" si="17"/>
        <v>15789.714285714319</v>
      </c>
      <c r="U157" s="2">
        <f t="shared" si="18"/>
        <v>650000</v>
      </c>
      <c r="V157" s="2">
        <f t="shared" si="34"/>
        <v>17916181</v>
      </c>
      <c r="W157" s="2">
        <f t="shared" si="19"/>
        <v>192341</v>
      </c>
      <c r="X157" s="2">
        <f t="shared" si="6"/>
        <v>457659</v>
      </c>
      <c r="Y157" s="2">
        <f t="shared" si="30"/>
        <v>46852979.919511974</v>
      </c>
      <c r="Z157" s="2" t="str">
        <f t="shared" si="8"/>
        <v>HERE</v>
      </c>
      <c r="AA157" s="2">
        <f>IF(Z157="HERE",Y157,AA156+Graph!$G$1*1000)</f>
        <v>46852979.919511974</v>
      </c>
      <c r="AB157" s="2">
        <f t="shared" si="20"/>
        <v>457659</v>
      </c>
      <c r="AC157" s="2">
        <f t="shared" si="31"/>
        <v>17916181</v>
      </c>
      <c r="AD157" s="3">
        <f t="shared" si="10"/>
        <v>46852979.919511974</v>
      </c>
      <c r="AE157" s="2">
        <f>IF(AE155&gt;=52800000,52800000,IF(AB136=Graph!G$1*1000,AE156+Graph!G$1*1000,AC157))</f>
        <v>17916181</v>
      </c>
      <c r="AF157" s="3">
        <f t="shared" si="21"/>
        <v>17916181</v>
      </c>
      <c r="AG157" s="3">
        <f t="shared" si="29"/>
        <v>38063085.841375344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84</v>
      </c>
      <c r="C158" s="7"/>
      <c r="D158" s="2" t="e">
        <f t="shared" si="11"/>
        <v>#N/A</v>
      </c>
      <c r="E158" s="2" t="e">
        <f t="shared" si="22"/>
        <v>#N/A</v>
      </c>
      <c r="F158" s="2">
        <v>645359.31516420841</v>
      </c>
      <c r="G158" s="2">
        <f t="shared" si="35"/>
        <v>645359.31516420841</v>
      </c>
      <c r="H158" s="2">
        <f t="shared" si="32"/>
        <v>63433983.343582794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670039.01067636907</v>
      </c>
      <c r="Q158" s="2">
        <f t="shared" si="36"/>
        <v>650000</v>
      </c>
      <c r="R158" s="2">
        <f t="shared" si="33"/>
        <v>65419160.919511989</v>
      </c>
      <c r="S158" s="2">
        <f t="shared" si="16"/>
        <v>645359.31516420841</v>
      </c>
      <c r="T158" s="2">
        <f t="shared" si="17"/>
        <v>15789.714285714319</v>
      </c>
      <c r="U158" s="2">
        <f t="shared" si="18"/>
        <v>650000</v>
      </c>
      <c r="V158" s="2">
        <f t="shared" si="34"/>
        <v>18242873</v>
      </c>
      <c r="W158" s="2">
        <f t="shared" si="19"/>
        <v>326692</v>
      </c>
      <c r="X158" s="2">
        <f t="shared" si="6"/>
        <v>323308</v>
      </c>
      <c r="Y158" s="2">
        <f t="shared" si="30"/>
        <v>47176287.919511974</v>
      </c>
      <c r="Z158" s="2" t="str">
        <f t="shared" si="8"/>
        <v>HERE</v>
      </c>
      <c r="AA158" s="2">
        <f>IF(Z158="HERE",Y158,AA157+Graph!$G$1*1000)</f>
        <v>47176287.919511974</v>
      </c>
      <c r="AB158" s="2">
        <f t="shared" si="20"/>
        <v>323308</v>
      </c>
      <c r="AC158" s="2">
        <f t="shared" si="31"/>
        <v>18242873</v>
      </c>
      <c r="AD158" s="3">
        <f t="shared" si="10"/>
        <v>47176287.919511974</v>
      </c>
      <c r="AE158" s="2">
        <f>IF(AE156&gt;=52800000,52800000,IF(AB137=Graph!G$1*1000,AE157+Graph!G$1*1000,AC158))</f>
        <v>18242873</v>
      </c>
      <c r="AF158" s="3">
        <f t="shared" si="21"/>
        <v>18242873</v>
      </c>
      <c r="AG158" s="3">
        <f t="shared" si="29"/>
        <v>38295022.458052687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85</v>
      </c>
      <c r="C159" s="7"/>
      <c r="D159" s="2" t="e">
        <f t="shared" si="11"/>
        <v>#N/A</v>
      </c>
      <c r="E159" s="2" t="e">
        <f t="shared" si="22"/>
        <v>#N/A</v>
      </c>
      <c r="F159" s="2">
        <v>647946.54182232916</v>
      </c>
      <c r="G159" s="2">
        <f t="shared" si="35"/>
        <v>647946.54182232916</v>
      </c>
      <c r="H159" s="2">
        <f t="shared" si="32"/>
        <v>64081929.885405123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672819.74575209618</v>
      </c>
      <c r="Q159" s="2">
        <f t="shared" si="36"/>
        <v>650000</v>
      </c>
      <c r="R159" s="2">
        <f t="shared" si="33"/>
        <v>66069160.919511989</v>
      </c>
      <c r="S159" s="2">
        <f t="shared" si="16"/>
        <v>647946.54182232916</v>
      </c>
      <c r="T159" s="2">
        <f t="shared" si="17"/>
        <v>15789.714285714319</v>
      </c>
      <c r="U159" s="2">
        <f t="shared" si="18"/>
        <v>650000</v>
      </c>
      <c r="V159" s="2">
        <f t="shared" si="34"/>
        <v>18673492.502540141</v>
      </c>
      <c r="W159" s="2">
        <f t="shared" si="19"/>
        <v>430619.50254014134</v>
      </c>
      <c r="X159" s="2">
        <f t="shared" si="6"/>
        <v>219380.49745985866</v>
      </c>
      <c r="Y159" s="2">
        <f t="shared" ref="Y159:Y222" si="37">IF(COUNT($C160)=0,IF(COUNT($C159)=1,C159,SUM(Y158+X159)),C159)</f>
        <v>47395668.416971833</v>
      </c>
      <c r="Z159" s="2" t="str">
        <f t="shared" si="8"/>
        <v>HERE</v>
      </c>
      <c r="AA159" s="2">
        <f>IF(Z159="HERE",Y159,AA158+Graph!$G$1*1000)</f>
        <v>47395668.416971833</v>
      </c>
      <c r="AB159" s="2">
        <f t="shared" si="20"/>
        <v>219380.49745985866</v>
      </c>
      <c r="AC159" s="2">
        <f t="shared" ref="AC159:AC222" si="38">IF(Z160="HERE",V159,AC158)</f>
        <v>18673492.502540141</v>
      </c>
      <c r="AD159" s="3">
        <f t="shared" si="10"/>
        <v>47395668.416971833</v>
      </c>
      <c r="AE159" s="2">
        <f>IF(AE157&gt;=52800000,52800000,IF(AB138=Graph!G$1*1000,AE158+Graph!G$1*1000,AC159))</f>
        <v>18673492.502540141</v>
      </c>
      <c r="AF159" s="3">
        <f t="shared" si="21"/>
        <v>18673492.502540141</v>
      </c>
      <c r="AG159" s="3">
        <f t="shared" si="29"/>
        <v>38449340.736298189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86</v>
      </c>
      <c r="C160" s="7"/>
      <c r="D160" s="2" t="e">
        <f t="shared" si="11"/>
        <v>#N/A</v>
      </c>
      <c r="E160" s="2" t="e">
        <f t="shared" si="22"/>
        <v>#N/A</v>
      </c>
      <c r="F160" s="2">
        <v>650533.76848044991</v>
      </c>
      <c r="G160" s="2">
        <f t="shared" si="35"/>
        <v>634210.28571428568</v>
      </c>
      <c r="H160" s="2">
        <f t="shared" ref="H160:H223" si="39">IF(COUNT($C161)=0,IF(COUNT($C160)=1,C160,SUM(H159+G160)),C160)</f>
        <v>64716140.171119407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675600.48082783818</v>
      </c>
      <c r="Q160" s="2">
        <f t="shared" si="36"/>
        <v>650000</v>
      </c>
      <c r="R160" s="2">
        <f t="shared" ref="R160:R223" si="40">IF(COUNT($C161)=0,IF(COUNT($C160)=1,M160,SUM(R159+Q160)),M160)</f>
        <v>66719160.919511989</v>
      </c>
      <c r="S160" s="2">
        <f t="shared" si="16"/>
        <v>634210.28571428359</v>
      </c>
      <c r="T160" s="2">
        <f t="shared" si="17"/>
        <v>15789.714285714319</v>
      </c>
      <c r="U160" s="2">
        <f t="shared" si="18"/>
        <v>650000</v>
      </c>
      <c r="V160" s="2">
        <f t="shared" si="34"/>
        <v>19106699.231738403</v>
      </c>
      <c r="W160" s="2">
        <f t="shared" si="19"/>
        <v>433206.7291982621</v>
      </c>
      <c r="X160" s="2">
        <f t="shared" si="6"/>
        <v>216793.2708017379</v>
      </c>
      <c r="Y160" s="2">
        <f t="shared" si="37"/>
        <v>47612461.68777357</v>
      </c>
      <c r="Z160" s="2" t="str">
        <f t="shared" si="8"/>
        <v>HERE</v>
      </c>
      <c r="AA160" s="2">
        <f>IF(Z160="HERE",Y160,AA159+Graph!$G$1*1000)</f>
        <v>47612461.68777357</v>
      </c>
      <c r="AB160" s="2">
        <f t="shared" si="20"/>
        <v>216793.2708017379</v>
      </c>
      <c r="AC160" s="2">
        <f t="shared" si="38"/>
        <v>19106699.231738403</v>
      </c>
      <c r="AD160" s="3">
        <f t="shared" si="10"/>
        <v>47612461.68777357</v>
      </c>
      <c r="AE160" s="2">
        <f>IF(AE158&gt;=52800000,52800000,IF(AB139=Graph!G$1*1000,AE159+Graph!G$1*1000,AC160))</f>
        <v>19106699.231738403</v>
      </c>
      <c r="AF160" s="3">
        <f t="shared" si="21"/>
        <v>19106699.231738403</v>
      </c>
      <c r="AG160" s="3">
        <f t="shared" si="29"/>
        <v>38596349.276111849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87</v>
      </c>
      <c r="C161" s="7"/>
      <c r="D161" s="2" t="e">
        <f t="shared" si="11"/>
        <v>#N/A</v>
      </c>
      <c r="E161" s="2" t="e">
        <f t="shared" si="22"/>
        <v>#N/A</v>
      </c>
      <c r="F161" s="2">
        <v>653120.99513858557</v>
      </c>
      <c r="G161" s="2">
        <f t="shared" si="35"/>
        <v>634210.28571428568</v>
      </c>
      <c r="H161" s="2">
        <f t="shared" si="39"/>
        <v>65350350.45683369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678381.21590356529</v>
      </c>
      <c r="Q161" s="2">
        <f t="shared" si="36"/>
        <v>650000</v>
      </c>
      <c r="R161" s="2">
        <f t="shared" si="40"/>
        <v>67369160.919511989</v>
      </c>
      <c r="S161" s="2">
        <f t="shared" si="16"/>
        <v>634210.28571428359</v>
      </c>
      <c r="T161" s="2">
        <f t="shared" si="17"/>
        <v>15789.714285714319</v>
      </c>
      <c r="U161" s="2">
        <f t="shared" si="18"/>
        <v>650000</v>
      </c>
      <c r="V161" s="2">
        <f t="shared" si="34"/>
        <v>19542493.187594786</v>
      </c>
      <c r="W161" s="2">
        <f t="shared" si="19"/>
        <v>435793.95585638285</v>
      </c>
      <c r="X161" s="2">
        <f t="shared" si="6"/>
        <v>214206.04414361715</v>
      </c>
      <c r="Y161" s="2">
        <f t="shared" si="37"/>
        <v>47826667.731917188</v>
      </c>
      <c r="Z161" s="2" t="str">
        <f t="shared" si="8"/>
        <v>HERE</v>
      </c>
      <c r="AA161" s="2">
        <f>IF(Z161="HERE",Y161,AA160+Graph!$G$1*1000)</f>
        <v>47826667.731917188</v>
      </c>
      <c r="AB161" s="2">
        <f t="shared" si="20"/>
        <v>214206.04414361715</v>
      </c>
      <c r="AC161" s="2">
        <f t="shared" si="38"/>
        <v>19542493.187594786</v>
      </c>
      <c r="AD161" s="3">
        <f t="shared" si="10"/>
        <v>47826667.731917188</v>
      </c>
      <c r="AE161" s="2">
        <f>IF(AE159&gt;=52800000,52800000,IF(AB140=Graph!G$1*1000,AE160+Graph!G$1*1000,AC161))</f>
        <v>19542493.187594786</v>
      </c>
      <c r="AF161" s="3">
        <f t="shared" si="21"/>
        <v>19542493.187594786</v>
      </c>
      <c r="AG161" s="3">
        <f t="shared" si="29"/>
        <v>38734297.927493669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88</v>
      </c>
      <c r="C162" s="7"/>
      <c r="D162" s="2" t="e">
        <f t="shared" si="11"/>
        <v>#N/A</v>
      </c>
      <c r="E162" s="2" t="e">
        <f t="shared" si="22"/>
        <v>#N/A</v>
      </c>
      <c r="F162" s="2">
        <v>655708.22179670632</v>
      </c>
      <c r="G162" s="2">
        <f t="shared" si="35"/>
        <v>634210.28571428568</v>
      </c>
      <c r="H162" s="2">
        <f t="shared" si="39"/>
        <v>65984560.742547974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681161.95097930729</v>
      </c>
      <c r="Q162" s="2">
        <f t="shared" si="36"/>
        <v>650000</v>
      </c>
      <c r="R162" s="2">
        <f t="shared" si="40"/>
        <v>68019160.919511989</v>
      </c>
      <c r="S162" s="2">
        <f t="shared" si="16"/>
        <v>634210.28571428359</v>
      </c>
      <c r="T162" s="2">
        <f t="shared" si="17"/>
        <v>15789.714285714319</v>
      </c>
      <c r="U162" s="2">
        <f t="shared" si="18"/>
        <v>650000</v>
      </c>
      <c r="V162" s="2">
        <f t="shared" si="34"/>
        <v>19980874.37010929</v>
      </c>
      <c r="W162" s="2">
        <f t="shared" si="19"/>
        <v>438381.1825145036</v>
      </c>
      <c r="X162" s="2">
        <f t="shared" si="6"/>
        <v>211618.8174854964</v>
      </c>
      <c r="Y162" s="2">
        <f t="shared" si="37"/>
        <v>48038286.549402684</v>
      </c>
      <c r="Z162" s="2" t="str">
        <f t="shared" si="8"/>
        <v>HERE</v>
      </c>
      <c r="AA162" s="2">
        <f>IF(Z162="HERE",Y162,AA161+Graph!$G$1*1000)</f>
        <v>48038286.549402684</v>
      </c>
      <c r="AB162" s="2">
        <f t="shared" si="20"/>
        <v>211618.8174854964</v>
      </c>
      <c r="AC162" s="2">
        <f t="shared" si="38"/>
        <v>19980874.37010929</v>
      </c>
      <c r="AD162" s="3">
        <f t="shared" si="10"/>
        <v>48038286.549402684</v>
      </c>
      <c r="AE162" s="2">
        <f>IF(AE160&gt;=52800000,52800000,IF(AB141=Graph!G$1*1000,AE161+Graph!G$1*1000,AC162))</f>
        <v>19980874.37010929</v>
      </c>
      <c r="AF162" s="3">
        <f t="shared" si="21"/>
        <v>19980874.37010929</v>
      </c>
      <c r="AG162" s="3">
        <f t="shared" si="29"/>
        <v>38828071.490443654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89</v>
      </c>
      <c r="C163" s="7"/>
      <c r="D163" s="2" t="e">
        <f t="shared" si="11"/>
        <v>#N/A</v>
      </c>
      <c r="E163" s="2" t="e">
        <f t="shared" si="22"/>
        <v>#N/A</v>
      </c>
      <c r="F163" s="2">
        <v>658295.44845482707</v>
      </c>
      <c r="G163" s="2">
        <f t="shared" si="35"/>
        <v>634210.28571428568</v>
      </c>
      <c r="H163" s="2">
        <f t="shared" si="39"/>
        <v>66618771.028262258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683942.6860550493</v>
      </c>
      <c r="Q163" s="2">
        <f t="shared" si="36"/>
        <v>650000</v>
      </c>
      <c r="R163" s="2">
        <f t="shared" si="40"/>
        <v>68669160.919511989</v>
      </c>
      <c r="S163" s="2">
        <f t="shared" si="16"/>
        <v>634210.28571428359</v>
      </c>
      <c r="T163" s="2">
        <f t="shared" si="17"/>
        <v>15789.714285714319</v>
      </c>
      <c r="U163" s="2">
        <f t="shared" si="18"/>
        <v>650000</v>
      </c>
      <c r="V163" s="2">
        <f t="shared" si="34"/>
        <v>20421842.779281914</v>
      </c>
      <c r="W163" s="2">
        <f t="shared" si="19"/>
        <v>440968.40917262435</v>
      </c>
      <c r="X163" s="2">
        <f t="shared" si="6"/>
        <v>209031.59082737565</v>
      </c>
      <c r="Y163" s="2">
        <f t="shared" si="37"/>
        <v>48247318.14023006</v>
      </c>
      <c r="Z163" s="2" t="str">
        <f t="shared" si="8"/>
        <v>HERE</v>
      </c>
      <c r="AA163" s="2">
        <f>IF(Z163="HERE",Y163,AA162+Graph!$G$1*1000)</f>
        <v>48247318.14023006</v>
      </c>
      <c r="AB163" s="2">
        <f t="shared" si="20"/>
        <v>209031.59082737565</v>
      </c>
      <c r="AC163" s="2">
        <f t="shared" si="38"/>
        <v>20421842.779281914</v>
      </c>
      <c r="AD163" s="3">
        <f t="shared" si="10"/>
        <v>48247318.14023006</v>
      </c>
      <c r="AE163" s="2">
        <f>IF(AE161&gt;=52800000,52800000,IF(AB142=Graph!G$1*1000,AE162+Graph!G$1*1000,AC163))</f>
        <v>20421842.779281914</v>
      </c>
      <c r="AF163" s="3">
        <f t="shared" si="21"/>
        <v>20421842.779281914</v>
      </c>
      <c r="AG163" s="3">
        <f t="shared" si="29"/>
        <v>39153303.71496179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90</v>
      </c>
      <c r="C164" s="7"/>
      <c r="D164" s="2" t="e">
        <f t="shared" si="11"/>
        <v>#N/A</v>
      </c>
      <c r="E164" s="2" t="e">
        <f t="shared" si="22"/>
        <v>#N/A</v>
      </c>
      <c r="F164" s="2">
        <v>660882.67511294782</v>
      </c>
      <c r="G164" s="2">
        <f t="shared" si="35"/>
        <v>634210.28571428568</v>
      </c>
      <c r="H164" s="2">
        <f t="shared" si="39"/>
        <v>67252981.313976541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686723.42113077641</v>
      </c>
      <c r="Q164" s="2">
        <f t="shared" si="36"/>
        <v>650000</v>
      </c>
      <c r="R164" s="2">
        <f t="shared" si="40"/>
        <v>69319160.919511989</v>
      </c>
      <c r="S164" s="2">
        <f t="shared" si="16"/>
        <v>634210.28571428359</v>
      </c>
      <c r="T164" s="2">
        <f t="shared" si="17"/>
        <v>15789.714285714319</v>
      </c>
      <c r="U164" s="2">
        <f t="shared" si="18"/>
        <v>650000</v>
      </c>
      <c r="V164" s="2">
        <f t="shared" si="34"/>
        <v>20865398.415112659</v>
      </c>
      <c r="W164" s="2">
        <f t="shared" si="19"/>
        <v>443555.6358307451</v>
      </c>
      <c r="X164" s="2">
        <f t="shared" si="6"/>
        <v>206444.3641692549</v>
      </c>
      <c r="Y164" s="2">
        <f t="shared" si="37"/>
        <v>48453762.504399315</v>
      </c>
      <c r="Z164" s="2" t="str">
        <f t="shared" si="8"/>
        <v>HERE</v>
      </c>
      <c r="AA164" s="2">
        <f>IF(Z164="HERE",Y164,AA163+Graph!$G$1*1000)</f>
        <v>48453762.504399315</v>
      </c>
      <c r="AB164" s="2">
        <f t="shared" si="20"/>
        <v>206444.3641692549</v>
      </c>
      <c r="AC164" s="2">
        <f t="shared" si="38"/>
        <v>20865398.415112659</v>
      </c>
      <c r="AD164" s="3">
        <f t="shared" si="10"/>
        <v>48453762.504399315</v>
      </c>
      <c r="AE164" s="2">
        <f>IF(AE162&gt;=52800000,52800000,IF(AB143=Graph!G$1*1000,AE163+Graph!G$1*1000,AC164))</f>
        <v>20865398.415112659</v>
      </c>
      <c r="AF164" s="3">
        <f t="shared" si="21"/>
        <v>20865398.415112659</v>
      </c>
      <c r="AG164" s="3">
        <f t="shared" si="29"/>
        <v>39419190.901048101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91</v>
      </c>
      <c r="C165" s="7"/>
      <c r="D165" s="2" t="e">
        <f t="shared" si="11"/>
        <v>#N/A</v>
      </c>
      <c r="E165" s="2" t="e">
        <f t="shared" si="22"/>
        <v>#N/A</v>
      </c>
      <c r="F165" s="2">
        <v>663469.90177106857</v>
      </c>
      <c r="G165" s="2">
        <f t="shared" si="35"/>
        <v>634210.28571428568</v>
      </c>
      <c r="H165" s="2">
        <f t="shared" si="39"/>
        <v>67887191.599690825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689504.15620651841</v>
      </c>
      <c r="Q165" s="2">
        <f t="shared" si="36"/>
        <v>650000</v>
      </c>
      <c r="R165" s="2">
        <f t="shared" si="40"/>
        <v>69969160.919511989</v>
      </c>
      <c r="S165" s="2">
        <f t="shared" si="16"/>
        <v>634210.28571428359</v>
      </c>
      <c r="T165" s="2">
        <f t="shared" si="17"/>
        <v>15789.714285714086</v>
      </c>
      <c r="U165" s="2">
        <f t="shared" si="18"/>
        <v>650000</v>
      </c>
      <c r="V165" s="2">
        <f t="shared" si="34"/>
        <v>21311541.277601525</v>
      </c>
      <c r="W165" s="2">
        <f t="shared" si="19"/>
        <v>446142.86248886585</v>
      </c>
      <c r="X165" s="2">
        <f t="shared" si="6"/>
        <v>203857.13751113415</v>
      </c>
      <c r="Y165" s="2">
        <f t="shared" si="37"/>
        <v>48657619.641910449</v>
      </c>
      <c r="Z165" s="2" t="str">
        <f t="shared" si="8"/>
        <v>HERE</v>
      </c>
      <c r="AA165" s="2">
        <f>IF(Z165="HERE",Y165,AA164+Graph!$G$1*1000)</f>
        <v>48657619.641910449</v>
      </c>
      <c r="AB165" s="2">
        <f t="shared" si="20"/>
        <v>203857.13751113415</v>
      </c>
      <c r="AC165" s="2">
        <f t="shared" si="38"/>
        <v>21311541.277601525</v>
      </c>
      <c r="AD165" s="3">
        <f t="shared" si="10"/>
        <v>48657619.641910449</v>
      </c>
      <c r="AE165" s="2">
        <f>IF(AE163&gt;=52800000,52800000,IF(AB144=Graph!G$1*1000,AE164+Graph!G$1*1000,AC165))</f>
        <v>21311541.277601525</v>
      </c>
      <c r="AF165" s="3">
        <f t="shared" si="21"/>
        <v>21311541.277601525</v>
      </c>
      <c r="AG165" s="3">
        <f t="shared" si="29"/>
        <v>39637148.548702568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92</v>
      </c>
      <c r="C166" s="7"/>
      <c r="D166" s="2" t="e">
        <f t="shared" si="11"/>
        <v>#N/A</v>
      </c>
      <c r="E166" s="2" t="e">
        <f t="shared" si="22"/>
        <v>#N/A</v>
      </c>
      <c r="F166" s="2">
        <v>666057.12842918932</v>
      </c>
      <c r="G166" s="2">
        <f t="shared" ref="G166:G229" si="41">IF(F166&gt;650000,$AK$31*1000,F166)</f>
        <v>634210.28571428568</v>
      </c>
      <c r="H166" s="2">
        <f t="shared" si="39"/>
        <v>68521401.885405108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692284.89128224552</v>
      </c>
      <c r="Q166" s="2">
        <f t="shared" ref="Q166:Q229" si="42">IF(P166&gt;650000,650000,P166)</f>
        <v>650000</v>
      </c>
      <c r="R166" s="2">
        <f t="shared" si="40"/>
        <v>70619160.919511989</v>
      </c>
      <c r="S166" s="2">
        <f t="shared" si="16"/>
        <v>634210.28571428359</v>
      </c>
      <c r="T166" s="2">
        <f t="shared" si="17"/>
        <v>15789.714285714086</v>
      </c>
      <c r="U166" s="2">
        <f t="shared" si="18"/>
        <v>650000</v>
      </c>
      <c r="V166" s="2">
        <f t="shared" si="34"/>
        <v>21760271.366748512</v>
      </c>
      <c r="W166" s="2">
        <f t="shared" si="19"/>
        <v>448730.0891469866</v>
      </c>
      <c r="X166" s="2">
        <f t="shared" si="6"/>
        <v>201269.9108530134</v>
      </c>
      <c r="Y166" s="2">
        <f t="shared" si="37"/>
        <v>48858889.552763462</v>
      </c>
      <c r="Z166" s="2" t="str">
        <f t="shared" si="8"/>
        <v>HERE</v>
      </c>
      <c r="AA166" s="2">
        <f>IF(Z166="HERE",Y166,AA165+Graph!$G$1*1000)</f>
        <v>48858889.552763462</v>
      </c>
      <c r="AB166" s="2">
        <f t="shared" si="20"/>
        <v>201269.9108530134</v>
      </c>
      <c r="AC166" s="2">
        <f t="shared" si="38"/>
        <v>21760271.366748512</v>
      </c>
      <c r="AD166" s="3">
        <f t="shared" si="10"/>
        <v>48858889.552763462</v>
      </c>
      <c r="AE166" s="2">
        <f>IF(AE164&gt;=52800000,52800000,IF(AB145=Graph!G$1*1000,AE165+Graph!G$1*1000,AC166))</f>
        <v>21760271.366748512</v>
      </c>
      <c r="AF166" s="3">
        <f t="shared" si="21"/>
        <v>21760271.366748512</v>
      </c>
      <c r="AG166" s="3">
        <f t="shared" si="29"/>
        <v>39824460.557925195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93</v>
      </c>
      <c r="C167" s="7"/>
      <c r="D167" s="2" t="e">
        <f t="shared" si="11"/>
        <v>#N/A</v>
      </c>
      <c r="E167" s="2" t="e">
        <f t="shared" si="22"/>
        <v>#N/A</v>
      </c>
      <c r="F167" s="2">
        <v>668644.35508731008</v>
      </c>
      <c r="G167" s="2">
        <f t="shared" si="41"/>
        <v>634210.28571428568</v>
      </c>
      <c r="H167" s="2">
        <f t="shared" si="39"/>
        <v>69155612.171119392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695065.62635798752</v>
      </c>
      <c r="Q167" s="2">
        <f t="shared" si="42"/>
        <v>650000</v>
      </c>
      <c r="R167" s="2">
        <f t="shared" si="40"/>
        <v>71269160.919511989</v>
      </c>
      <c r="S167" s="2">
        <f t="shared" si="16"/>
        <v>634210.28571428359</v>
      </c>
      <c r="T167" s="2">
        <f t="shared" si="17"/>
        <v>15789.714285714086</v>
      </c>
      <c r="U167" s="2">
        <f t="shared" si="18"/>
        <v>650000</v>
      </c>
      <c r="V167" s="2">
        <f t="shared" si="34"/>
        <v>22211588.682553619</v>
      </c>
      <c r="W167" s="2">
        <f t="shared" si="19"/>
        <v>451317.31580510736</v>
      </c>
      <c r="X167" s="2">
        <f t="shared" si="6"/>
        <v>198682.68419489264</v>
      </c>
      <c r="Y167" s="2">
        <f t="shared" si="37"/>
        <v>49057572.236958355</v>
      </c>
      <c r="Z167" s="2" t="str">
        <f t="shared" si="8"/>
        <v>HERE</v>
      </c>
      <c r="AA167" s="2">
        <f>IF(Z167="HERE",Y167,AA166+Graph!$G$1*1000)</f>
        <v>49057572.236958355</v>
      </c>
      <c r="AB167" s="2">
        <f t="shared" si="20"/>
        <v>198682.68419489264</v>
      </c>
      <c r="AC167" s="2">
        <f t="shared" si="38"/>
        <v>22211588.682553619</v>
      </c>
      <c r="AD167" s="3">
        <f t="shared" si="10"/>
        <v>49057572.236958355</v>
      </c>
      <c r="AE167" s="2">
        <f>IF(AE165&gt;=52800000,52800000,IF(AB146=Graph!G$1*1000,AE166+Graph!G$1*1000,AC167))</f>
        <v>22211588.682553619</v>
      </c>
      <c r="AF167" s="3">
        <f t="shared" si="21"/>
        <v>22211588.682553619</v>
      </c>
      <c r="AG167" s="3">
        <f t="shared" si="29"/>
        <v>39969815.128715985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94</v>
      </c>
      <c r="C168" s="7"/>
      <c r="D168" s="2" t="e">
        <f t="shared" si="11"/>
        <v>#N/A</v>
      </c>
      <c r="E168" s="2" t="e">
        <f t="shared" si="22"/>
        <v>#N/A</v>
      </c>
      <c r="F168" s="2">
        <v>671231.58174543083</v>
      </c>
      <c r="G168" s="2">
        <f t="shared" si="41"/>
        <v>634210.28571428568</v>
      </c>
      <c r="H168" s="2">
        <f t="shared" si="39"/>
        <v>69789822.456833676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697846.36143371463</v>
      </c>
      <c r="Q168" s="2">
        <f t="shared" si="42"/>
        <v>650000</v>
      </c>
      <c r="R168" s="2">
        <f t="shared" si="40"/>
        <v>71919160.919511989</v>
      </c>
      <c r="S168" s="2">
        <f t="shared" si="16"/>
        <v>634210.28571428359</v>
      </c>
      <c r="T168" s="2">
        <f t="shared" si="17"/>
        <v>15789.714285714086</v>
      </c>
      <c r="U168" s="2">
        <f t="shared" si="18"/>
        <v>650000</v>
      </c>
      <c r="V168" s="2">
        <f t="shared" si="34"/>
        <v>22665493.225016847</v>
      </c>
      <c r="W168" s="2">
        <f t="shared" si="19"/>
        <v>453904.54246322811</v>
      </c>
      <c r="X168" s="2">
        <f t="shared" si="6"/>
        <v>196095.45753677189</v>
      </c>
      <c r="Y168" s="2">
        <f t="shared" si="37"/>
        <v>49253667.694495127</v>
      </c>
      <c r="Z168" s="2" t="str">
        <f t="shared" si="8"/>
        <v>HERE</v>
      </c>
      <c r="AA168" s="2">
        <f>IF(Z168="HERE",Y168,AA167+Graph!$G$1*1000)</f>
        <v>49253667.694495127</v>
      </c>
      <c r="AB168" s="2">
        <f t="shared" si="20"/>
        <v>196095.45753677189</v>
      </c>
      <c r="AC168" s="2">
        <f t="shared" si="38"/>
        <v>22665493.225016847</v>
      </c>
      <c r="AD168" s="3">
        <f t="shared" si="10"/>
        <v>49253667.694495127</v>
      </c>
      <c r="AE168" s="2">
        <f>IF(AE166&gt;=52800000,52800000,IF(AB147=Graph!G$1*1000,AE167+Graph!G$1*1000,AC168))</f>
        <v>22665493.225016847</v>
      </c>
      <c r="AF168" s="3">
        <f t="shared" si="21"/>
        <v>22665493.225016847</v>
      </c>
      <c r="AG168" s="3">
        <f t="shared" si="29"/>
        <v>40082408.411074936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95</v>
      </c>
      <c r="C169" s="7"/>
      <c r="D169" s="2" t="e">
        <f t="shared" si="11"/>
        <v>#N/A</v>
      </c>
      <c r="E169" s="2" t="e">
        <f t="shared" si="22"/>
        <v>#N/A</v>
      </c>
      <c r="F169" s="2">
        <v>673818.80840355158</v>
      </c>
      <c r="G169" s="2">
        <f t="shared" si="41"/>
        <v>634210.28571428568</v>
      </c>
      <c r="H169" s="2">
        <f t="shared" si="39"/>
        <v>70424032.742547959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700627.09650945663</v>
      </c>
      <c r="Q169" s="2">
        <f t="shared" si="42"/>
        <v>650000</v>
      </c>
      <c r="R169" s="2">
        <f t="shared" si="40"/>
        <v>72569160.919511989</v>
      </c>
      <c r="S169" s="2">
        <f t="shared" si="16"/>
        <v>634210.28571428359</v>
      </c>
      <c r="T169" s="2">
        <f t="shared" si="17"/>
        <v>15789.714285714086</v>
      </c>
      <c r="U169" s="2">
        <f t="shared" si="18"/>
        <v>650000</v>
      </c>
      <c r="V169" s="2">
        <f t="shared" si="34"/>
        <v>23121984.994138196</v>
      </c>
      <c r="W169" s="2">
        <f t="shared" si="19"/>
        <v>456491.76912134886</v>
      </c>
      <c r="X169" s="2">
        <f t="shared" si="6"/>
        <v>193508.23087865114</v>
      </c>
      <c r="Y169" s="2">
        <f t="shared" si="37"/>
        <v>49447175.925373778</v>
      </c>
      <c r="Z169" s="2" t="str">
        <f t="shared" si="8"/>
        <v>HERE</v>
      </c>
      <c r="AA169" s="2">
        <f>IF(Z169="HERE",Y169,AA168+Graph!$G$1*1000)</f>
        <v>49447175.925373778</v>
      </c>
      <c r="AB169" s="2">
        <f t="shared" si="20"/>
        <v>193508.23087865114</v>
      </c>
      <c r="AC169" s="2">
        <f t="shared" si="38"/>
        <v>23121984.994138196</v>
      </c>
      <c r="AD169" s="3">
        <f t="shared" si="10"/>
        <v>49447175.925373778</v>
      </c>
      <c r="AE169" s="2">
        <f>IF(AE167&gt;=52800000,52800000,IF(AB148=Graph!G$1*1000,AE168+Graph!G$1*1000,AC169))</f>
        <v>23121984.994138196</v>
      </c>
      <c r="AF169" s="3">
        <f t="shared" si="21"/>
        <v>23121984.994138196</v>
      </c>
      <c r="AG169" s="3">
        <f t="shared" si="29"/>
        <v>40230859.205002062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96</v>
      </c>
      <c r="C170" s="7"/>
      <c r="D170" s="2" t="e">
        <f t="shared" si="11"/>
        <v>#N/A</v>
      </c>
      <c r="E170" s="2" t="e">
        <f t="shared" si="22"/>
        <v>#N/A</v>
      </c>
      <c r="F170" s="2">
        <v>676406.03506167233</v>
      </c>
      <c r="G170" s="2">
        <f t="shared" si="41"/>
        <v>634210.28571428568</v>
      </c>
      <c r="H170" s="2">
        <f t="shared" si="39"/>
        <v>71058243.028262243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703407.83158518374</v>
      </c>
      <c r="Q170" s="2">
        <f t="shared" si="42"/>
        <v>650000</v>
      </c>
      <c r="R170" s="2">
        <f t="shared" si="40"/>
        <v>73219160.919511989</v>
      </c>
      <c r="S170" s="2">
        <f t="shared" si="16"/>
        <v>634210.28571428359</v>
      </c>
      <c r="T170" s="2">
        <f t="shared" si="17"/>
        <v>15789.714285714086</v>
      </c>
      <c r="U170" s="2">
        <f t="shared" si="18"/>
        <v>650000</v>
      </c>
      <c r="V170" s="2">
        <f t="shared" si="34"/>
        <v>23581063.989917666</v>
      </c>
      <c r="W170" s="2">
        <f t="shared" si="19"/>
        <v>459078.99577946961</v>
      </c>
      <c r="X170" s="2">
        <f t="shared" si="6"/>
        <v>190921.00422053039</v>
      </c>
      <c r="Y170" s="2">
        <f t="shared" si="37"/>
        <v>49638096.929594308</v>
      </c>
      <c r="Z170" s="2" t="str">
        <f t="shared" si="8"/>
        <v>HERE</v>
      </c>
      <c r="AA170" s="2">
        <f>IF(Z170="HERE",Y170,AA169+Graph!$G$1*1000)</f>
        <v>49638096.929594308</v>
      </c>
      <c r="AB170" s="2">
        <f t="shared" si="20"/>
        <v>190921.00422053039</v>
      </c>
      <c r="AC170" s="2">
        <f t="shared" si="38"/>
        <v>23581063.989917666</v>
      </c>
      <c r="AD170" s="3">
        <f t="shared" si="10"/>
        <v>49638096.929594308</v>
      </c>
      <c r="AE170" s="2">
        <f>IF(AE168&gt;=52800000,52800000,IF(AB149=Graph!G$1*1000,AE169+Graph!G$1*1000,AC170))</f>
        <v>23581063.989917666</v>
      </c>
      <c r="AF170" s="3">
        <f t="shared" si="21"/>
        <v>23581063.989917666</v>
      </c>
      <c r="AG170" s="3">
        <f t="shared" si="29"/>
        <v>40609102.66049733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97</v>
      </c>
      <c r="C171" s="7"/>
      <c r="D171" s="2" t="e">
        <f t="shared" si="11"/>
        <v>#N/A</v>
      </c>
      <c r="E171" s="2" t="e">
        <f t="shared" si="22"/>
        <v>#N/A</v>
      </c>
      <c r="F171" s="2">
        <v>678993.26171979308</v>
      </c>
      <c r="G171" s="2">
        <f t="shared" si="41"/>
        <v>634210.28571428568</v>
      </c>
      <c r="H171" s="2">
        <f t="shared" si="39"/>
        <v>71692453.313976526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706188.56666092575</v>
      </c>
      <c r="Q171" s="2">
        <f t="shared" si="42"/>
        <v>650000</v>
      </c>
      <c r="R171" s="2">
        <f t="shared" si="40"/>
        <v>73869160.919511989</v>
      </c>
      <c r="S171" s="2">
        <f t="shared" si="16"/>
        <v>634210.28571428359</v>
      </c>
      <c r="T171" s="2">
        <f t="shared" si="17"/>
        <v>15789.714285714086</v>
      </c>
      <c r="U171" s="2">
        <f t="shared" si="18"/>
        <v>650000</v>
      </c>
      <c r="V171" s="2">
        <f t="shared" si="34"/>
        <v>24042730.212355256</v>
      </c>
      <c r="W171" s="2">
        <f t="shared" si="19"/>
        <v>461666.22243759036</v>
      </c>
      <c r="X171" s="2">
        <f t="shared" si="6"/>
        <v>188333.77756240964</v>
      </c>
      <c r="Y171" s="2">
        <f t="shared" si="37"/>
        <v>49826430.707156718</v>
      </c>
      <c r="Z171" s="2" t="str">
        <f t="shared" si="8"/>
        <v>HERE</v>
      </c>
      <c r="AA171" s="2">
        <f>IF(Z171="HERE",Y171,AA170+Graph!$G$1*1000)</f>
        <v>49826430.707156718</v>
      </c>
      <c r="AB171" s="2">
        <f t="shared" si="20"/>
        <v>188333.77756240964</v>
      </c>
      <c r="AC171" s="2">
        <f t="shared" si="38"/>
        <v>24042730.212355256</v>
      </c>
      <c r="AD171" s="3">
        <f t="shared" si="10"/>
        <v>49826430.707156718</v>
      </c>
      <c r="AE171" s="2">
        <f>IF(AE169&gt;=52800000,52800000,IF(AB150=Graph!G$1*1000,AE170+Graph!G$1*1000,AC171))</f>
        <v>24042730.212355256</v>
      </c>
      <c r="AF171" s="3">
        <f t="shared" si="21"/>
        <v>24042730.212355256</v>
      </c>
      <c r="AG171" s="3">
        <f t="shared" si="29"/>
        <v>40957553.877560779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98</v>
      </c>
      <c r="C172" s="7"/>
      <c r="D172" s="2" t="e">
        <f t="shared" si="11"/>
        <v>#N/A</v>
      </c>
      <c r="E172" s="2" t="e">
        <f t="shared" si="22"/>
        <v>#N/A</v>
      </c>
      <c r="F172" s="2">
        <v>681580.48837791383</v>
      </c>
      <c r="G172" s="2">
        <f t="shared" si="41"/>
        <v>634210.28571428568</v>
      </c>
      <c r="H172" s="2">
        <f t="shared" si="39"/>
        <v>72326663.59969081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708969.30173665285</v>
      </c>
      <c r="Q172" s="2">
        <f t="shared" si="42"/>
        <v>650000</v>
      </c>
      <c r="R172" s="2">
        <f t="shared" si="40"/>
        <v>74519160.919511989</v>
      </c>
      <c r="S172" s="2">
        <f t="shared" si="16"/>
        <v>634210.28571428359</v>
      </c>
      <c r="T172" s="2">
        <f t="shared" si="17"/>
        <v>15789.714285714086</v>
      </c>
      <c r="U172" s="2">
        <f t="shared" si="18"/>
        <v>650000</v>
      </c>
      <c r="V172" s="2">
        <f t="shared" si="34"/>
        <v>24506983.661450967</v>
      </c>
      <c r="W172" s="2">
        <f t="shared" si="19"/>
        <v>464253.44909571111</v>
      </c>
      <c r="X172" s="2">
        <f t="shared" si="6"/>
        <v>185746.55090428889</v>
      </c>
      <c r="Y172" s="2">
        <f t="shared" si="37"/>
        <v>50012177.258061007</v>
      </c>
      <c r="Z172" s="2" t="str">
        <f t="shared" si="8"/>
        <v>HERE</v>
      </c>
      <c r="AA172" s="2">
        <f>IF(Z172="HERE",Y172,AA171+Graph!$G$1*1000)</f>
        <v>50012177.258061007</v>
      </c>
      <c r="AB172" s="2">
        <f t="shared" si="20"/>
        <v>185746.55090428889</v>
      </c>
      <c r="AC172" s="2">
        <f t="shared" si="38"/>
        <v>24506983.661450967</v>
      </c>
      <c r="AD172" s="3">
        <f t="shared" si="10"/>
        <v>50012177.258061007</v>
      </c>
      <c r="AE172" s="2">
        <f>IF(AE170&gt;=52800000,52800000,IF(AB151=Graph!G$1*1000,AE171+Graph!G$1*1000,AC172))</f>
        <v>24506983.661450967</v>
      </c>
      <c r="AF172" s="3">
        <f t="shared" si="21"/>
        <v>24506983.661450967</v>
      </c>
      <c r="AG172" s="3">
        <f t="shared" si="29"/>
        <v>41232418.627560779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99</v>
      </c>
      <c r="C173" s="7"/>
      <c r="D173" s="2" t="e">
        <f t="shared" si="11"/>
        <v>#N/A</v>
      </c>
      <c r="E173" s="2" t="e">
        <f t="shared" si="22"/>
        <v>#N/A</v>
      </c>
      <c r="F173" s="2">
        <v>684167.71503603458</v>
      </c>
      <c r="G173" s="2">
        <f t="shared" si="41"/>
        <v>634210.28571428568</v>
      </c>
      <c r="H173" s="2">
        <f t="shared" si="39"/>
        <v>72960873.885405093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711750.03681239486</v>
      </c>
      <c r="Q173" s="2">
        <f t="shared" si="42"/>
        <v>650000</v>
      </c>
      <c r="R173" s="2">
        <f t="shared" si="40"/>
        <v>75169160.919511989</v>
      </c>
      <c r="S173" s="2">
        <f t="shared" si="16"/>
        <v>634210.28571428359</v>
      </c>
      <c r="T173" s="2">
        <f t="shared" si="17"/>
        <v>15789.714285714086</v>
      </c>
      <c r="U173" s="2">
        <f t="shared" si="18"/>
        <v>650000</v>
      </c>
      <c r="V173" s="2">
        <f t="shared" si="34"/>
        <v>24973824.337204799</v>
      </c>
      <c r="W173" s="2">
        <f t="shared" si="19"/>
        <v>466840.67575383186</v>
      </c>
      <c r="X173" s="2">
        <f t="shared" si="6"/>
        <v>183159.32424616814</v>
      </c>
      <c r="Y173" s="2">
        <f t="shared" si="37"/>
        <v>50195336.582307175</v>
      </c>
      <c r="Z173" s="2" t="str">
        <f t="shared" si="8"/>
        <v>HERE</v>
      </c>
      <c r="AA173" s="2">
        <f>IF(Z173="HERE",Y173,AA172+Graph!$G$1*1000)</f>
        <v>50195336.582307175</v>
      </c>
      <c r="AB173" s="2">
        <f t="shared" si="20"/>
        <v>183159.32424616814</v>
      </c>
      <c r="AC173" s="2">
        <f t="shared" si="38"/>
        <v>24973824.337204799</v>
      </c>
      <c r="AD173" s="3">
        <f t="shared" si="10"/>
        <v>50195336.582307175</v>
      </c>
      <c r="AE173" s="2">
        <f>IF(AE171&gt;=52800000,52800000,IF(AB152=Graph!G$1*1000,AE172+Graph!G$1*1000,AC173))</f>
        <v>24973824.337204799</v>
      </c>
      <c r="AF173" s="3">
        <f t="shared" si="21"/>
        <v>24973824.337204799</v>
      </c>
      <c r="AG173" s="3">
        <f t="shared" si="29"/>
        <v>41407625.127560779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100</v>
      </c>
      <c r="C174" s="7"/>
      <c r="D174" s="2" t="e">
        <f t="shared" si="11"/>
        <v>#N/A</v>
      </c>
      <c r="E174" s="2" t="e">
        <f t="shared" si="22"/>
        <v>#N/A</v>
      </c>
      <c r="F174" s="2">
        <v>686754.94169415534</v>
      </c>
      <c r="G174" s="2">
        <f t="shared" si="41"/>
        <v>634210.28571428568</v>
      </c>
      <c r="H174" s="2">
        <f t="shared" si="39"/>
        <v>73595084.171119377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714530.77188812196</v>
      </c>
      <c r="Q174" s="2">
        <f t="shared" si="42"/>
        <v>650000</v>
      </c>
      <c r="R174" s="2">
        <f t="shared" si="40"/>
        <v>75819160.919511989</v>
      </c>
      <c r="S174" s="2">
        <f t="shared" si="16"/>
        <v>634210.28571428359</v>
      </c>
      <c r="T174" s="2">
        <f t="shared" si="17"/>
        <v>15789.714285714086</v>
      </c>
      <c r="U174" s="2">
        <f t="shared" si="18"/>
        <v>650000</v>
      </c>
      <c r="V174" s="2">
        <f t="shared" si="34"/>
        <v>25443252.239616752</v>
      </c>
      <c r="W174" s="2">
        <f t="shared" si="19"/>
        <v>469427.90241195261</v>
      </c>
      <c r="X174" s="2">
        <f t="shared" si="6"/>
        <v>180572.09758804739</v>
      </c>
      <c r="Y174" s="2">
        <f t="shared" si="37"/>
        <v>50375908.679895222</v>
      </c>
      <c r="Z174" s="2" t="str">
        <f t="shared" si="8"/>
        <v>HERE</v>
      </c>
      <c r="AA174" s="2">
        <f>IF(Z174="HERE",Y174,AA173+Graph!$G$1*1000)</f>
        <v>50375908.679895222</v>
      </c>
      <c r="AB174" s="2">
        <f t="shared" si="20"/>
        <v>180572.09758804739</v>
      </c>
      <c r="AC174" s="2">
        <f t="shared" si="38"/>
        <v>25443252.239616752</v>
      </c>
      <c r="AD174" s="3">
        <f t="shared" si="10"/>
        <v>50375908.679895222</v>
      </c>
      <c r="AE174" s="2">
        <f>IF(AE172&gt;=52800000,52800000,IF(AB153=Graph!G$1*1000,AE173+Graph!G$1*1000,AC174))</f>
        <v>25443252.239616752</v>
      </c>
      <c r="AF174" s="3">
        <f t="shared" si="21"/>
        <v>25443252.239616752</v>
      </c>
      <c r="AG174" s="3">
        <f t="shared" si="29"/>
        <v>41608039.227560773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101</v>
      </c>
      <c r="C175" s="7"/>
      <c r="D175" s="2" t="e">
        <f t="shared" si="11"/>
        <v>#N/A</v>
      </c>
      <c r="E175" s="2" t="e">
        <f t="shared" si="22"/>
        <v>#N/A</v>
      </c>
      <c r="F175" s="2">
        <v>689342.16835227609</v>
      </c>
      <c r="G175" s="2">
        <f t="shared" si="41"/>
        <v>634210.28571428568</v>
      </c>
      <c r="H175" s="2">
        <f t="shared" si="39"/>
        <v>74229294.456833661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717311.50696386397</v>
      </c>
      <c r="Q175" s="2">
        <f t="shared" si="42"/>
        <v>650000</v>
      </c>
      <c r="R175" s="2">
        <f t="shared" si="40"/>
        <v>76469160.919511989</v>
      </c>
      <c r="S175" s="2">
        <f t="shared" si="16"/>
        <v>634210.28571428359</v>
      </c>
      <c r="T175" s="2">
        <f t="shared" si="17"/>
        <v>15789.714285714086</v>
      </c>
      <c r="U175" s="2">
        <f t="shared" si="18"/>
        <v>650000</v>
      </c>
      <c r="V175" s="2">
        <f t="shared" si="34"/>
        <v>25915267.36868684</v>
      </c>
      <c r="W175" s="2">
        <f t="shared" si="19"/>
        <v>472015.12907008827</v>
      </c>
      <c r="X175" s="2">
        <f t="shared" si="6"/>
        <v>177984.87092991173</v>
      </c>
      <c r="Y175" s="2">
        <f t="shared" si="37"/>
        <v>50553893.550825134</v>
      </c>
      <c r="Z175" s="2" t="str">
        <f t="shared" si="8"/>
        <v>HERE</v>
      </c>
      <c r="AA175" s="2">
        <f>IF(Z175="HERE",Y175,AA174+Graph!$G$1*1000)</f>
        <v>50553893.550825134</v>
      </c>
      <c r="AB175" s="2">
        <f t="shared" si="20"/>
        <v>177984.87092991173</v>
      </c>
      <c r="AC175" s="2">
        <f t="shared" si="38"/>
        <v>25915267.36868684</v>
      </c>
      <c r="AD175" s="3">
        <f t="shared" si="10"/>
        <v>50553893.550825134</v>
      </c>
      <c r="AE175" s="2">
        <f>IF(AE173&gt;=52800000,52800000,IF(AB154=Graph!G$1*1000,AE174+Graph!G$1*1000,AC175))</f>
        <v>25915267.36868684</v>
      </c>
      <c r="AF175" s="3">
        <f t="shared" si="21"/>
        <v>25915267.36868684</v>
      </c>
      <c r="AG175" s="3">
        <f t="shared" si="29"/>
        <v>41876919.127560779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102</v>
      </c>
      <c r="C176" s="7"/>
      <c r="D176" s="2" t="e">
        <f t="shared" si="11"/>
        <v>#N/A</v>
      </c>
      <c r="E176" s="2" t="e">
        <f t="shared" si="22"/>
        <v>#N/A</v>
      </c>
      <c r="F176" s="2">
        <v>691929.39501039684</v>
      </c>
      <c r="G176" s="2">
        <f t="shared" si="41"/>
        <v>634210.28571428568</v>
      </c>
      <c r="H176" s="2">
        <f t="shared" si="39"/>
        <v>74863504.742547944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720092.24203959107</v>
      </c>
      <c r="Q176" s="2">
        <f t="shared" si="42"/>
        <v>650000</v>
      </c>
      <c r="R176" s="2">
        <f t="shared" si="40"/>
        <v>77119160.919511989</v>
      </c>
      <c r="S176" s="2">
        <f t="shared" si="16"/>
        <v>634210.28571428359</v>
      </c>
      <c r="T176" s="2">
        <f t="shared" si="17"/>
        <v>15789.714285714086</v>
      </c>
      <c r="U176" s="2">
        <f t="shared" si="18"/>
        <v>650000</v>
      </c>
      <c r="V176" s="2">
        <f t="shared" si="34"/>
        <v>26389869.724415049</v>
      </c>
      <c r="W176" s="2">
        <f t="shared" si="19"/>
        <v>474602.35572820902</v>
      </c>
      <c r="X176" s="2">
        <f t="shared" si="6"/>
        <v>175397.64427179098</v>
      </c>
      <c r="Y176" s="2">
        <f t="shared" si="37"/>
        <v>50729291.195096925</v>
      </c>
      <c r="Z176" s="2" t="str">
        <f t="shared" si="8"/>
        <v>HERE</v>
      </c>
      <c r="AA176" s="2">
        <f>IF(Z176="HERE",Y176,AA175+Graph!$G$1*1000)</f>
        <v>50729291.195096925</v>
      </c>
      <c r="AB176" s="2">
        <f t="shared" si="20"/>
        <v>175397.64427179098</v>
      </c>
      <c r="AC176" s="2">
        <f t="shared" si="38"/>
        <v>26389869.724415049</v>
      </c>
      <c r="AD176" s="3">
        <f t="shared" si="10"/>
        <v>50729291.195096925</v>
      </c>
      <c r="AE176" s="2">
        <f>IF(AE174&gt;=52800000,52800000,IF(AB155=Graph!G$1*1000,AE175+Graph!G$1*1000,AC176))</f>
        <v>26389869.724415049</v>
      </c>
      <c r="AF176" s="3">
        <f t="shared" si="21"/>
        <v>26389869.724415049</v>
      </c>
      <c r="AG176" s="3">
        <f t="shared" si="29"/>
        <v>42177441.977560773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103</v>
      </c>
      <c r="C177" s="7"/>
      <c r="D177" s="2" t="e">
        <f t="shared" si="11"/>
        <v>#N/A</v>
      </c>
      <c r="E177" s="2" t="e">
        <f t="shared" si="22"/>
        <v>#N/A</v>
      </c>
      <c r="F177" s="2">
        <v>694516.62166851759</v>
      </c>
      <c r="G177" s="2">
        <f t="shared" si="41"/>
        <v>634210.28571428568</v>
      </c>
      <c r="H177" s="2">
        <f t="shared" si="39"/>
        <v>75497715.028262228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722872.97711533308</v>
      </c>
      <c r="Q177" s="2">
        <f t="shared" si="42"/>
        <v>650000</v>
      </c>
      <c r="R177" s="2">
        <f t="shared" si="40"/>
        <v>77769160.919511989</v>
      </c>
      <c r="S177" s="2">
        <f t="shared" si="16"/>
        <v>634210.28571428359</v>
      </c>
      <c r="T177" s="2">
        <f t="shared" si="17"/>
        <v>15789.714285714086</v>
      </c>
      <c r="U177" s="2">
        <f t="shared" si="18"/>
        <v>650000</v>
      </c>
      <c r="V177" s="2">
        <f t="shared" si="34"/>
        <v>26867059.306801379</v>
      </c>
      <c r="W177" s="2">
        <f t="shared" si="19"/>
        <v>477189.58238632977</v>
      </c>
      <c r="X177" s="2">
        <f t="shared" si="6"/>
        <v>172810.41761367023</v>
      </c>
      <c r="Y177" s="2">
        <f t="shared" si="37"/>
        <v>50902101.612710595</v>
      </c>
      <c r="Z177" s="2" t="str">
        <f t="shared" si="8"/>
        <v>HERE</v>
      </c>
      <c r="AA177" s="2">
        <f>IF(Z177="HERE",Y177,AA176+Graph!$G$1*1000)</f>
        <v>50902101.612710595</v>
      </c>
      <c r="AB177" s="2">
        <f t="shared" si="20"/>
        <v>172810.41761367023</v>
      </c>
      <c r="AC177" s="2">
        <f t="shared" si="38"/>
        <v>26867059.306801379</v>
      </c>
      <c r="AD177" s="3">
        <f t="shared" si="10"/>
        <v>50902101.612710595</v>
      </c>
      <c r="AE177" s="2">
        <f>IF(AE175&gt;=52800000,52800000,IF(AB156=Graph!G$1*1000,AE176+Graph!G$1*1000,AC177))</f>
        <v>26867059.306801379</v>
      </c>
      <c r="AF177" s="3">
        <f t="shared" si="21"/>
        <v>26867059.306801379</v>
      </c>
      <c r="AG177" s="3">
        <f t="shared" si="29"/>
        <v>42641980.827560775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104</v>
      </c>
      <c r="C178" s="7"/>
      <c r="D178" s="2" t="e">
        <f t="shared" si="11"/>
        <v>#N/A</v>
      </c>
      <c r="E178" s="2" t="e">
        <f t="shared" si="22"/>
        <v>#N/A</v>
      </c>
      <c r="F178" s="2">
        <v>697103.84832663834</v>
      </c>
      <c r="G178" s="2">
        <f t="shared" si="41"/>
        <v>634210.28571428568</v>
      </c>
      <c r="H178" s="2">
        <f t="shared" si="39"/>
        <v>76131925.313976511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725653.71219107509</v>
      </c>
      <c r="Q178" s="2">
        <f t="shared" si="42"/>
        <v>650000</v>
      </c>
      <c r="R178" s="2">
        <f t="shared" si="40"/>
        <v>78419160.919511989</v>
      </c>
      <c r="S178" s="2">
        <f t="shared" si="16"/>
        <v>634210.28571428359</v>
      </c>
      <c r="T178" s="2">
        <f t="shared" si="17"/>
        <v>15789.714285714086</v>
      </c>
      <c r="U178" s="2">
        <f t="shared" si="18"/>
        <v>650000</v>
      </c>
      <c r="V178" s="2">
        <f t="shared" si="34"/>
        <v>27346836.115845829</v>
      </c>
      <c r="W178" s="2">
        <f t="shared" si="19"/>
        <v>479776.80904445052</v>
      </c>
      <c r="X178" s="2">
        <f t="shared" si="6"/>
        <v>170223.19095554948</v>
      </c>
      <c r="Y178" s="2">
        <f t="shared" si="37"/>
        <v>51072324.803666145</v>
      </c>
      <c r="Z178" s="2" t="str">
        <f t="shared" si="8"/>
        <v>HERE</v>
      </c>
      <c r="AA178" s="2">
        <f>IF(Z178="HERE",Y178,AA177+Graph!$G$1*1000)</f>
        <v>51072324.803666145</v>
      </c>
      <c r="AB178" s="2">
        <f t="shared" si="20"/>
        <v>170223.19095554948</v>
      </c>
      <c r="AC178" s="2">
        <f t="shared" si="38"/>
        <v>27346836.115845829</v>
      </c>
      <c r="AD178" s="3">
        <f t="shared" si="10"/>
        <v>51072324.803666145</v>
      </c>
      <c r="AE178" s="2">
        <f>IF(AE176&gt;=52800000,52800000,IF(AB157=Graph!G$1*1000,AE177+Graph!G$1*1000,AC178))</f>
        <v>27346836.115845829</v>
      </c>
      <c r="AF178" s="3">
        <f t="shared" si="21"/>
        <v>27346836.115845829</v>
      </c>
      <c r="AG178" s="3">
        <f t="shared" si="29"/>
        <v>43063490.977560773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105</v>
      </c>
      <c r="C179" s="7"/>
      <c r="D179" s="2" t="e">
        <f t="shared" si="11"/>
        <v>#N/A</v>
      </c>
      <c r="E179" s="2" t="e">
        <f t="shared" si="22"/>
        <v>#N/A</v>
      </c>
      <c r="F179" s="2">
        <v>699691.07498475909</v>
      </c>
      <c r="G179" s="2">
        <f t="shared" si="41"/>
        <v>634210.28571428568</v>
      </c>
      <c r="H179" s="2">
        <f t="shared" si="39"/>
        <v>76766135.599690795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728434.44726680219</v>
      </c>
      <c r="Q179" s="2">
        <f t="shared" si="42"/>
        <v>650000</v>
      </c>
      <c r="R179" s="2">
        <f t="shared" si="40"/>
        <v>79069160.919511989</v>
      </c>
      <c r="S179" s="2">
        <f t="shared" si="16"/>
        <v>634210.28571428359</v>
      </c>
      <c r="T179" s="2">
        <f t="shared" si="17"/>
        <v>15789.714285714086</v>
      </c>
      <c r="U179" s="2">
        <f t="shared" si="18"/>
        <v>650000</v>
      </c>
      <c r="V179" s="2">
        <f t="shared" si="34"/>
        <v>27829200.151548401</v>
      </c>
      <c r="W179" s="2">
        <f t="shared" si="19"/>
        <v>482364.03570257127</v>
      </c>
      <c r="X179" s="2">
        <f t="shared" si="6"/>
        <v>167635.96429742873</v>
      </c>
      <c r="Y179" s="2">
        <f t="shared" si="37"/>
        <v>51239960.767963573</v>
      </c>
      <c r="Z179" s="2" t="str">
        <f t="shared" si="8"/>
        <v>HERE</v>
      </c>
      <c r="AA179" s="2">
        <f>IF(Z179="HERE",Y179,AA178+Graph!$G$1*1000)</f>
        <v>51239960.767963573</v>
      </c>
      <c r="AB179" s="2">
        <f t="shared" si="20"/>
        <v>167635.96429742873</v>
      </c>
      <c r="AC179" s="2">
        <f t="shared" si="38"/>
        <v>27829200.151548401</v>
      </c>
      <c r="AD179" s="3">
        <f t="shared" si="10"/>
        <v>51239960.767963573</v>
      </c>
      <c r="AE179" s="2">
        <f>IF(AE177&gt;=52800000,52800000,IF(AB158=Graph!G$1*1000,AE178+Graph!G$1*1000,AC179))</f>
        <v>27829200.151548401</v>
      </c>
      <c r="AF179" s="3">
        <f t="shared" si="21"/>
        <v>27829200.151548401</v>
      </c>
      <c r="AG179" s="3">
        <f t="shared" si="29"/>
        <v>43370802.777560778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106</v>
      </c>
      <c r="C180" s="7"/>
      <c r="D180" s="2" t="e">
        <f t="shared" si="11"/>
        <v>#N/A</v>
      </c>
      <c r="E180" s="2" t="e">
        <f t="shared" si="22"/>
        <v>#N/A</v>
      </c>
      <c r="F180" s="2">
        <v>702278.30164287984</v>
      </c>
      <c r="G180" s="2">
        <f t="shared" si="41"/>
        <v>634210.28571428568</v>
      </c>
      <c r="H180" s="2">
        <f t="shared" si="39"/>
        <v>77400345.885405079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731215.1823425442</v>
      </c>
      <c r="Q180" s="2">
        <f t="shared" si="42"/>
        <v>650000</v>
      </c>
      <c r="R180" s="2">
        <f t="shared" si="40"/>
        <v>79719160.919511989</v>
      </c>
      <c r="S180" s="2">
        <f t="shared" si="16"/>
        <v>634210.28571428359</v>
      </c>
      <c r="T180" s="2">
        <f t="shared" si="17"/>
        <v>15789.714285714086</v>
      </c>
      <c r="U180" s="2">
        <f t="shared" si="18"/>
        <v>650000</v>
      </c>
      <c r="V180" s="2">
        <f t="shared" si="34"/>
        <v>28314151.413909093</v>
      </c>
      <c r="W180" s="2">
        <f t="shared" si="19"/>
        <v>484951.26236069202</v>
      </c>
      <c r="X180" s="2">
        <f t="shared" si="6"/>
        <v>165048.73763930798</v>
      </c>
      <c r="Y180" s="2">
        <f t="shared" si="37"/>
        <v>51405009.505602881</v>
      </c>
      <c r="Z180" s="2" t="str">
        <f t="shared" si="8"/>
        <v>HERE</v>
      </c>
      <c r="AA180" s="2">
        <f>IF(Z180="HERE",Y180,AA179+Graph!$G$1*1000)</f>
        <v>51405009.505602881</v>
      </c>
      <c r="AB180" s="2">
        <f t="shared" si="20"/>
        <v>165048.73763930798</v>
      </c>
      <c r="AC180" s="2">
        <f t="shared" si="38"/>
        <v>28314151.413909093</v>
      </c>
      <c r="AD180" s="3">
        <f t="shared" si="10"/>
        <v>51405009.505602881</v>
      </c>
      <c r="AE180" s="2">
        <f>IF(AE178&gt;=52800000,52800000,IF(AB159=Graph!G$1*1000,AE179+Graph!G$1*1000,AC180))</f>
        <v>28314151.413909093</v>
      </c>
      <c r="AF180" s="3">
        <f t="shared" si="21"/>
        <v>28314151.413909093</v>
      </c>
      <c r="AG180" s="3">
        <f t="shared" si="29"/>
        <v>43589776.200401664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107</v>
      </c>
      <c r="C181" s="7"/>
      <c r="D181" s="2" t="e">
        <f t="shared" si="11"/>
        <v>#N/A</v>
      </c>
      <c r="E181" s="2" t="e">
        <f t="shared" si="22"/>
        <v>#N/A</v>
      </c>
      <c r="F181" s="2">
        <v>704865.5283010006</v>
      </c>
      <c r="G181" s="2">
        <f t="shared" si="41"/>
        <v>634210.28571428568</v>
      </c>
      <c r="H181" s="2">
        <f t="shared" si="39"/>
        <v>78034556.171119362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733995.9174182713</v>
      </c>
      <c r="Q181" s="2">
        <f t="shared" si="42"/>
        <v>650000</v>
      </c>
      <c r="R181" s="2">
        <f t="shared" si="40"/>
        <v>80369160.919511989</v>
      </c>
      <c r="S181" s="2">
        <f t="shared" si="16"/>
        <v>634210.28571428359</v>
      </c>
      <c r="T181" s="2">
        <f t="shared" si="17"/>
        <v>15789.714285714086</v>
      </c>
      <c r="U181" s="2">
        <f t="shared" si="18"/>
        <v>650000</v>
      </c>
      <c r="V181" s="2">
        <f t="shared" si="34"/>
        <v>28801689.902927905</v>
      </c>
      <c r="W181" s="2">
        <f t="shared" si="19"/>
        <v>487538.48901881278</v>
      </c>
      <c r="X181" s="2">
        <f t="shared" si="6"/>
        <v>162461.51098118722</v>
      </c>
      <c r="Y181" s="2">
        <f t="shared" si="37"/>
        <v>51567471.016584069</v>
      </c>
      <c r="Z181" s="2" t="str">
        <f t="shared" si="8"/>
        <v>HERE</v>
      </c>
      <c r="AA181" s="2">
        <f>IF(Z181="HERE",Y181,AA180+Graph!$G$1*1000)</f>
        <v>51567471.016584069</v>
      </c>
      <c r="AB181" s="2">
        <f t="shared" si="20"/>
        <v>162461.51098118722</v>
      </c>
      <c r="AC181" s="2">
        <f t="shared" si="38"/>
        <v>28801689.902927905</v>
      </c>
      <c r="AD181" s="3">
        <f t="shared" si="10"/>
        <v>51567471.016584069</v>
      </c>
      <c r="AE181" s="2">
        <f>IF(AE179&gt;=52800000,52800000,IF(AB160=Graph!G$1*1000,AE180+Graph!G$1*1000,AC181))</f>
        <v>28801689.902927905</v>
      </c>
      <c r="AF181" s="3">
        <f t="shared" si="21"/>
        <v>28801689.902927905</v>
      </c>
      <c r="AG181" s="3">
        <f t="shared" si="29"/>
        <v>43806550.480583139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108</v>
      </c>
      <c r="C182" s="7"/>
      <c r="D182" s="2" t="e">
        <f t="shared" si="11"/>
        <v>#N/A</v>
      </c>
      <c r="E182" s="2" t="e">
        <f t="shared" si="22"/>
        <v>#N/A</v>
      </c>
      <c r="F182" s="2">
        <v>707452.75495912135</v>
      </c>
      <c r="G182" s="2">
        <f t="shared" si="41"/>
        <v>634210.28571428568</v>
      </c>
      <c r="H182" s="2">
        <f t="shared" si="39"/>
        <v>78668766.456833646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736776.65249401331</v>
      </c>
      <c r="Q182" s="2">
        <f t="shared" si="42"/>
        <v>650000</v>
      </c>
      <c r="R182" s="2">
        <f t="shared" si="40"/>
        <v>81019160.919511989</v>
      </c>
      <c r="S182" s="2">
        <f t="shared" si="16"/>
        <v>634210.28571428359</v>
      </c>
      <c r="T182" s="2">
        <f t="shared" si="17"/>
        <v>15789.714285714086</v>
      </c>
      <c r="U182" s="2">
        <f t="shared" si="18"/>
        <v>650000</v>
      </c>
      <c r="V182" s="2">
        <f t="shared" si="34"/>
        <v>29291815.618604839</v>
      </c>
      <c r="W182" s="2">
        <f t="shared" si="19"/>
        <v>490125.71567693353</v>
      </c>
      <c r="X182" s="2">
        <f t="shared" si="6"/>
        <v>159874.28432306647</v>
      </c>
      <c r="Y182" s="2">
        <f t="shared" si="37"/>
        <v>51727345.300907135</v>
      </c>
      <c r="Z182" s="2" t="str">
        <f t="shared" si="8"/>
        <v>HERE</v>
      </c>
      <c r="AA182" s="2">
        <f>IF(Z182="HERE",Y182,AA181+Graph!$G$1*1000)</f>
        <v>51727345.300907135</v>
      </c>
      <c r="AB182" s="2">
        <f t="shared" si="20"/>
        <v>159874.28432306647</v>
      </c>
      <c r="AC182" s="2">
        <f t="shared" si="38"/>
        <v>29291815.618604839</v>
      </c>
      <c r="AD182" s="3">
        <f t="shared" si="10"/>
        <v>51727345.300907135</v>
      </c>
      <c r="AE182" s="2">
        <f>IF(AE180&gt;=52800000,52800000,IF(AB161=Graph!G$1*1000,AE181+Graph!G$1*1000,AC182))</f>
        <v>29291815.618604839</v>
      </c>
      <c r="AF182" s="3">
        <f t="shared" si="21"/>
        <v>29291815.618604839</v>
      </c>
      <c r="AG182" s="3">
        <f t="shared" si="29"/>
        <v>44021125.618105203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109</v>
      </c>
      <c r="C183" s="7"/>
      <c r="D183" s="2" t="e">
        <f t="shared" si="11"/>
        <v>#N/A</v>
      </c>
      <c r="E183" s="2" t="e">
        <f t="shared" si="22"/>
        <v>#N/A</v>
      </c>
      <c r="F183" s="2">
        <v>710039.9816172421</v>
      </c>
      <c r="G183" s="2">
        <f t="shared" si="41"/>
        <v>634210.28571428568</v>
      </c>
      <c r="H183" s="2">
        <f t="shared" si="39"/>
        <v>79302976.742547929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739557.38756974041</v>
      </c>
      <c r="Q183" s="2">
        <f t="shared" si="42"/>
        <v>650000</v>
      </c>
      <c r="R183" s="2">
        <f t="shared" si="40"/>
        <v>81669160.919511989</v>
      </c>
      <c r="S183" s="2">
        <f t="shared" si="16"/>
        <v>634210.28571428359</v>
      </c>
      <c r="T183" s="2">
        <f t="shared" si="17"/>
        <v>15789.714285714086</v>
      </c>
      <c r="U183" s="2">
        <f t="shared" si="18"/>
        <v>650000</v>
      </c>
      <c r="V183" s="2">
        <f t="shared" si="34"/>
        <v>29784528.560939893</v>
      </c>
      <c r="W183" s="2">
        <f t="shared" si="19"/>
        <v>492712.94233505428</v>
      </c>
      <c r="X183" s="2">
        <f t="shared" si="6"/>
        <v>157287.05766494572</v>
      </c>
      <c r="Y183" s="2">
        <f t="shared" si="37"/>
        <v>51884632.358572081</v>
      </c>
      <c r="Z183" s="2" t="str">
        <f t="shared" si="8"/>
        <v>HERE</v>
      </c>
      <c r="AA183" s="2">
        <f>IF(Z183="HERE",Y183,AA182+Graph!$G$1*1000)</f>
        <v>51884632.358572081</v>
      </c>
      <c r="AB183" s="2">
        <f t="shared" si="20"/>
        <v>157287.05766494572</v>
      </c>
      <c r="AC183" s="2">
        <f t="shared" si="38"/>
        <v>29784528.560939893</v>
      </c>
      <c r="AD183" s="3">
        <f t="shared" si="10"/>
        <v>51884632.358572081</v>
      </c>
      <c r="AE183" s="2">
        <f>IF(AE181&gt;=52800000,52800000,IF(AB162=Graph!G$1*1000,AE182+Graph!G$1*1000,AC183))</f>
        <v>29784528.560939893</v>
      </c>
      <c r="AF183" s="3">
        <f t="shared" si="21"/>
        <v>29784528.560939893</v>
      </c>
      <c r="AG183" s="3">
        <f t="shared" si="29"/>
        <v>44233501.612967879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110</v>
      </c>
      <c r="C184" s="7"/>
      <c r="D184" s="2" t="e">
        <f t="shared" si="11"/>
        <v>#N/A</v>
      </c>
      <c r="E184" s="2" t="e">
        <f t="shared" si="22"/>
        <v>#N/A</v>
      </c>
      <c r="F184" s="2">
        <v>712627.20827537775</v>
      </c>
      <c r="G184" s="2">
        <f t="shared" si="41"/>
        <v>634210.28571428568</v>
      </c>
      <c r="H184" s="2">
        <f t="shared" si="39"/>
        <v>79937187.028262213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742338.12264548242</v>
      </c>
      <c r="Q184" s="2">
        <f t="shared" si="42"/>
        <v>650000</v>
      </c>
      <c r="R184" s="2">
        <f t="shared" si="40"/>
        <v>82319160.919511989</v>
      </c>
      <c r="S184" s="2">
        <f t="shared" si="16"/>
        <v>634210.28571428359</v>
      </c>
      <c r="T184" s="2">
        <f t="shared" si="17"/>
        <v>15789.714285714086</v>
      </c>
      <c r="U184" s="2">
        <f t="shared" si="18"/>
        <v>650000</v>
      </c>
      <c r="V184" s="2">
        <f t="shared" si="34"/>
        <v>30279828.729933068</v>
      </c>
      <c r="W184" s="2">
        <f t="shared" si="19"/>
        <v>495300.16899317503</v>
      </c>
      <c r="X184" s="2">
        <f t="shared" si="6"/>
        <v>154699.83100682497</v>
      </c>
      <c r="Y184" s="2">
        <f t="shared" si="37"/>
        <v>52039332.189578906</v>
      </c>
      <c r="Z184" s="2" t="str">
        <f t="shared" si="8"/>
        <v>HERE</v>
      </c>
      <c r="AA184" s="2">
        <f>IF(Z184="HERE",Y184,AA183+Graph!$G$1*1000)</f>
        <v>52039332.189578906</v>
      </c>
      <c r="AB184" s="2">
        <f t="shared" si="20"/>
        <v>154699.83100682497</v>
      </c>
      <c r="AC184" s="2">
        <f t="shared" si="38"/>
        <v>30279828.729933068</v>
      </c>
      <c r="AD184" s="3">
        <f t="shared" si="10"/>
        <v>52039332.189578906</v>
      </c>
      <c r="AE184" s="2">
        <f>IF(AE182&gt;=52800000,52800000,IF(AB163=Graph!G$1*1000,AE183+Graph!G$1*1000,AC184))</f>
        <v>30279828.729933068</v>
      </c>
      <c r="AF184" s="3">
        <f t="shared" si="21"/>
        <v>30279828.729933068</v>
      </c>
      <c r="AG184" s="3">
        <f t="shared" si="29"/>
        <v>44443678.465171151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111</v>
      </c>
      <c r="C185" s="7"/>
      <c r="D185" s="2" t="e">
        <f t="shared" si="11"/>
        <v>#N/A</v>
      </c>
      <c r="E185" s="2" t="e">
        <f t="shared" si="22"/>
        <v>#N/A</v>
      </c>
      <c r="F185" s="2">
        <v>715214.4349334985</v>
      </c>
      <c r="G185" s="2">
        <f t="shared" si="41"/>
        <v>634210.28571428568</v>
      </c>
      <c r="H185" s="2">
        <f t="shared" si="39"/>
        <v>80571397.313976496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745118.85772120953</v>
      </c>
      <c r="Q185" s="2">
        <f t="shared" si="42"/>
        <v>650000</v>
      </c>
      <c r="R185" s="2">
        <f t="shared" si="40"/>
        <v>82969160.919511989</v>
      </c>
      <c r="S185" s="2">
        <f t="shared" si="16"/>
        <v>634210.28571428359</v>
      </c>
      <c r="T185" s="2">
        <f t="shared" si="17"/>
        <v>15789.714285714086</v>
      </c>
      <c r="U185" s="2">
        <f t="shared" si="18"/>
        <v>650000</v>
      </c>
      <c r="V185" s="2">
        <f t="shared" si="34"/>
        <v>30777716.125584364</v>
      </c>
      <c r="W185" s="2">
        <f t="shared" si="19"/>
        <v>497887.39565129578</v>
      </c>
      <c r="X185" s="2">
        <f t="shared" si="6"/>
        <v>152112.60434870422</v>
      </c>
      <c r="Y185" s="2">
        <f t="shared" si="37"/>
        <v>52191444.79392761</v>
      </c>
      <c r="Z185" s="2" t="str">
        <f t="shared" si="8"/>
        <v>HERE</v>
      </c>
      <c r="AA185" s="2">
        <f>IF(Z185="HERE",Y185,AA184+Graph!$G$1*1000)</f>
        <v>52191444.79392761</v>
      </c>
      <c r="AB185" s="2">
        <f t="shared" si="20"/>
        <v>152112.60434870422</v>
      </c>
      <c r="AC185" s="2">
        <f t="shared" si="38"/>
        <v>30777716.125584364</v>
      </c>
      <c r="AD185" s="3">
        <f t="shared" si="10"/>
        <v>52191444.79392761</v>
      </c>
      <c r="AE185" s="2">
        <f>IF(AE183&gt;=52800000,52800000,IF(AB164=Graph!G$1*1000,AE184+Graph!G$1*1000,AC185))</f>
        <v>30777716.125584364</v>
      </c>
      <c r="AF185" s="3">
        <f t="shared" si="21"/>
        <v>30777716.125584364</v>
      </c>
      <c r="AG185" s="3">
        <f t="shared" si="29"/>
        <v>44651656.17471502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112</v>
      </c>
      <c r="C186" s="7"/>
      <c r="D186" s="2" t="e">
        <f t="shared" si="11"/>
        <v>#N/A</v>
      </c>
      <c r="E186" s="2" t="e">
        <f t="shared" si="22"/>
        <v>#N/A</v>
      </c>
      <c r="F186" s="2">
        <v>717801.66159161925</v>
      </c>
      <c r="G186" s="2">
        <f t="shared" si="41"/>
        <v>634210.28571428568</v>
      </c>
      <c r="H186" s="2">
        <f t="shared" si="39"/>
        <v>81205607.59969078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747899.59279695153</v>
      </c>
      <c r="Q186" s="2">
        <f t="shared" si="42"/>
        <v>650000</v>
      </c>
      <c r="R186" s="2">
        <f t="shared" si="40"/>
        <v>83619160.919511989</v>
      </c>
      <c r="S186" s="2">
        <f t="shared" si="16"/>
        <v>634210.28571428359</v>
      </c>
      <c r="T186" s="2">
        <f t="shared" si="17"/>
        <v>15789.714285714086</v>
      </c>
      <c r="U186" s="2">
        <f t="shared" si="18"/>
        <v>650000</v>
      </c>
      <c r="V186" s="2">
        <f t="shared" si="34"/>
        <v>31278190.74789378</v>
      </c>
      <c r="W186" s="2">
        <f t="shared" si="19"/>
        <v>500474.62230941653</v>
      </c>
      <c r="X186" s="2">
        <f t="shared" si="6"/>
        <v>149525.37769058347</v>
      </c>
      <c r="Y186" s="2">
        <f t="shared" si="37"/>
        <v>52340970.171618193</v>
      </c>
      <c r="Z186" s="2" t="str">
        <f t="shared" si="8"/>
        <v>HERE</v>
      </c>
      <c r="AA186" s="2">
        <f>IF(Z186="HERE",Y186,AA185+Graph!$G$1*1000)</f>
        <v>52340970.171618193</v>
      </c>
      <c r="AB186" s="2">
        <f t="shared" si="20"/>
        <v>149525.37769058347</v>
      </c>
      <c r="AC186" s="2">
        <f t="shared" si="38"/>
        <v>31278190.74789378</v>
      </c>
      <c r="AD186" s="3">
        <f t="shared" si="10"/>
        <v>52340970.171618193</v>
      </c>
      <c r="AE186" s="2">
        <f>IF(AE184&gt;=52800000,52800000,IF(AB165=Graph!G$1*1000,AE185+Graph!G$1*1000,AC186))</f>
        <v>31278190.74789378</v>
      </c>
      <c r="AF186" s="3">
        <f t="shared" si="21"/>
        <v>31278190.74789378</v>
      </c>
      <c r="AG186" s="3">
        <f t="shared" si="29"/>
        <v>44857434.741599485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113</v>
      </c>
      <c r="C187" s="7"/>
      <c r="D187" s="2" t="e">
        <f t="shared" si="11"/>
        <v>#N/A</v>
      </c>
      <c r="E187" s="2" t="e">
        <f t="shared" si="22"/>
        <v>#N/A</v>
      </c>
      <c r="F187" s="2">
        <v>720388.88824974</v>
      </c>
      <c r="G187" s="2">
        <f t="shared" si="41"/>
        <v>634210.28571428568</v>
      </c>
      <c r="H187" s="2">
        <f t="shared" si="39"/>
        <v>81839817.885405064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750680.32787267864</v>
      </c>
      <c r="Q187" s="2">
        <f t="shared" si="42"/>
        <v>650000</v>
      </c>
      <c r="R187" s="2">
        <f t="shared" si="40"/>
        <v>84269160.919511989</v>
      </c>
      <c r="S187" s="2">
        <f t="shared" si="16"/>
        <v>634210.28571428359</v>
      </c>
      <c r="T187" s="2">
        <f t="shared" si="17"/>
        <v>15789.714285714086</v>
      </c>
      <c r="U187" s="2">
        <f t="shared" si="18"/>
        <v>650000</v>
      </c>
      <c r="V187" s="2">
        <f t="shared" si="34"/>
        <v>31781252.596861318</v>
      </c>
      <c r="W187" s="2">
        <f t="shared" si="19"/>
        <v>503061.84896753728</v>
      </c>
      <c r="X187" s="2">
        <f t="shared" si="6"/>
        <v>146938.15103246272</v>
      </c>
      <c r="Y187" s="2">
        <f t="shared" si="37"/>
        <v>52487908.322650656</v>
      </c>
      <c r="Z187" s="2" t="str">
        <f t="shared" si="8"/>
        <v>HERE</v>
      </c>
      <c r="AA187" s="2">
        <f>IF(Z187="HERE",Y187,AA186+Graph!$G$1*1000)</f>
        <v>52487908.322650656</v>
      </c>
      <c r="AB187" s="2">
        <f t="shared" si="20"/>
        <v>146938.15103246272</v>
      </c>
      <c r="AC187" s="2">
        <f t="shared" si="38"/>
        <v>31781252.596861318</v>
      </c>
      <c r="AD187" s="3">
        <f t="shared" si="10"/>
        <v>52487908.322650656</v>
      </c>
      <c r="AE187" s="2">
        <f>IF(AE185&gt;=52800000,52800000,IF(AB166=Graph!G$1*1000,AE186+Graph!G$1*1000,AC187))</f>
        <v>31781252.596861318</v>
      </c>
      <c r="AF187" s="3">
        <f t="shared" si="21"/>
        <v>31781252.596861318</v>
      </c>
      <c r="AG187" s="3">
        <f t="shared" si="29"/>
        <v>45061014.16582454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114</v>
      </c>
      <c r="C188" s="7"/>
      <c r="D188" s="2" t="e">
        <f t="shared" si="11"/>
        <v>#N/A</v>
      </c>
      <c r="E188" s="2" t="e">
        <f t="shared" si="22"/>
        <v>#N/A</v>
      </c>
      <c r="F188" s="2">
        <v>722976.11490786076</v>
      </c>
      <c r="G188" s="2">
        <f t="shared" si="41"/>
        <v>634210.28571428568</v>
      </c>
      <c r="H188" s="2">
        <f t="shared" si="39"/>
        <v>82474028.171119347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753461.06294842064</v>
      </c>
      <c r="Q188" s="2">
        <f t="shared" si="42"/>
        <v>650000</v>
      </c>
      <c r="R188" s="2">
        <f t="shared" si="40"/>
        <v>84919160.919511989</v>
      </c>
      <c r="S188" s="2">
        <f t="shared" si="16"/>
        <v>634210.28571428359</v>
      </c>
      <c r="T188" s="2">
        <f t="shared" si="17"/>
        <v>15789.714285714086</v>
      </c>
      <c r="U188" s="2">
        <f t="shared" si="18"/>
        <v>650000</v>
      </c>
      <c r="V188" s="2">
        <f t="shared" si="34"/>
        <v>32286901.672486976</v>
      </c>
      <c r="W188" s="2">
        <f t="shared" si="19"/>
        <v>505649.07562565804</v>
      </c>
      <c r="X188" s="2">
        <f t="shared" si="6"/>
        <v>144350.92437434196</v>
      </c>
      <c r="Y188" s="2">
        <f t="shared" si="37"/>
        <v>52632259.247024998</v>
      </c>
      <c r="Z188" s="2" t="str">
        <f t="shared" si="8"/>
        <v>HERE</v>
      </c>
      <c r="AA188" s="2">
        <f>IF(Z188="HERE",Y188,AA187+Graph!$G$1*1000)</f>
        <v>52632259.247024998</v>
      </c>
      <c r="AB188" s="2">
        <f t="shared" si="20"/>
        <v>144350.92437434196</v>
      </c>
      <c r="AC188" s="2">
        <f t="shared" si="38"/>
        <v>32286901.672486976</v>
      </c>
      <c r="AD188" s="3">
        <f t="shared" si="10"/>
        <v>52632259.247024998</v>
      </c>
      <c r="AE188" s="2">
        <f>IF(AE186&gt;=52800000,52800000,IF(AB167=Graph!G$1*1000,AE187+Graph!G$1*1000,AC188))</f>
        <v>32286901.672486976</v>
      </c>
      <c r="AF188" s="3">
        <f t="shared" si="21"/>
        <v>32286901.672486976</v>
      </c>
      <c r="AG188" s="3">
        <f t="shared" si="29"/>
        <v>45262394.447390199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115</v>
      </c>
      <c r="C189" s="7"/>
      <c r="D189" s="2" t="e">
        <f t="shared" si="11"/>
        <v>#N/A</v>
      </c>
      <c r="E189" s="2" t="e">
        <f t="shared" si="22"/>
        <v>#N/A</v>
      </c>
      <c r="F189" s="2">
        <v>725563.34156598151</v>
      </c>
      <c r="G189" s="2">
        <f t="shared" si="41"/>
        <v>634210.28571428568</v>
      </c>
      <c r="H189" s="2">
        <f t="shared" si="39"/>
        <v>83108238.456833631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756241.79802414775</v>
      </c>
      <c r="Q189" s="2">
        <f t="shared" si="42"/>
        <v>650000</v>
      </c>
      <c r="R189" s="2">
        <f t="shared" si="40"/>
        <v>85569160.919511989</v>
      </c>
      <c r="S189" s="2">
        <f t="shared" si="16"/>
        <v>634210.28571428359</v>
      </c>
      <c r="T189" s="2">
        <f t="shared" si="17"/>
        <v>15789.714285714086</v>
      </c>
      <c r="U189" s="2">
        <f t="shared" si="18"/>
        <v>650000</v>
      </c>
      <c r="V189" s="2">
        <f t="shared" si="34"/>
        <v>32795137.974770755</v>
      </c>
      <c r="W189" s="2">
        <f t="shared" si="19"/>
        <v>508236.30228377879</v>
      </c>
      <c r="X189" s="2">
        <f t="shared" si="6"/>
        <v>141763.69771622121</v>
      </c>
      <c r="Y189" s="2">
        <f t="shared" si="37"/>
        <v>52774022.944741219</v>
      </c>
      <c r="Z189" s="2" t="str">
        <f t="shared" si="8"/>
        <v>HERE</v>
      </c>
      <c r="AA189" s="2">
        <f>IF(Z189="HERE",Y189,AA188+Graph!$G$1*1000)</f>
        <v>52774022.944741219</v>
      </c>
      <c r="AB189" s="2">
        <f t="shared" si="20"/>
        <v>141763.69771622121</v>
      </c>
      <c r="AC189" s="2">
        <f t="shared" si="38"/>
        <v>32795137.974770755</v>
      </c>
      <c r="AD189" s="3">
        <f t="shared" si="10"/>
        <v>52774022.944741219</v>
      </c>
      <c r="AE189" s="2">
        <f>IF(AE187&gt;=52800000,52800000,IF(AB168=Graph!G$1*1000,AE188+Graph!G$1*1000,AC189))</f>
        <v>32795137.974770755</v>
      </c>
      <c r="AF189" s="3">
        <f t="shared" si="21"/>
        <v>32795137.974770755</v>
      </c>
      <c r="AG189" s="3">
        <f t="shared" si="29"/>
        <v>45461575.586296462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116</v>
      </c>
      <c r="C190" s="7"/>
      <c r="D190" s="2" t="e">
        <f t="shared" si="11"/>
        <v>#N/A</v>
      </c>
      <c r="E190" s="2" t="e">
        <f t="shared" si="22"/>
        <v>#N/A</v>
      </c>
      <c r="F190" s="2">
        <v>728150.56822410226</v>
      </c>
      <c r="G190" s="2">
        <f t="shared" si="41"/>
        <v>634210.28571428568</v>
      </c>
      <c r="H190" s="2">
        <f t="shared" si="39"/>
        <v>83742448.742547914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759022.53309988976</v>
      </c>
      <c r="Q190" s="2">
        <f t="shared" si="42"/>
        <v>650000</v>
      </c>
      <c r="R190" s="2">
        <f t="shared" si="40"/>
        <v>86219160.919511989</v>
      </c>
      <c r="S190" s="2">
        <f t="shared" si="16"/>
        <v>634210.28571428359</v>
      </c>
      <c r="T190" s="2">
        <f t="shared" si="17"/>
        <v>15789.714285714086</v>
      </c>
      <c r="U190" s="2">
        <f t="shared" si="18"/>
        <v>650000</v>
      </c>
      <c r="V190" s="2">
        <f t="shared" si="34"/>
        <v>33305961.503712654</v>
      </c>
      <c r="W190" s="2">
        <f t="shared" si="19"/>
        <v>510823.52894189954</v>
      </c>
      <c r="X190" s="2">
        <f t="shared" si="6"/>
        <v>139176.47105810046</v>
      </c>
      <c r="Y190" s="2">
        <f t="shared" si="37"/>
        <v>52913199.41579932</v>
      </c>
      <c r="Z190" s="2" t="str">
        <f t="shared" si="8"/>
        <v>HERE</v>
      </c>
      <c r="AA190" s="2">
        <f>IF(Z190="HERE",Y190,AA189+Graph!$G$1*1000)</f>
        <v>52913199.41579932</v>
      </c>
      <c r="AB190" s="2">
        <f t="shared" si="20"/>
        <v>139176.47105810046</v>
      </c>
      <c r="AC190" s="2">
        <f t="shared" si="38"/>
        <v>33305961.503712654</v>
      </c>
      <c r="AD190" s="3">
        <f t="shared" si="10"/>
        <v>52800000</v>
      </c>
      <c r="AE190" s="2">
        <f>IF(AE188&gt;=52800000,52800000,IF(AB169=Graph!G$1*1000,AE189+Graph!G$1*1000,AC190))</f>
        <v>33305961.503712654</v>
      </c>
      <c r="AF190" s="3">
        <f t="shared" si="21"/>
        <v>33305961.503712654</v>
      </c>
      <c r="AG190" s="3">
        <f t="shared" si="29"/>
        <v>45658557.582543314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117</v>
      </c>
      <c r="C191" s="7"/>
      <c r="D191" s="2" t="e">
        <f t="shared" si="11"/>
        <v>#N/A</v>
      </c>
      <c r="E191" s="2" t="e">
        <f t="shared" si="22"/>
        <v>#N/A</v>
      </c>
      <c r="F191" s="2">
        <v>730737.79488222301</v>
      </c>
      <c r="G191" s="2">
        <f t="shared" si="41"/>
        <v>634210.28571428568</v>
      </c>
      <c r="H191" s="2">
        <f t="shared" si="39"/>
        <v>84376659.028262198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761803.26817563176</v>
      </c>
      <c r="Q191" s="2">
        <f t="shared" si="42"/>
        <v>650000</v>
      </c>
      <c r="R191" s="2">
        <f t="shared" si="40"/>
        <v>86869160.919511989</v>
      </c>
      <c r="S191" s="2">
        <f t="shared" si="16"/>
        <v>634210.28571428359</v>
      </c>
      <c r="T191" s="2">
        <f t="shared" si="17"/>
        <v>15789.714285714086</v>
      </c>
      <c r="U191" s="2">
        <f t="shared" si="18"/>
        <v>650000</v>
      </c>
      <c r="V191" s="2">
        <f t="shared" si="34"/>
        <v>33819372.259312674</v>
      </c>
      <c r="W191" s="2">
        <f t="shared" si="19"/>
        <v>513410.75560002029</v>
      </c>
      <c r="X191" s="2">
        <f t="shared" si="6"/>
        <v>136589.24439997971</v>
      </c>
      <c r="Y191" s="2">
        <f t="shared" si="37"/>
        <v>53049788.660199299</v>
      </c>
      <c r="Z191" s="2" t="str">
        <f t="shared" si="8"/>
        <v>HERE</v>
      </c>
      <c r="AA191" s="2">
        <f>IF(Z191="HERE",Y191,AA190+Graph!$G$1*1000)</f>
        <v>53049788.660199299</v>
      </c>
      <c r="AB191" s="2">
        <f t="shared" si="20"/>
        <v>136589.24439997971</v>
      </c>
      <c r="AC191" s="2">
        <f t="shared" si="38"/>
        <v>33819372.259312674</v>
      </c>
      <c r="AD191" s="3">
        <f t="shared" si="10"/>
        <v>52800000</v>
      </c>
      <c r="AE191" s="2">
        <f>IF(AE189&gt;=52800000,52800000,IF(AB170=Graph!G$1*1000,AE190+Graph!G$1*1000,AC191))</f>
        <v>33819372.259312674</v>
      </c>
      <c r="AF191" s="3">
        <f t="shared" si="21"/>
        <v>33819372.259312674</v>
      </c>
      <c r="AG191" s="3">
        <f t="shared" si="29"/>
        <v>45853340.436130762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118</v>
      </c>
      <c r="C192" s="7"/>
      <c r="D192" s="2" t="e">
        <f t="shared" si="11"/>
        <v>#N/A</v>
      </c>
      <c r="E192" s="2" t="e">
        <f t="shared" si="22"/>
        <v>#N/A</v>
      </c>
      <c r="F192" s="2">
        <v>733325.02154034376</v>
      </c>
      <c r="G192" s="2">
        <f t="shared" si="41"/>
        <v>634210.28571428568</v>
      </c>
      <c r="H192" s="2">
        <f t="shared" si="39"/>
        <v>85010869.313976482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764584.00325135887</v>
      </c>
      <c r="Q192" s="2">
        <f t="shared" si="42"/>
        <v>650000</v>
      </c>
      <c r="R192" s="2">
        <f t="shared" si="40"/>
        <v>87519160.919511989</v>
      </c>
      <c r="S192" s="2">
        <f t="shared" si="16"/>
        <v>634210.28571428359</v>
      </c>
      <c r="T192" s="2">
        <f t="shared" si="17"/>
        <v>15789.714285714086</v>
      </c>
      <c r="U192" s="2">
        <f t="shared" si="18"/>
        <v>650000</v>
      </c>
      <c r="V192" s="2">
        <f t="shared" si="34"/>
        <v>34335370.241570815</v>
      </c>
      <c r="W192" s="2">
        <f t="shared" si="19"/>
        <v>515997.98225814104</v>
      </c>
      <c r="X192" s="2">
        <f t="shared" si="6"/>
        <v>134002.01774185896</v>
      </c>
      <c r="Y192" s="2">
        <f t="shared" si="37"/>
        <v>53183790.677941158</v>
      </c>
      <c r="Z192" s="2" t="str">
        <f t="shared" si="8"/>
        <v>HERE</v>
      </c>
      <c r="AA192" s="2">
        <f>IF(Z192="HERE",Y192,AA191+Graph!$G$1*1000)</f>
        <v>53183790.677941158</v>
      </c>
      <c r="AB192" s="2">
        <f t="shared" si="20"/>
        <v>134002.01774185896</v>
      </c>
      <c r="AC192" s="2">
        <f t="shared" si="38"/>
        <v>34335370.241570815</v>
      </c>
      <c r="AD192" s="3">
        <f t="shared" si="10"/>
        <v>52800000</v>
      </c>
      <c r="AE192" s="2">
        <f>IF(AE190&gt;=52800000,52800000,IF(AB171=Graph!G$1*1000,AE191+Graph!G$1*1000,AC192))</f>
        <v>34335370.241570815</v>
      </c>
      <c r="AF192" s="3">
        <f t="shared" si="21"/>
        <v>34335370.241570815</v>
      </c>
      <c r="AG192" s="3">
        <f t="shared" si="29"/>
        <v>46045924.147058807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119</v>
      </c>
      <c r="C193" s="7"/>
      <c r="D193" s="2" t="e">
        <f t="shared" si="11"/>
        <v>#N/A</v>
      </c>
      <c r="E193" s="2" t="e">
        <f t="shared" si="22"/>
        <v>#N/A</v>
      </c>
      <c r="F193" s="2">
        <v>735912.24819846451</v>
      </c>
      <c r="G193" s="2">
        <f t="shared" si="41"/>
        <v>634210.28571428568</v>
      </c>
      <c r="H193" s="2">
        <f t="shared" si="39"/>
        <v>85645079.599690765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767364.73832710087</v>
      </c>
      <c r="Q193" s="2">
        <f t="shared" si="42"/>
        <v>650000</v>
      </c>
      <c r="R193" s="2">
        <f t="shared" si="40"/>
        <v>88169160.919511989</v>
      </c>
      <c r="S193" s="2">
        <f t="shared" si="16"/>
        <v>634210.28571428359</v>
      </c>
      <c r="T193" s="2">
        <f t="shared" si="17"/>
        <v>15789.714285714086</v>
      </c>
      <c r="U193" s="2">
        <f t="shared" si="18"/>
        <v>650000</v>
      </c>
      <c r="V193" s="2">
        <f t="shared" si="34"/>
        <v>34853955.450487077</v>
      </c>
      <c r="W193" s="2">
        <f t="shared" si="19"/>
        <v>518585.20891626179</v>
      </c>
      <c r="X193" s="2">
        <f t="shared" si="6"/>
        <v>131414.79108373821</v>
      </c>
      <c r="Y193" s="2">
        <f t="shared" si="37"/>
        <v>53315205.469024897</v>
      </c>
      <c r="Z193" s="2" t="str">
        <f t="shared" si="8"/>
        <v>HERE</v>
      </c>
      <c r="AA193" s="2">
        <f>IF(Z193="HERE",Y193,AA192+Graph!$G$1*1000)</f>
        <v>53315205.469024897</v>
      </c>
      <c r="AB193" s="2">
        <f t="shared" si="20"/>
        <v>131414.79108373821</v>
      </c>
      <c r="AC193" s="2">
        <f t="shared" si="38"/>
        <v>34853955.450487077</v>
      </c>
      <c r="AD193" s="3">
        <f t="shared" si="10"/>
        <v>52800000</v>
      </c>
      <c r="AE193" s="2">
        <f>IF(AE191&gt;=52800000,52800000,IF(AB172=Graph!G$1*1000,AE192+Graph!G$1*1000,AC193))</f>
        <v>34853955.450487077</v>
      </c>
      <c r="AF193" s="3">
        <f t="shared" si="21"/>
        <v>34853955.450487077</v>
      </c>
      <c r="AG193" s="3">
        <f t="shared" si="29"/>
        <v>46236308.715327457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120</v>
      </c>
      <c r="C194" s="7"/>
      <c r="D194" s="2" t="e">
        <f t="shared" si="11"/>
        <v>#N/A</v>
      </c>
      <c r="E194" s="2" t="e">
        <f t="shared" si="22"/>
        <v>#N/A</v>
      </c>
      <c r="F194" s="2">
        <v>738499.47485658526</v>
      </c>
      <c r="G194" s="2">
        <f t="shared" si="41"/>
        <v>634210.28571428568</v>
      </c>
      <c r="H194" s="2">
        <f t="shared" si="39"/>
        <v>86279289.885405049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770145.47340282798</v>
      </c>
      <c r="Q194" s="2">
        <f t="shared" si="42"/>
        <v>650000</v>
      </c>
      <c r="R194" s="2">
        <f t="shared" si="40"/>
        <v>88819160.919511989</v>
      </c>
      <c r="S194" s="2">
        <f t="shared" si="16"/>
        <v>634210.28571428359</v>
      </c>
      <c r="T194" s="2">
        <f t="shared" si="17"/>
        <v>15789.714285714086</v>
      </c>
      <c r="U194" s="2">
        <f t="shared" si="18"/>
        <v>650000</v>
      </c>
      <c r="V194" s="2">
        <f t="shared" si="34"/>
        <v>35375127.88606146</v>
      </c>
      <c r="W194" s="2">
        <f t="shared" si="19"/>
        <v>521172.43557438254</v>
      </c>
      <c r="X194" s="2">
        <f t="shared" si="6"/>
        <v>128827.56442561746</v>
      </c>
      <c r="Y194" s="2">
        <f t="shared" si="37"/>
        <v>53444033.033450514</v>
      </c>
      <c r="Z194" s="2" t="str">
        <f t="shared" si="8"/>
        <v>HERE</v>
      </c>
      <c r="AA194" s="2">
        <f>IF(Z194="HERE",Y194,AA193+Graph!$G$1*1000)</f>
        <v>53444033.033450514</v>
      </c>
      <c r="AB194" s="2">
        <f t="shared" si="20"/>
        <v>128827.56442561746</v>
      </c>
      <c r="AC194" s="2">
        <f t="shared" si="38"/>
        <v>35375127.88606146</v>
      </c>
      <c r="AD194" s="3">
        <f t="shared" si="10"/>
        <v>52800000</v>
      </c>
      <c r="AE194" s="2">
        <f>IF(AE192&gt;=52800000,52800000,IF(AB173=Graph!G$1*1000,AE193+Graph!G$1*1000,AC194))</f>
        <v>35375127.88606146</v>
      </c>
      <c r="AF194" s="3">
        <f t="shared" si="21"/>
        <v>35375127.88606146</v>
      </c>
      <c r="AG194" s="3">
        <f t="shared" si="29"/>
        <v>46424494.140936702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121</v>
      </c>
      <c r="C195" s="7"/>
      <c r="D195" s="2" t="e">
        <f t="shared" si="11"/>
        <v>#N/A</v>
      </c>
      <c r="E195" s="2" t="e">
        <f t="shared" si="22"/>
        <v>#N/A</v>
      </c>
      <c r="F195" s="2">
        <v>741086.70151470602</v>
      </c>
      <c r="G195" s="2">
        <f t="shared" si="41"/>
        <v>634210.28571428568</v>
      </c>
      <c r="H195" s="2">
        <f t="shared" si="39"/>
        <v>86913500.171119332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772926.20847856998</v>
      </c>
      <c r="Q195" s="2">
        <f t="shared" si="42"/>
        <v>650000</v>
      </c>
      <c r="R195" s="2">
        <f t="shared" si="40"/>
        <v>89469160.919511989</v>
      </c>
      <c r="S195" s="2">
        <f t="shared" si="16"/>
        <v>634210.28571428359</v>
      </c>
      <c r="T195" s="2">
        <f t="shared" si="17"/>
        <v>15789.714285714086</v>
      </c>
      <c r="U195" s="2">
        <f t="shared" si="18"/>
        <v>650000</v>
      </c>
      <c r="V195" s="2">
        <f t="shared" si="34"/>
        <v>35898887.548293963</v>
      </c>
      <c r="W195" s="2">
        <f t="shared" si="19"/>
        <v>523759.66223250329</v>
      </c>
      <c r="X195" s="2">
        <f t="shared" si="6"/>
        <v>126240.33776749671</v>
      </c>
      <c r="Y195" s="2">
        <f t="shared" si="37"/>
        <v>53570273.371218011</v>
      </c>
      <c r="Z195" s="2" t="str">
        <f t="shared" si="8"/>
        <v>HERE</v>
      </c>
      <c r="AA195" s="2">
        <f>IF(Z195="HERE",Y195,AA194+Graph!$G$1*1000)</f>
        <v>53570273.371218011</v>
      </c>
      <c r="AB195" s="2">
        <f t="shared" si="20"/>
        <v>126240.33776749671</v>
      </c>
      <c r="AC195" s="2">
        <f t="shared" si="38"/>
        <v>35898887.548293963</v>
      </c>
      <c r="AD195" s="3">
        <f t="shared" si="10"/>
        <v>52800000</v>
      </c>
      <c r="AE195" s="2">
        <f>IF(AE193&gt;=52800000,52800000,IF(AB174=Graph!G$1*1000,AE194+Graph!G$1*1000,AC195))</f>
        <v>35898887.548293963</v>
      </c>
      <c r="AF195" s="3">
        <f t="shared" si="21"/>
        <v>35898887.548293963</v>
      </c>
      <c r="AG195" s="3">
        <f t="shared" si="29"/>
        <v>46610480.423886545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122</v>
      </c>
      <c r="C196" s="7"/>
      <c r="D196" s="2" t="e">
        <f t="shared" si="11"/>
        <v>#N/A</v>
      </c>
      <c r="E196" s="2" t="e">
        <f t="shared" si="22"/>
        <v>#N/A</v>
      </c>
      <c r="F196" s="2">
        <v>743673.92817282677</v>
      </c>
      <c r="G196" s="2">
        <f t="shared" si="41"/>
        <v>634210.28571428568</v>
      </c>
      <c r="H196" s="2">
        <f t="shared" si="39"/>
        <v>87547710.456833616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775706.94355429709</v>
      </c>
      <c r="Q196" s="2">
        <f t="shared" si="42"/>
        <v>650000</v>
      </c>
      <c r="R196" s="2">
        <f t="shared" si="40"/>
        <v>90119160.919511989</v>
      </c>
      <c r="S196" s="2">
        <f t="shared" si="16"/>
        <v>634210.28571428359</v>
      </c>
      <c r="T196" s="2">
        <f t="shared" si="17"/>
        <v>15789.714285714086</v>
      </c>
      <c r="U196" s="2">
        <f t="shared" si="18"/>
        <v>650000</v>
      </c>
      <c r="V196" s="2">
        <f t="shared" si="34"/>
        <v>36425234.437184587</v>
      </c>
      <c r="W196" s="2">
        <f t="shared" si="19"/>
        <v>526346.88889062405</v>
      </c>
      <c r="X196" s="2">
        <f t="shared" si="6"/>
        <v>123653.11110937595</v>
      </c>
      <c r="Y196" s="2">
        <f t="shared" si="37"/>
        <v>53693926.482327387</v>
      </c>
      <c r="Z196" s="2" t="str">
        <f t="shared" si="8"/>
        <v>HERE</v>
      </c>
      <c r="AA196" s="2">
        <f>IF(Z196="HERE",Y196,AA195+Graph!$G$1*1000)</f>
        <v>53693926.482327387</v>
      </c>
      <c r="AB196" s="2">
        <f t="shared" si="20"/>
        <v>123653.11110937595</v>
      </c>
      <c r="AC196" s="2">
        <f t="shared" si="38"/>
        <v>36425234.437184587</v>
      </c>
      <c r="AD196" s="3">
        <f t="shared" si="10"/>
        <v>52800000</v>
      </c>
      <c r="AE196" s="2">
        <f>IF(AE194&gt;=52800000,52800000,IF(AB175=Graph!G$1*1000,AE195+Graph!G$1*1000,AC196))</f>
        <v>36425234.437184587</v>
      </c>
      <c r="AF196" s="3">
        <f t="shared" si="21"/>
        <v>36425234.437184587</v>
      </c>
      <c r="AG196" s="3">
        <f t="shared" si="29"/>
        <v>46794267.564176962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123</v>
      </c>
      <c r="C197" s="7"/>
      <c r="D197" s="2" t="e">
        <f t="shared" si="11"/>
        <v>#N/A</v>
      </c>
      <c r="E197" s="2" t="e">
        <f t="shared" si="22"/>
        <v>#N/A</v>
      </c>
      <c r="F197" s="2">
        <v>746261.15483094752</v>
      </c>
      <c r="G197" s="2">
        <f t="shared" si="41"/>
        <v>634210.28571428568</v>
      </c>
      <c r="H197" s="2">
        <f t="shared" si="39"/>
        <v>88181920.742547899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778487.6786300391</v>
      </c>
      <c r="Q197" s="2">
        <f t="shared" si="42"/>
        <v>650000</v>
      </c>
      <c r="R197" s="2">
        <f t="shared" si="40"/>
        <v>90769160.919511989</v>
      </c>
      <c r="S197" s="2">
        <f t="shared" si="16"/>
        <v>634210.28571428359</v>
      </c>
      <c r="T197" s="2">
        <f t="shared" si="17"/>
        <v>15789.714285714086</v>
      </c>
      <c r="U197" s="2">
        <f t="shared" si="18"/>
        <v>650000</v>
      </c>
      <c r="V197" s="2">
        <f t="shared" si="34"/>
        <v>36954168.552733332</v>
      </c>
      <c r="W197" s="2">
        <f t="shared" si="19"/>
        <v>528934.1155487448</v>
      </c>
      <c r="X197" s="2">
        <f t="shared" si="6"/>
        <v>121065.8844512552</v>
      </c>
      <c r="Y197" s="2">
        <f t="shared" si="37"/>
        <v>53814992.366778642</v>
      </c>
      <c r="Z197" s="2" t="str">
        <f t="shared" si="8"/>
        <v>HERE</v>
      </c>
      <c r="AA197" s="2">
        <f>IF(Z197="HERE",Y197,AA196+Graph!$G$1*1000)</f>
        <v>53814992.366778642</v>
      </c>
      <c r="AB197" s="2">
        <f t="shared" si="20"/>
        <v>121065.8844512552</v>
      </c>
      <c r="AC197" s="2">
        <f t="shared" si="38"/>
        <v>36954168.552733332</v>
      </c>
      <c r="AD197" s="3">
        <f t="shared" si="10"/>
        <v>52800000</v>
      </c>
      <c r="AE197" s="2">
        <f>IF(AE195&gt;=52800000,52800000,IF(AB176=Graph!G$1*1000,AE196+Graph!G$1*1000,AC197))</f>
        <v>36954168.552733332</v>
      </c>
      <c r="AF197" s="3">
        <f t="shared" si="21"/>
        <v>36954168.552733332</v>
      </c>
      <c r="AG197" s="3">
        <f t="shared" si="29"/>
        <v>46975855.56180799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124</v>
      </c>
      <c r="C198" s="7"/>
      <c r="D198" s="2" t="e">
        <f t="shared" si="11"/>
        <v>#N/A</v>
      </c>
      <c r="E198" s="2" t="e">
        <f t="shared" si="22"/>
        <v>#N/A</v>
      </c>
      <c r="F198" s="2">
        <v>748848.38148906827</v>
      </c>
      <c r="G198" s="2">
        <f t="shared" si="41"/>
        <v>634210.28571428568</v>
      </c>
      <c r="H198" s="2">
        <f t="shared" si="39"/>
        <v>88816131.028262183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781268.4137057662</v>
      </c>
      <c r="Q198" s="2">
        <f t="shared" si="42"/>
        <v>650000</v>
      </c>
      <c r="R198" s="2">
        <f t="shared" si="40"/>
        <v>91419160.919511989</v>
      </c>
      <c r="S198" s="2">
        <f t="shared" si="16"/>
        <v>634210.28571428359</v>
      </c>
      <c r="T198" s="2">
        <f t="shared" si="17"/>
        <v>15789.714285714086</v>
      </c>
      <c r="U198" s="2">
        <f t="shared" si="18"/>
        <v>650000</v>
      </c>
      <c r="V198" s="2">
        <f t="shared" si="34"/>
        <v>37485689.894940197</v>
      </c>
      <c r="W198" s="2">
        <f t="shared" si="19"/>
        <v>531521.34220686555</v>
      </c>
      <c r="X198" s="2">
        <f t="shared" si="6"/>
        <v>118478.65779313445</v>
      </c>
      <c r="Y198" s="2">
        <f t="shared" si="37"/>
        <v>53933471.024571776</v>
      </c>
      <c r="Z198" s="2" t="str">
        <f t="shared" si="8"/>
        <v>HERE</v>
      </c>
      <c r="AA198" s="2">
        <f>IF(Z198="HERE",Y198,AA197+Graph!$G$1*1000)</f>
        <v>53933471.024571776</v>
      </c>
      <c r="AB198" s="2">
        <f t="shared" si="20"/>
        <v>118478.65779313445</v>
      </c>
      <c r="AC198" s="2">
        <f t="shared" si="38"/>
        <v>37485689.894940197</v>
      </c>
      <c r="AD198" s="3">
        <f t="shared" si="10"/>
        <v>52800000</v>
      </c>
      <c r="AE198" s="2">
        <f>IF(AE196&gt;=52800000,52800000,IF(AB177=Graph!G$1*1000,AE197+Graph!G$1*1000,AC198))</f>
        <v>37485689.894940197</v>
      </c>
      <c r="AF198" s="3">
        <f t="shared" si="21"/>
        <v>37485689.894940197</v>
      </c>
      <c r="AG198" s="3">
        <f t="shared" si="29"/>
        <v>47155244.416779608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125</v>
      </c>
      <c r="C199" s="7"/>
      <c r="D199" s="2" t="e">
        <f t="shared" si="11"/>
        <v>#N/A</v>
      </c>
      <c r="E199" s="2" t="e">
        <f t="shared" si="22"/>
        <v>#N/A</v>
      </c>
      <c r="F199" s="2">
        <v>751435.60814718902</v>
      </c>
      <c r="G199" s="2">
        <f t="shared" si="41"/>
        <v>634210.28571428568</v>
      </c>
      <c r="H199" s="2">
        <f t="shared" si="39"/>
        <v>89450341.313976467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784049.14878150821</v>
      </c>
      <c r="Q199" s="2">
        <f t="shared" si="42"/>
        <v>650000</v>
      </c>
      <c r="R199" s="2">
        <f t="shared" si="40"/>
        <v>92069160.919511989</v>
      </c>
      <c r="S199" s="2">
        <f t="shared" si="16"/>
        <v>634210.28571428359</v>
      </c>
      <c r="T199" s="2">
        <f t="shared" si="17"/>
        <v>15789.714285714086</v>
      </c>
      <c r="U199" s="2">
        <f t="shared" si="18"/>
        <v>650000</v>
      </c>
      <c r="V199" s="2">
        <f t="shared" si="34"/>
        <v>38019798.463805199</v>
      </c>
      <c r="W199" s="2">
        <f t="shared" si="19"/>
        <v>534108.5688650012</v>
      </c>
      <c r="X199" s="2">
        <f t="shared" si="6"/>
        <v>115891.4311349988</v>
      </c>
      <c r="Y199" s="2">
        <f t="shared" si="37"/>
        <v>54049362.455706775</v>
      </c>
      <c r="Z199" s="2" t="str">
        <f t="shared" si="8"/>
        <v>HERE</v>
      </c>
      <c r="AA199" s="2">
        <f>IF(Z199="HERE",Y199,AA198+Graph!$G$1*1000)</f>
        <v>54049362.455706775</v>
      </c>
      <c r="AB199" s="2">
        <f t="shared" si="20"/>
        <v>115891.4311349988</v>
      </c>
      <c r="AC199" s="2">
        <f t="shared" si="38"/>
        <v>38019798.463805199</v>
      </c>
      <c r="AD199" s="3">
        <f t="shared" si="10"/>
        <v>52800000</v>
      </c>
      <c r="AE199" s="2">
        <f>IF(AE197&gt;=52800000,52800000,IF(AB178=Graph!G$1*1000,AE198+Graph!G$1*1000,AC199))</f>
        <v>38019798.463805199</v>
      </c>
      <c r="AF199" s="3">
        <f t="shared" si="21"/>
        <v>38019798.463805199</v>
      </c>
      <c r="AG199" s="3">
        <f t="shared" si="29"/>
        <v>47332434.129091829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126</v>
      </c>
      <c r="C200" s="7"/>
      <c r="D200" s="2" t="e">
        <f t="shared" si="11"/>
        <v>#N/A</v>
      </c>
      <c r="E200" s="2" t="e">
        <f t="shared" si="22"/>
        <v>#N/A</v>
      </c>
      <c r="F200" s="2">
        <v>754022.83480530977</v>
      </c>
      <c r="G200" s="2">
        <f t="shared" si="41"/>
        <v>634210.28571428568</v>
      </c>
      <c r="H200" s="2">
        <f t="shared" si="39"/>
        <v>90084551.59969075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786829.88385723531</v>
      </c>
      <c r="Q200" s="2">
        <f t="shared" si="42"/>
        <v>650000</v>
      </c>
      <c r="R200" s="2">
        <f t="shared" si="40"/>
        <v>92719160.919511989</v>
      </c>
      <c r="S200" s="2">
        <f t="shared" si="16"/>
        <v>634210.28571428359</v>
      </c>
      <c r="T200" s="2">
        <f t="shared" si="17"/>
        <v>15789.714285714086</v>
      </c>
      <c r="U200" s="2">
        <f t="shared" si="18"/>
        <v>650000</v>
      </c>
      <c r="V200" s="2">
        <f t="shared" si="34"/>
        <v>38556494.259328321</v>
      </c>
      <c r="W200" s="2">
        <f t="shared" si="19"/>
        <v>536695.79552312195</v>
      </c>
      <c r="X200" s="2">
        <f t="shared" si="6"/>
        <v>113304.20447687805</v>
      </c>
      <c r="Y200" s="2">
        <f t="shared" si="37"/>
        <v>54162666.660183653</v>
      </c>
      <c r="Z200" s="2" t="str">
        <f t="shared" si="8"/>
        <v>HERE</v>
      </c>
      <c r="AA200" s="2">
        <f>IF(Z200="HERE",Y200,AA199+Graph!$G$1*1000)</f>
        <v>54162666.660183653</v>
      </c>
      <c r="AB200" s="2">
        <f t="shared" si="20"/>
        <v>113304.20447687805</v>
      </c>
      <c r="AC200" s="2">
        <f t="shared" si="38"/>
        <v>38556494.259328321</v>
      </c>
      <c r="AD200" s="3">
        <f t="shared" si="10"/>
        <v>52800000</v>
      </c>
      <c r="AE200" s="2">
        <f>IF(AE198&gt;=52800000,52800000,IF(AB179=Graph!G$1*1000,AE199+Graph!G$1*1000,AC200))</f>
        <v>38556494.259328321</v>
      </c>
      <c r="AF200" s="3">
        <f t="shared" si="21"/>
        <v>38556494.259328321</v>
      </c>
      <c r="AG200" s="3">
        <f t="shared" si="29"/>
        <v>47507424.69874464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127</v>
      </c>
      <c r="C201" s="7"/>
      <c r="D201" s="2" t="e">
        <f t="shared" si="11"/>
        <v>#N/A</v>
      </c>
      <c r="E201" s="2" t="e">
        <f t="shared" si="22"/>
        <v>#N/A</v>
      </c>
      <c r="F201" s="2">
        <v>756610.06146343052</v>
      </c>
      <c r="G201" s="2">
        <f t="shared" si="41"/>
        <v>634210.28571428568</v>
      </c>
      <c r="H201" s="2">
        <f t="shared" si="39"/>
        <v>90718761.885405034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789610.61893297732</v>
      </c>
      <c r="Q201" s="2">
        <f t="shared" si="42"/>
        <v>650000</v>
      </c>
      <c r="R201" s="2">
        <f t="shared" si="40"/>
        <v>93369160.919511989</v>
      </c>
      <c r="S201" s="2">
        <f t="shared" si="16"/>
        <v>634210.28571428359</v>
      </c>
      <c r="T201" s="2">
        <f t="shared" si="17"/>
        <v>15789.714285714086</v>
      </c>
      <c r="U201" s="2">
        <f t="shared" si="18"/>
        <v>650000</v>
      </c>
      <c r="V201" s="2">
        <f t="shared" si="34"/>
        <v>39095777.281509563</v>
      </c>
      <c r="W201" s="2">
        <f t="shared" si="19"/>
        <v>539283.0221812427</v>
      </c>
      <c r="X201" s="2">
        <f t="shared" si="6"/>
        <v>110716.9778187573</v>
      </c>
      <c r="Y201" s="2">
        <f t="shared" si="37"/>
        <v>54273383.638002411</v>
      </c>
      <c r="Z201" s="2" t="str">
        <f t="shared" si="8"/>
        <v>HERE</v>
      </c>
      <c r="AA201" s="2">
        <f>IF(Z201="HERE",Y201,AA200+Graph!$G$1*1000)</f>
        <v>54273383.638002411</v>
      </c>
      <c r="AB201" s="2">
        <f t="shared" si="20"/>
        <v>110716.9778187573</v>
      </c>
      <c r="AC201" s="2">
        <f t="shared" si="38"/>
        <v>39095777.281509563</v>
      </c>
      <c r="AD201" s="3">
        <f t="shared" si="10"/>
        <v>52800000</v>
      </c>
      <c r="AE201" s="2">
        <f>IF(AE199&gt;=52800000,52800000,IF(AB180=Graph!G$1*1000,AE200+Graph!G$1*1000,AC201))</f>
        <v>39095777.281509563</v>
      </c>
      <c r="AF201" s="3">
        <f t="shared" si="21"/>
        <v>39095777.281509563</v>
      </c>
      <c r="AG201" s="3">
        <f t="shared" si="29"/>
        <v>47680216.125738047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128</v>
      </c>
      <c r="C202" s="7"/>
      <c r="D202" s="2" t="e">
        <f t="shared" si="11"/>
        <v>#N/A</v>
      </c>
      <c r="E202" s="2" t="e">
        <f t="shared" si="22"/>
        <v>#N/A</v>
      </c>
      <c r="F202" s="2">
        <v>759197.28812155128</v>
      </c>
      <c r="G202" s="2">
        <f t="shared" si="41"/>
        <v>634210.28571428568</v>
      </c>
      <c r="H202" s="2">
        <f t="shared" si="39"/>
        <v>91352972.171119317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792391.35400870442</v>
      </c>
      <c r="Q202" s="2">
        <f t="shared" si="42"/>
        <v>650000</v>
      </c>
      <c r="R202" s="2">
        <f t="shared" si="40"/>
        <v>94019160.919511989</v>
      </c>
      <c r="S202" s="2">
        <f t="shared" si="16"/>
        <v>634210.28571428359</v>
      </c>
      <c r="T202" s="2">
        <f t="shared" si="17"/>
        <v>15789.714285714086</v>
      </c>
      <c r="U202" s="2">
        <f t="shared" si="18"/>
        <v>650000</v>
      </c>
      <c r="V202" s="2">
        <f t="shared" si="34"/>
        <v>39637647.530348927</v>
      </c>
      <c r="W202" s="2">
        <f t="shared" si="19"/>
        <v>541870.24883936346</v>
      </c>
      <c r="X202" s="2">
        <f t="shared" si="6"/>
        <v>108129.75116063654</v>
      </c>
      <c r="Y202" s="2">
        <f t="shared" si="37"/>
        <v>54381513.389163047</v>
      </c>
      <c r="Z202" s="2" t="str">
        <f t="shared" si="8"/>
        <v>HERE</v>
      </c>
      <c r="AA202" s="2">
        <f>IF(Z202="HERE",Y202,AA201+Graph!$G$1*1000)</f>
        <v>54381513.389163047</v>
      </c>
      <c r="AB202" s="2">
        <f t="shared" si="20"/>
        <v>108129.75116063654</v>
      </c>
      <c r="AC202" s="2">
        <f t="shared" si="38"/>
        <v>39637647.530348927</v>
      </c>
      <c r="AD202" s="3">
        <f t="shared" si="10"/>
        <v>52800000</v>
      </c>
      <c r="AE202" s="2">
        <f>IF(AE200&gt;=52800000,52800000,IF(AB181=Graph!G$1*1000,AE201+Graph!G$1*1000,AC202))</f>
        <v>39637647.530348927</v>
      </c>
      <c r="AF202" s="3">
        <f t="shared" si="21"/>
        <v>39637647.530348927</v>
      </c>
      <c r="AG202" s="3">
        <f t="shared" si="29"/>
        <v>47850808.410072058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129</v>
      </c>
      <c r="C203" s="7"/>
      <c r="D203" s="2" t="e">
        <f t="shared" si="11"/>
        <v>#N/A</v>
      </c>
      <c r="E203" s="2" t="e">
        <f t="shared" si="22"/>
        <v>#N/A</v>
      </c>
      <c r="F203" s="2">
        <v>761784.51477967203</v>
      </c>
      <c r="G203" s="2">
        <f t="shared" si="41"/>
        <v>634210.28571428568</v>
      </c>
      <c r="H203" s="2">
        <f t="shared" si="39"/>
        <v>91987182.456833601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795172.08908444643</v>
      </c>
      <c r="Q203" s="2">
        <f t="shared" si="42"/>
        <v>650000</v>
      </c>
      <c r="R203" s="2">
        <f t="shared" si="40"/>
        <v>94669160.919511989</v>
      </c>
      <c r="S203" s="2">
        <f t="shared" si="16"/>
        <v>634210.28571428359</v>
      </c>
      <c r="T203" s="2">
        <f t="shared" si="17"/>
        <v>15789.714285714086</v>
      </c>
      <c r="U203" s="2">
        <f t="shared" si="18"/>
        <v>650000</v>
      </c>
      <c r="V203" s="2">
        <f t="shared" si="34"/>
        <v>40182105.005846411</v>
      </c>
      <c r="W203" s="2">
        <f t="shared" si="19"/>
        <v>544457.47549748421</v>
      </c>
      <c r="X203" s="2">
        <f t="shared" si="6"/>
        <v>105542.52450251579</v>
      </c>
      <c r="Y203" s="2">
        <f t="shared" si="37"/>
        <v>54487055.913665563</v>
      </c>
      <c r="Z203" s="2" t="str">
        <f t="shared" si="8"/>
        <v>HERE</v>
      </c>
      <c r="AA203" s="2">
        <f>IF(Z203="HERE",Y203,AA202+Graph!$G$1*1000)</f>
        <v>54487055.913665563</v>
      </c>
      <c r="AB203" s="2">
        <f t="shared" si="20"/>
        <v>105542.52450251579</v>
      </c>
      <c r="AC203" s="2">
        <f t="shared" si="38"/>
        <v>40182105.005846411</v>
      </c>
      <c r="AD203" s="3">
        <f t="shared" si="10"/>
        <v>52800000</v>
      </c>
      <c r="AE203" s="2">
        <f>IF(AE201&gt;=52800000,52800000,IF(AB182=Graph!G$1*1000,AE202+Graph!G$1*1000,AC203))</f>
        <v>40182105.005846411</v>
      </c>
      <c r="AF203" s="3">
        <f t="shared" si="21"/>
        <v>40182105.005846411</v>
      </c>
      <c r="AG203" s="3">
        <f t="shared" si="29"/>
        <v>48019201.551746666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130</v>
      </c>
      <c r="C204" s="7"/>
      <c r="D204" s="2" t="e">
        <f t="shared" si="11"/>
        <v>#N/A</v>
      </c>
      <c r="E204" s="2" t="e">
        <f t="shared" si="22"/>
        <v>#N/A</v>
      </c>
      <c r="F204" s="2">
        <v>764371.74143779278</v>
      </c>
      <c r="G204" s="2">
        <f t="shared" si="41"/>
        <v>634210.28571428568</v>
      </c>
      <c r="H204" s="2">
        <f t="shared" si="39"/>
        <v>92621392.742547885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797952.82416017354</v>
      </c>
      <c r="Q204" s="2">
        <f t="shared" si="42"/>
        <v>650000</v>
      </c>
      <c r="R204" s="2">
        <f t="shared" si="40"/>
        <v>95319160.919511989</v>
      </c>
      <c r="S204" s="2">
        <f t="shared" si="16"/>
        <v>634210.28571428359</v>
      </c>
      <c r="T204" s="2">
        <f t="shared" si="17"/>
        <v>15789.714285714086</v>
      </c>
      <c r="U204" s="2">
        <f t="shared" si="18"/>
        <v>650000</v>
      </c>
      <c r="V204" s="2">
        <f t="shared" si="34"/>
        <v>40729149.708002016</v>
      </c>
      <c r="W204" s="2">
        <f t="shared" si="19"/>
        <v>547044.70215560496</v>
      </c>
      <c r="X204" s="2">
        <f t="shared" si="6"/>
        <v>102955.29784439504</v>
      </c>
      <c r="Y204" s="2">
        <f t="shared" si="37"/>
        <v>54590011.211509958</v>
      </c>
      <c r="Z204" s="2" t="str">
        <f t="shared" si="8"/>
        <v>HERE</v>
      </c>
      <c r="AA204" s="2">
        <f>IF(Z204="HERE",Y204,AA203+Graph!$G$1*1000)</f>
        <v>54590011.211509958</v>
      </c>
      <c r="AB204" s="2">
        <f t="shared" si="20"/>
        <v>102955.29784439504</v>
      </c>
      <c r="AC204" s="2">
        <f t="shared" si="38"/>
        <v>40729149.708002016</v>
      </c>
      <c r="AD204" s="3">
        <f t="shared" si="10"/>
        <v>52800000</v>
      </c>
      <c r="AE204" s="2">
        <f>IF(AE202&gt;=52800000,52800000,IF(AB183=Graph!G$1*1000,AE203+Graph!G$1*1000,AC204))</f>
        <v>40729149.708002016</v>
      </c>
      <c r="AF204" s="3">
        <f t="shared" si="21"/>
        <v>40729149.708002016</v>
      </c>
      <c r="AG204" s="3">
        <f t="shared" si="29"/>
        <v>48185395.550761871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131</v>
      </c>
      <c r="C205" s="7"/>
      <c r="D205" s="2" t="e">
        <f t="shared" si="11"/>
        <v>#N/A</v>
      </c>
      <c r="E205" s="2" t="e">
        <f t="shared" si="22"/>
        <v>#N/A</v>
      </c>
      <c r="F205" s="2">
        <v>766958.96809591353</v>
      </c>
      <c r="G205" s="2">
        <f t="shared" si="41"/>
        <v>634210.28571428568</v>
      </c>
      <c r="H205" s="2">
        <f t="shared" si="39"/>
        <v>93255603.028262168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800733.55923591554</v>
      </c>
      <c r="Q205" s="2">
        <f t="shared" si="42"/>
        <v>650000</v>
      </c>
      <c r="R205" s="2">
        <f t="shared" si="40"/>
        <v>95969160.919511989</v>
      </c>
      <c r="S205" s="2">
        <f t="shared" si="16"/>
        <v>634210.28571428359</v>
      </c>
      <c r="T205" s="2">
        <f t="shared" si="17"/>
        <v>15789.714285714086</v>
      </c>
      <c r="U205" s="2">
        <f t="shared" si="18"/>
        <v>650000</v>
      </c>
      <c r="V205" s="2">
        <f t="shared" si="34"/>
        <v>41278781.636815742</v>
      </c>
      <c r="W205" s="2">
        <f t="shared" si="19"/>
        <v>549631.92881372571</v>
      </c>
      <c r="X205" s="2">
        <f t="shared" si="6"/>
        <v>100368.07118627429</v>
      </c>
      <c r="Y205" s="2">
        <f t="shared" si="37"/>
        <v>54690379.282696232</v>
      </c>
      <c r="Z205" s="2" t="str">
        <f t="shared" si="8"/>
        <v>HERE</v>
      </c>
      <c r="AA205" s="2">
        <f>IF(Z205="HERE",Y205,AA204+Graph!$G$1*1000)</f>
        <v>54690379.282696232</v>
      </c>
      <c r="AB205" s="2">
        <f t="shared" si="20"/>
        <v>100368.07118627429</v>
      </c>
      <c r="AC205" s="2">
        <f t="shared" si="38"/>
        <v>41278781.636815742</v>
      </c>
      <c r="AD205" s="3">
        <f t="shared" si="10"/>
        <v>52800000</v>
      </c>
      <c r="AE205" s="2">
        <f>IF(AE203&gt;=52800000,52800000,IF(AB184=Graph!G$1*1000,AE204+Graph!G$1*1000,AC205))</f>
        <v>41278781.636815742</v>
      </c>
      <c r="AF205" s="3">
        <f t="shared" si="21"/>
        <v>41278781.636815742</v>
      </c>
      <c r="AG205" s="3">
        <f t="shared" si="29"/>
        <v>48349390.407117672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132</v>
      </c>
      <c r="C206" s="7"/>
      <c r="D206" s="2" t="e">
        <f t="shared" si="11"/>
        <v>#N/A</v>
      </c>
      <c r="E206" s="2" t="e">
        <f t="shared" si="22"/>
        <v>#N/A</v>
      </c>
      <c r="F206" s="2">
        <v>769546.19475403428</v>
      </c>
      <c r="G206" s="2">
        <f t="shared" si="41"/>
        <v>634210.28571428568</v>
      </c>
      <c r="H206" s="2">
        <f t="shared" si="39"/>
        <v>93889813.313976452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803514.29431165755</v>
      </c>
      <c r="Q206" s="2">
        <f t="shared" si="42"/>
        <v>650000</v>
      </c>
      <c r="R206" s="2">
        <f t="shared" si="40"/>
        <v>96619160.919511989</v>
      </c>
      <c r="S206" s="2">
        <f t="shared" si="16"/>
        <v>634210.28571428359</v>
      </c>
      <c r="T206" s="2">
        <f t="shared" si="17"/>
        <v>15789.714285714086</v>
      </c>
      <c r="U206" s="2">
        <f t="shared" si="18"/>
        <v>650000</v>
      </c>
      <c r="V206" s="2">
        <f t="shared" si="34"/>
        <v>41831000.792287588</v>
      </c>
      <c r="W206" s="2">
        <f t="shared" si="19"/>
        <v>552219.15547184646</v>
      </c>
      <c r="X206" s="2">
        <f t="shared" si="6"/>
        <v>97780.844528153539</v>
      </c>
      <c r="Y206" s="2">
        <f t="shared" si="37"/>
        <v>54788160.127224386</v>
      </c>
      <c r="Z206" s="2" t="str">
        <f t="shared" si="8"/>
        <v>HERE</v>
      </c>
      <c r="AA206" s="2">
        <f>IF(Z206="HERE",Y206,AA205+Graph!$G$1*1000)</f>
        <v>54788160.127224386</v>
      </c>
      <c r="AB206" s="2">
        <f t="shared" si="20"/>
        <v>97780.844528153539</v>
      </c>
      <c r="AC206" s="2">
        <f t="shared" si="38"/>
        <v>41831000.792287588</v>
      </c>
      <c r="AD206" s="3">
        <f t="shared" si="10"/>
        <v>52800000</v>
      </c>
      <c r="AE206" s="2">
        <f>IF(AE204&gt;=52800000,52800000,IF(AB185=Graph!G$1*1000,AE205+Graph!G$1*1000,AC206))</f>
        <v>41831000.792287588</v>
      </c>
      <c r="AF206" s="3">
        <f t="shared" si="21"/>
        <v>41831000.792287588</v>
      </c>
      <c r="AG206" s="3">
        <f t="shared" si="29"/>
        <v>48511186.12081407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133</v>
      </c>
      <c r="C207" s="7"/>
      <c r="D207" s="2" t="e">
        <f t="shared" si="11"/>
        <v>#N/A</v>
      </c>
      <c r="E207" s="2" t="e">
        <f t="shared" si="22"/>
        <v>#N/A</v>
      </c>
      <c r="F207" s="2">
        <v>772133.42141216993</v>
      </c>
      <c r="G207" s="2">
        <f t="shared" si="41"/>
        <v>634210.28571428568</v>
      </c>
      <c r="H207" s="2">
        <f t="shared" si="39"/>
        <v>94524023.599690735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806295.02938738465</v>
      </c>
      <c r="Q207" s="2">
        <f t="shared" si="42"/>
        <v>650000</v>
      </c>
      <c r="R207" s="2">
        <f t="shared" si="40"/>
        <v>97269160.919511989</v>
      </c>
      <c r="S207" s="2">
        <f t="shared" si="16"/>
        <v>634210.28571428359</v>
      </c>
      <c r="T207" s="2">
        <f t="shared" si="17"/>
        <v>15789.714285714086</v>
      </c>
      <c r="U207" s="2">
        <f t="shared" si="18"/>
        <v>650000</v>
      </c>
      <c r="V207" s="2">
        <f t="shared" si="34"/>
        <v>42385807.174417555</v>
      </c>
      <c r="W207" s="2">
        <f t="shared" si="19"/>
        <v>554806.38212996721</v>
      </c>
      <c r="X207" s="2">
        <f t="shared" si="6"/>
        <v>95193.617870032787</v>
      </c>
      <c r="Y207" s="2">
        <f t="shared" si="37"/>
        <v>54883353.745094419</v>
      </c>
      <c r="Z207" s="2" t="str">
        <f t="shared" si="8"/>
        <v>HERE</v>
      </c>
      <c r="AA207" s="2">
        <f>IF(Z207="HERE",Y207,AA206+Graph!$G$1*1000)</f>
        <v>54883353.745094419</v>
      </c>
      <c r="AB207" s="2">
        <f t="shared" si="20"/>
        <v>95193.617870032787</v>
      </c>
      <c r="AC207" s="2">
        <f t="shared" si="38"/>
        <v>42385807.174417555</v>
      </c>
      <c r="AD207" s="3">
        <f t="shared" si="10"/>
        <v>52800000</v>
      </c>
      <c r="AE207" s="2">
        <f>IF(AE205&gt;=52800000,52800000,IF(AB186=Graph!G$1*1000,AE206+Graph!G$1*1000,AC207))</f>
        <v>42385807.174417555</v>
      </c>
      <c r="AF207" s="3">
        <f t="shared" si="21"/>
        <v>42385807.174417555</v>
      </c>
      <c r="AG207" s="3">
        <f t="shared" si="29"/>
        <v>48670782.691851065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134</v>
      </c>
      <c r="C208" s="7"/>
      <c r="D208" s="2" t="e">
        <f t="shared" si="11"/>
        <v>#N/A</v>
      </c>
      <c r="E208" s="2" t="e">
        <f t="shared" si="22"/>
        <v>#N/A</v>
      </c>
      <c r="F208" s="2">
        <v>774720.64807029068</v>
      </c>
      <c r="G208" s="2">
        <f t="shared" si="41"/>
        <v>634210.28571428568</v>
      </c>
      <c r="H208" s="2">
        <f t="shared" si="39"/>
        <v>95158233.885405019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809075.76446312666</v>
      </c>
      <c r="Q208" s="2">
        <f t="shared" si="42"/>
        <v>650000</v>
      </c>
      <c r="R208" s="2">
        <f t="shared" si="40"/>
        <v>97919160.919511989</v>
      </c>
      <c r="S208" s="2">
        <f t="shared" si="16"/>
        <v>634210.28571428359</v>
      </c>
      <c r="T208" s="2">
        <f t="shared" si="17"/>
        <v>15789.714285714086</v>
      </c>
      <c r="U208" s="2">
        <f t="shared" si="18"/>
        <v>650000</v>
      </c>
      <c r="V208" s="2">
        <f t="shared" si="34"/>
        <v>42943200.783205643</v>
      </c>
      <c r="W208" s="2">
        <f t="shared" si="19"/>
        <v>557393.60878808796</v>
      </c>
      <c r="X208" s="2">
        <f t="shared" si="6"/>
        <v>92606.391211912036</v>
      </c>
      <c r="Y208" s="2">
        <f t="shared" si="37"/>
        <v>54975960.136306331</v>
      </c>
      <c r="Z208" s="2" t="str">
        <f t="shared" si="8"/>
        <v>HERE</v>
      </c>
      <c r="AA208" s="2">
        <f>IF(Z208="HERE",Y208,AA207+Graph!$G$1*1000)</f>
        <v>54975960.136306331</v>
      </c>
      <c r="AB208" s="2">
        <f t="shared" si="20"/>
        <v>92606.391211912036</v>
      </c>
      <c r="AC208" s="2">
        <f t="shared" si="38"/>
        <v>42943200.783205643</v>
      </c>
      <c r="AD208" s="3">
        <f t="shared" si="10"/>
        <v>52800000</v>
      </c>
      <c r="AE208" s="2">
        <f>IF(AE206&gt;=52800000,52800000,IF(AB187=Graph!G$1*1000,AE207+Graph!G$1*1000,AC208))</f>
        <v>42943200.783205643</v>
      </c>
      <c r="AF208" s="3">
        <f t="shared" si="21"/>
        <v>42943200.783205643</v>
      </c>
      <c r="AG208" s="3">
        <f t="shared" si="29"/>
        <v>48828180.120228656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135</v>
      </c>
      <c r="C209" s="7"/>
      <c r="D209" s="2" t="e">
        <f t="shared" si="11"/>
        <v>#N/A</v>
      </c>
      <c r="E209" s="2" t="e">
        <f t="shared" si="22"/>
        <v>#N/A</v>
      </c>
      <c r="F209" s="2">
        <v>777307.87472841144</v>
      </c>
      <c r="G209" s="2">
        <f t="shared" si="41"/>
        <v>634210.28571428568</v>
      </c>
      <c r="H209" s="2">
        <f t="shared" si="39"/>
        <v>95792444.171119303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811856.49953885376</v>
      </c>
      <c r="Q209" s="2">
        <f t="shared" si="42"/>
        <v>650000</v>
      </c>
      <c r="R209" s="2">
        <f t="shared" si="40"/>
        <v>98569160.919511989</v>
      </c>
      <c r="S209" s="2">
        <f t="shared" si="16"/>
        <v>634210.28571428359</v>
      </c>
      <c r="T209" s="2">
        <f t="shared" si="17"/>
        <v>15789.714285714086</v>
      </c>
      <c r="U209" s="2">
        <f t="shared" si="18"/>
        <v>650000</v>
      </c>
      <c r="V209" s="2">
        <f t="shared" si="34"/>
        <v>43503181.618651852</v>
      </c>
      <c r="W209" s="2">
        <f t="shared" si="19"/>
        <v>559980.83544620872</v>
      </c>
      <c r="X209" s="2">
        <f t="shared" si="6"/>
        <v>90019.164553791285</v>
      </c>
      <c r="Y209" s="2">
        <f t="shared" si="37"/>
        <v>55065979.300860122</v>
      </c>
      <c r="Z209" s="2" t="str">
        <f t="shared" si="8"/>
        <v>HERE</v>
      </c>
      <c r="AA209" s="2">
        <f>IF(Z209="HERE",Y209,AA208+Graph!$G$1*1000)</f>
        <v>55065979.300860122</v>
      </c>
      <c r="AB209" s="2">
        <f t="shared" si="20"/>
        <v>90019.164553791285</v>
      </c>
      <c r="AC209" s="2">
        <f t="shared" si="38"/>
        <v>43503181.618651852</v>
      </c>
      <c r="AD209" s="3">
        <f t="shared" si="10"/>
        <v>52800000</v>
      </c>
      <c r="AE209" s="2">
        <f>IF(AE207&gt;=52800000,52800000,IF(AB188=Graph!G$1*1000,AE208+Graph!G$1*1000,AC209))</f>
        <v>43503181.618651852</v>
      </c>
      <c r="AF209" s="3">
        <f t="shared" si="21"/>
        <v>43503181.618651852</v>
      </c>
      <c r="AG209" s="3">
        <f t="shared" si="29"/>
        <v>48983378.405946851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136</v>
      </c>
      <c r="C210" s="7"/>
      <c r="D210" s="2" t="e">
        <f t="shared" si="11"/>
        <v>#N/A</v>
      </c>
      <c r="E210" s="2" t="e">
        <f t="shared" si="22"/>
        <v>#N/A</v>
      </c>
      <c r="F210" s="2">
        <v>779895.10138653219</v>
      </c>
      <c r="G210" s="2">
        <f t="shared" si="41"/>
        <v>634210.28571428568</v>
      </c>
      <c r="H210" s="2">
        <f t="shared" si="39"/>
        <v>96426654.456833586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814637.23461459577</v>
      </c>
      <c r="Q210" s="2">
        <f t="shared" si="42"/>
        <v>650000</v>
      </c>
      <c r="R210" s="2">
        <f t="shared" si="40"/>
        <v>99219160.919511989</v>
      </c>
      <c r="S210" s="2">
        <f t="shared" si="16"/>
        <v>634210.28571428359</v>
      </c>
      <c r="T210" s="2">
        <f t="shared" si="17"/>
        <v>15789.714285714086</v>
      </c>
      <c r="U210" s="2">
        <f t="shared" si="18"/>
        <v>650000</v>
      </c>
      <c r="V210" s="2">
        <f t="shared" si="34"/>
        <v>44065749.680756181</v>
      </c>
      <c r="W210" s="2">
        <f t="shared" si="19"/>
        <v>562568.06210432947</v>
      </c>
      <c r="X210" s="2">
        <f t="shared" si="6"/>
        <v>87431.937895670533</v>
      </c>
      <c r="Y210" s="2">
        <f t="shared" si="37"/>
        <v>55153411.238755792</v>
      </c>
      <c r="Z210" s="2" t="str">
        <f t="shared" si="8"/>
        <v>HERE</v>
      </c>
      <c r="AA210" s="2">
        <f>IF(Z210="HERE",Y210,AA209+Graph!$G$1*1000)</f>
        <v>55153411.238755792</v>
      </c>
      <c r="AB210" s="2">
        <f t="shared" si="20"/>
        <v>87431.937895670533</v>
      </c>
      <c r="AC210" s="2">
        <f t="shared" si="38"/>
        <v>44065749.680756181</v>
      </c>
      <c r="AD210" s="3">
        <f t="shared" si="10"/>
        <v>52800000</v>
      </c>
      <c r="AE210" s="2">
        <f>IF(AE208&gt;=52800000,52800000,IF(AB189=Graph!G$1*1000,AE209+Graph!G$1*1000,AC210))</f>
        <v>44065749.680756181</v>
      </c>
      <c r="AF210" s="3">
        <f t="shared" si="21"/>
        <v>44065749.680756181</v>
      </c>
      <c r="AG210" s="3">
        <f t="shared" si="29"/>
        <v>49136377.549005643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137</v>
      </c>
      <c r="C211" s="7"/>
      <c r="D211" s="2" t="e">
        <f t="shared" si="11"/>
        <v>#N/A</v>
      </c>
      <c r="E211" s="2" t="e">
        <f t="shared" si="22"/>
        <v>#N/A</v>
      </c>
      <c r="F211" s="2">
        <v>782482.32804465294</v>
      </c>
      <c r="G211" s="2">
        <f t="shared" si="41"/>
        <v>634210.28571428568</v>
      </c>
      <c r="H211" s="2">
        <f t="shared" si="39"/>
        <v>97060864.74254787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817417.96969032288</v>
      </c>
      <c r="Q211" s="2">
        <f t="shared" si="42"/>
        <v>650000</v>
      </c>
      <c r="R211" s="2">
        <f t="shared" si="40"/>
        <v>99869160.919511989</v>
      </c>
      <c r="S211" s="2">
        <f t="shared" si="16"/>
        <v>634210.28571428359</v>
      </c>
      <c r="T211" s="2">
        <f t="shared" si="17"/>
        <v>15789.714285714086</v>
      </c>
      <c r="U211" s="2">
        <f t="shared" si="18"/>
        <v>650000</v>
      </c>
      <c r="V211" s="2">
        <f t="shared" si="34"/>
        <v>44630904.969518632</v>
      </c>
      <c r="W211" s="2">
        <f t="shared" si="19"/>
        <v>565155.28876245022</v>
      </c>
      <c r="X211" s="2">
        <f t="shared" si="6"/>
        <v>84844.711237549782</v>
      </c>
      <c r="Y211" s="2">
        <f t="shared" si="37"/>
        <v>55238255.949993342</v>
      </c>
      <c r="Z211" s="2" t="str">
        <f t="shared" si="8"/>
        <v>HERE</v>
      </c>
      <c r="AA211" s="2">
        <f>IF(Z211="HERE",Y211,AA210+Graph!$G$1*1000)</f>
        <v>55238255.949993342</v>
      </c>
      <c r="AB211" s="2">
        <f t="shared" si="20"/>
        <v>84844.711237549782</v>
      </c>
      <c r="AC211" s="2">
        <f t="shared" si="38"/>
        <v>44630904.969518632</v>
      </c>
      <c r="AD211" s="3">
        <f t="shared" si="10"/>
        <v>52800000</v>
      </c>
      <c r="AE211" s="2">
        <f>IF(AE209&gt;=52800000,52800000,IF(AB190=Graph!G$1*1000,AE210+Graph!G$1*1000,AC211))</f>
        <v>44630904.969518632</v>
      </c>
      <c r="AF211" s="3">
        <f t="shared" si="21"/>
        <v>44630904.969518632</v>
      </c>
      <c r="AG211" s="3">
        <f t="shared" si="29"/>
        <v>49185298.075185634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138</v>
      </c>
      <c r="C212" s="7"/>
      <c r="D212" s="2" t="e">
        <f t="shared" si="11"/>
        <v>#N/A</v>
      </c>
      <c r="E212" s="2" t="e">
        <f t="shared" si="22"/>
        <v>#N/A</v>
      </c>
      <c r="F212" s="2">
        <v>785069.55470277369</v>
      </c>
      <c r="G212" s="2">
        <f t="shared" si="41"/>
        <v>634210.28571428568</v>
      </c>
      <c r="H212" s="2">
        <f t="shared" si="39"/>
        <v>97695075.028262153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820198.70476606488</v>
      </c>
      <c r="Q212" s="2">
        <f t="shared" si="42"/>
        <v>650000</v>
      </c>
      <c r="R212" s="2">
        <f t="shared" si="40"/>
        <v>100519160.91951199</v>
      </c>
      <c r="S212" s="2">
        <f t="shared" si="16"/>
        <v>634210.28571428359</v>
      </c>
      <c r="T212" s="2">
        <f t="shared" si="17"/>
        <v>15789.714285714086</v>
      </c>
      <c r="U212" s="2">
        <f t="shared" si="18"/>
        <v>650000</v>
      </c>
      <c r="V212" s="2">
        <f t="shared" si="34"/>
        <v>45198647.484939203</v>
      </c>
      <c r="W212" s="2">
        <f t="shared" si="19"/>
        <v>567742.51542057097</v>
      </c>
      <c r="X212" s="2">
        <f t="shared" si="6"/>
        <v>82257.48457942903</v>
      </c>
      <c r="Y212" s="2">
        <f t="shared" si="37"/>
        <v>55320513.434572771</v>
      </c>
      <c r="Z212" s="2" t="str">
        <f t="shared" si="8"/>
        <v>HERE</v>
      </c>
      <c r="AA212" s="2">
        <f>IF(Z212="HERE",Y212,AA211+Graph!$G$1*1000)</f>
        <v>55320513.434572771</v>
      </c>
      <c r="AB212" s="2">
        <f t="shared" si="20"/>
        <v>82257.48457942903</v>
      </c>
      <c r="AC212" s="2">
        <f t="shared" si="38"/>
        <v>45198647.484939203</v>
      </c>
      <c r="AD212" s="3">
        <f t="shared" si="10"/>
        <v>52800000</v>
      </c>
      <c r="AE212" s="2">
        <f>IF(AE210&gt;=52800000,52800000,IF(AB191=Graph!G$1*1000,AE211+Graph!G$1*1000,AC212))</f>
        <v>45198647.484939203</v>
      </c>
      <c r="AF212" s="3">
        <f t="shared" si="21"/>
        <v>45198647.484939203</v>
      </c>
      <c r="AG212" s="3">
        <f t="shared" si="29"/>
        <v>49210968.612965636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139</v>
      </c>
      <c r="C213" s="7"/>
      <c r="D213" s="2" t="e">
        <f t="shared" si="11"/>
        <v>#N/A</v>
      </c>
      <c r="E213" s="2" t="e">
        <f t="shared" si="22"/>
        <v>#N/A</v>
      </c>
      <c r="F213" s="2">
        <v>787656.78136089444</v>
      </c>
      <c r="G213" s="2">
        <f t="shared" si="41"/>
        <v>634210.28571428568</v>
      </c>
      <c r="H213" s="2">
        <f t="shared" si="39"/>
        <v>98329285.313976437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822979.43984179199</v>
      </c>
      <c r="Q213" s="2">
        <f t="shared" si="42"/>
        <v>650000</v>
      </c>
      <c r="R213" s="2">
        <f t="shared" si="40"/>
        <v>101169160.91951199</v>
      </c>
      <c r="S213" s="2">
        <f t="shared" si="16"/>
        <v>634210.28571428359</v>
      </c>
      <c r="T213" s="2">
        <f t="shared" si="17"/>
        <v>15789.714285714086</v>
      </c>
      <c r="U213" s="2">
        <f t="shared" si="18"/>
        <v>650000</v>
      </c>
      <c r="V213" s="2">
        <f t="shared" si="34"/>
        <v>45768977.227017894</v>
      </c>
      <c r="W213" s="2">
        <f t="shared" si="19"/>
        <v>570329.74207869172</v>
      </c>
      <c r="X213" s="2">
        <f t="shared" si="6"/>
        <v>79670.257921308279</v>
      </c>
      <c r="Y213" s="2">
        <f t="shared" si="37"/>
        <v>55400183.692494079</v>
      </c>
      <c r="Z213" s="2" t="str">
        <f t="shared" si="8"/>
        <v>HERE</v>
      </c>
      <c r="AA213" s="2">
        <f>IF(Z213="HERE",Y213,AA212+Graph!$G$1*1000)</f>
        <v>55400183.692494079</v>
      </c>
      <c r="AB213" s="2">
        <f t="shared" si="20"/>
        <v>79670.257921308279</v>
      </c>
      <c r="AC213" s="2">
        <f t="shared" si="38"/>
        <v>45768977.227017894</v>
      </c>
      <c r="AD213" s="3">
        <f t="shared" si="10"/>
        <v>52800000</v>
      </c>
      <c r="AE213" s="2">
        <f>IF(AE211&gt;=52800000,52800000,IF(AB192=Graph!G$1*1000,AE212+Graph!G$1*1000,AC213))</f>
        <v>45768977.227017894</v>
      </c>
      <c r="AF213" s="3">
        <f t="shared" si="21"/>
        <v>45768977.227017894</v>
      </c>
      <c r="AG213" s="3">
        <f t="shared" si="29"/>
        <v>49236768.512078539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140</v>
      </c>
      <c r="C214" s="7"/>
      <c r="D214" s="2" t="e">
        <f t="shared" si="11"/>
        <v>#N/A</v>
      </c>
      <c r="E214" s="2" t="e">
        <f t="shared" si="22"/>
        <v>#N/A</v>
      </c>
      <c r="F214" s="2">
        <v>790244.00801901519</v>
      </c>
      <c r="G214" s="2">
        <f t="shared" si="41"/>
        <v>634210.28571428568</v>
      </c>
      <c r="H214" s="2">
        <f t="shared" si="39"/>
        <v>98963495.59969072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825760.17491753399</v>
      </c>
      <c r="Q214" s="2">
        <f t="shared" si="42"/>
        <v>650000</v>
      </c>
      <c r="R214" s="2">
        <f t="shared" si="40"/>
        <v>101819160.91951199</v>
      </c>
      <c r="S214" s="2">
        <f t="shared" si="16"/>
        <v>634210.28571428359</v>
      </c>
      <c r="T214" s="2">
        <f t="shared" si="17"/>
        <v>15789.714285714086</v>
      </c>
      <c r="U214" s="2">
        <f t="shared" si="18"/>
        <v>650000</v>
      </c>
      <c r="V214" s="2">
        <f t="shared" si="34"/>
        <v>46341894.195754707</v>
      </c>
      <c r="W214" s="2">
        <f t="shared" si="19"/>
        <v>572916.96873681247</v>
      </c>
      <c r="X214" s="2">
        <f t="shared" si="6"/>
        <v>77083.031263187528</v>
      </c>
      <c r="Y214" s="2">
        <f t="shared" si="37"/>
        <v>55477266.723757267</v>
      </c>
      <c r="Z214" s="2" t="str">
        <f t="shared" si="8"/>
        <v>HERE</v>
      </c>
      <c r="AA214" s="2">
        <f>IF(Z214="HERE",Y214,AA213+Graph!$G$1*1000)</f>
        <v>55477266.723757267</v>
      </c>
      <c r="AB214" s="2">
        <f t="shared" si="20"/>
        <v>77083.031263187528</v>
      </c>
      <c r="AC214" s="2">
        <f t="shared" si="38"/>
        <v>46341894.195754707</v>
      </c>
      <c r="AD214" s="3">
        <f t="shared" si="10"/>
        <v>52800000</v>
      </c>
      <c r="AE214" s="2">
        <f>IF(AE212&gt;=52800000,52800000,IF(AB193=Graph!G$1*1000,AE213+Graph!G$1*1000,AC214))</f>
        <v>46341894.195754707</v>
      </c>
      <c r="AF214" s="3">
        <f t="shared" si="21"/>
        <v>46341894.195754707</v>
      </c>
      <c r="AG214" s="3">
        <f t="shared" si="29"/>
        <v>49262697.772524357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141</v>
      </c>
      <c r="C215" s="7"/>
      <c r="D215" s="2" t="e">
        <f t="shared" si="11"/>
        <v>#N/A</v>
      </c>
      <c r="E215" s="2" t="e">
        <f t="shared" si="22"/>
        <v>#N/A</v>
      </c>
      <c r="F215" s="2">
        <v>792831.23467713594</v>
      </c>
      <c r="G215" s="2">
        <f t="shared" si="41"/>
        <v>634210.28571428568</v>
      </c>
      <c r="H215" s="2">
        <f t="shared" si="39"/>
        <v>99597705.885405004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828540.9099932611</v>
      </c>
      <c r="Q215" s="2">
        <f t="shared" si="42"/>
        <v>650000</v>
      </c>
      <c r="R215" s="2">
        <f t="shared" si="40"/>
        <v>102469160.91951199</v>
      </c>
      <c r="S215" s="2">
        <f t="shared" si="16"/>
        <v>634210.28571428359</v>
      </c>
      <c r="T215" s="2">
        <f t="shared" si="17"/>
        <v>15789.714285714086</v>
      </c>
      <c r="U215" s="2">
        <f t="shared" si="18"/>
        <v>650000</v>
      </c>
      <c r="V215" s="2">
        <f t="shared" si="34"/>
        <v>46917398.39114964</v>
      </c>
      <c r="W215" s="2">
        <f t="shared" si="19"/>
        <v>575504.19539493322</v>
      </c>
      <c r="X215" s="2">
        <f t="shared" si="6"/>
        <v>74495.804605066776</v>
      </c>
      <c r="Y215" s="2">
        <f t="shared" si="37"/>
        <v>55551762.528362334</v>
      </c>
      <c r="Z215" s="2" t="str">
        <f t="shared" si="8"/>
        <v>HERE</v>
      </c>
      <c r="AA215" s="2">
        <f>IF(Z215="HERE",Y215,AA214+Graph!$G$1*1000)</f>
        <v>55551762.528362334</v>
      </c>
      <c r="AB215" s="2">
        <f t="shared" si="20"/>
        <v>74495.804605066776</v>
      </c>
      <c r="AC215" s="2">
        <f t="shared" si="38"/>
        <v>46917398.39114964</v>
      </c>
      <c r="AD215" s="3">
        <f t="shared" si="10"/>
        <v>52800000</v>
      </c>
      <c r="AE215" s="2">
        <f>IF(AE213&gt;=52800000,52800000,IF(AB194=Graph!G$1*1000,AE214+Graph!G$1*1000,AC215))</f>
        <v>46917398.39114964</v>
      </c>
      <c r="AF215" s="3">
        <f t="shared" si="21"/>
        <v>46917398.39114964</v>
      </c>
      <c r="AG215" s="3">
        <f t="shared" si="29"/>
        <v>49288756.394303076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142</v>
      </c>
      <c r="C216" s="7"/>
      <c r="D216" s="2" t="e">
        <f t="shared" si="11"/>
        <v>#N/A</v>
      </c>
      <c r="E216" s="2" t="e">
        <f t="shared" si="22"/>
        <v>#N/A</v>
      </c>
      <c r="F216" s="2">
        <v>795418.4613352567</v>
      </c>
      <c r="G216" s="2">
        <f t="shared" si="41"/>
        <v>634210.28571428568</v>
      </c>
      <c r="H216" s="2">
        <f t="shared" si="39"/>
        <v>100231916.17111929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831321.64506900311</v>
      </c>
      <c r="Q216" s="2">
        <f t="shared" si="42"/>
        <v>650000</v>
      </c>
      <c r="R216" s="2">
        <f t="shared" si="40"/>
        <v>103119160.91951199</v>
      </c>
      <c r="S216" s="2">
        <f t="shared" si="16"/>
        <v>634210.28571428359</v>
      </c>
      <c r="T216" s="2">
        <f t="shared" si="17"/>
        <v>15789.714285714086</v>
      </c>
      <c r="U216" s="2">
        <f t="shared" si="18"/>
        <v>650000</v>
      </c>
      <c r="V216" s="2">
        <f t="shared" si="34"/>
        <v>47495489.813202694</v>
      </c>
      <c r="W216" s="2">
        <f t="shared" si="19"/>
        <v>578091.42205305398</v>
      </c>
      <c r="X216" s="2">
        <f t="shared" si="6"/>
        <v>71908.577946946025</v>
      </c>
      <c r="Y216" s="2">
        <f t="shared" si="37"/>
        <v>55623671.10630928</v>
      </c>
      <c r="Z216" s="2" t="str">
        <f t="shared" si="8"/>
        <v>HERE</v>
      </c>
      <c r="AA216" s="2">
        <f>IF(Z216="HERE",Y216,AA215+Graph!$G$1*1000)</f>
        <v>55623671.10630928</v>
      </c>
      <c r="AB216" s="2">
        <f t="shared" si="20"/>
        <v>71908.577946946025</v>
      </c>
      <c r="AC216" s="2">
        <f t="shared" si="38"/>
        <v>47495489.813202694</v>
      </c>
      <c r="AD216" s="3">
        <f t="shared" si="10"/>
        <v>52800000</v>
      </c>
      <c r="AE216" s="2">
        <f>IF(AE214&gt;=52800000,52800000,IF(AB195=Graph!G$1*1000,AE215+Graph!G$1*1000,AC216))</f>
        <v>47495489.813202694</v>
      </c>
      <c r="AF216" s="3">
        <f t="shared" si="21"/>
        <v>47495489.813202694</v>
      </c>
      <c r="AG216" s="3">
        <f t="shared" si="29"/>
        <v>49314944.377414696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143</v>
      </c>
      <c r="C217" s="7"/>
      <c r="D217" s="2" t="e">
        <f t="shared" si="11"/>
        <v>#N/A</v>
      </c>
      <c r="E217" s="2" t="e">
        <f t="shared" si="22"/>
        <v>#N/A</v>
      </c>
      <c r="F217" s="2">
        <v>798005.68799337745</v>
      </c>
      <c r="G217" s="2">
        <f t="shared" si="41"/>
        <v>634210.28571428568</v>
      </c>
      <c r="H217" s="2">
        <f t="shared" si="39"/>
        <v>100866126.45683357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834102.38014473021</v>
      </c>
      <c r="Q217" s="2">
        <f t="shared" si="42"/>
        <v>650000</v>
      </c>
      <c r="R217" s="2">
        <f t="shared" si="40"/>
        <v>103769160.91951199</v>
      </c>
      <c r="S217" s="2">
        <f t="shared" si="16"/>
        <v>634210.28571428359</v>
      </c>
      <c r="T217" s="2">
        <f t="shared" si="17"/>
        <v>15789.714285714086</v>
      </c>
      <c r="U217" s="2">
        <f t="shared" si="18"/>
        <v>650000</v>
      </c>
      <c r="V217" s="2">
        <f t="shared" si="34"/>
        <v>48076168.461913869</v>
      </c>
      <c r="W217" s="2">
        <f t="shared" si="19"/>
        <v>580678.64871117473</v>
      </c>
      <c r="X217" s="2">
        <f t="shared" si="6"/>
        <v>69321.351288825274</v>
      </c>
      <c r="Y217" s="2">
        <f t="shared" si="37"/>
        <v>55692992.457598105</v>
      </c>
      <c r="Z217" s="2" t="str">
        <f t="shared" si="8"/>
        <v>HERE</v>
      </c>
      <c r="AA217" s="2">
        <f>IF(Z217="HERE",Y217,AA216+Graph!$G$1*1000)</f>
        <v>55692992.457598105</v>
      </c>
      <c r="AB217" s="2">
        <f t="shared" si="20"/>
        <v>69321.351288825274</v>
      </c>
      <c r="AC217" s="2">
        <f t="shared" si="38"/>
        <v>48076168.461913869</v>
      </c>
      <c r="AD217" s="3">
        <f t="shared" si="10"/>
        <v>52800000</v>
      </c>
      <c r="AE217" s="2">
        <f>IF(AE215&gt;=52800000,52800000,IF(AB196=Graph!G$1*1000,AE216+Graph!G$1*1000,AC217))</f>
        <v>48076168.461913869</v>
      </c>
      <c r="AF217" s="3">
        <f t="shared" si="21"/>
        <v>48076168.461913869</v>
      </c>
      <c r="AG217" s="3">
        <f t="shared" si="29"/>
        <v>49341261.721859232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144</v>
      </c>
      <c r="C218" s="7"/>
      <c r="D218" s="2" t="e">
        <f t="shared" si="11"/>
        <v>#N/A</v>
      </c>
      <c r="E218" s="2" t="e">
        <f t="shared" si="22"/>
        <v>#N/A</v>
      </c>
      <c r="F218" s="2">
        <v>800592.9146514982</v>
      </c>
      <c r="G218" s="2">
        <f t="shared" si="41"/>
        <v>634210.28571428568</v>
      </c>
      <c r="H218" s="2">
        <f t="shared" si="39"/>
        <v>101500336.74254785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836883.11522047222</v>
      </c>
      <c r="Q218" s="2">
        <f t="shared" si="42"/>
        <v>650000</v>
      </c>
      <c r="R218" s="2">
        <f t="shared" si="40"/>
        <v>104419160.91951199</v>
      </c>
      <c r="S218" s="2">
        <f t="shared" si="16"/>
        <v>634210.28571428359</v>
      </c>
      <c r="T218" s="2">
        <f t="shared" si="17"/>
        <v>15789.714285714086</v>
      </c>
      <c r="U218" s="2">
        <f t="shared" si="18"/>
        <v>650000</v>
      </c>
      <c r="V218" s="2">
        <f t="shared" si="34"/>
        <v>48659434.337283164</v>
      </c>
      <c r="W218" s="2">
        <f t="shared" si="19"/>
        <v>583265.87536929548</v>
      </c>
      <c r="X218" s="2">
        <f t="shared" si="6"/>
        <v>66734.124630704522</v>
      </c>
      <c r="Y218" s="2">
        <f t="shared" si="37"/>
        <v>55759726.58222881</v>
      </c>
      <c r="Z218" s="2" t="str">
        <f t="shared" si="8"/>
        <v>HERE</v>
      </c>
      <c r="AA218" s="2">
        <f>IF(Z218="HERE",Y218,AA217+Graph!$G$1*1000)</f>
        <v>55759726.58222881</v>
      </c>
      <c r="AB218" s="2">
        <f t="shared" si="20"/>
        <v>66734.124630704522</v>
      </c>
      <c r="AC218" s="2">
        <f t="shared" si="38"/>
        <v>48659434.337283164</v>
      </c>
      <c r="AD218" s="3">
        <f t="shared" si="10"/>
        <v>52800000</v>
      </c>
      <c r="AE218" s="2">
        <f>IF(AE216&gt;=52800000,52800000,IF(AB197=Graph!G$1*1000,AE217+Graph!G$1*1000,AC218))</f>
        <v>48659434.337283164</v>
      </c>
      <c r="AF218" s="3">
        <f t="shared" si="21"/>
        <v>48659434.337283164</v>
      </c>
      <c r="AG218" s="3">
        <f t="shared" si="29"/>
        <v>49367708.427636668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145</v>
      </c>
      <c r="C219" s="7"/>
      <c r="D219" s="2" t="e">
        <f t="shared" si="11"/>
        <v>#N/A</v>
      </c>
      <c r="E219" s="2" t="e">
        <f t="shared" si="22"/>
        <v>#N/A</v>
      </c>
      <c r="F219" s="2">
        <v>803180.14130961895</v>
      </c>
      <c r="G219" s="2">
        <f t="shared" si="41"/>
        <v>634210.28571428568</v>
      </c>
      <c r="H219" s="2">
        <f t="shared" si="39"/>
        <v>102134547.02826214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839663.85029619932</v>
      </c>
      <c r="Q219" s="2">
        <f t="shared" si="42"/>
        <v>650000</v>
      </c>
      <c r="R219" s="2">
        <f t="shared" si="40"/>
        <v>105069160.91951199</v>
      </c>
      <c r="S219" s="2">
        <f t="shared" si="16"/>
        <v>634210.28571428359</v>
      </c>
      <c r="T219" s="2">
        <f t="shared" si="17"/>
        <v>15789.714285714086</v>
      </c>
      <c r="U219" s="2">
        <f t="shared" si="18"/>
        <v>650000</v>
      </c>
      <c r="V219" s="2">
        <f t="shared" si="34"/>
        <v>49245287.43931058</v>
      </c>
      <c r="W219" s="2">
        <f t="shared" si="19"/>
        <v>585853.10202741623</v>
      </c>
      <c r="X219" s="2">
        <f t="shared" si="6"/>
        <v>64146.897972583771</v>
      </c>
      <c r="Y219" s="2">
        <f t="shared" si="37"/>
        <v>55823873.480201393</v>
      </c>
      <c r="Z219" s="2" t="str">
        <f t="shared" si="8"/>
        <v>HERE</v>
      </c>
      <c r="AA219" s="2">
        <f>IF(Z219="HERE",Y219,AA218+Graph!$G$1*1000)</f>
        <v>55823873.480201393</v>
      </c>
      <c r="AB219" s="2">
        <f t="shared" si="20"/>
        <v>64146.897972583771</v>
      </c>
      <c r="AC219" s="2">
        <f t="shared" si="38"/>
        <v>49245287.43931058</v>
      </c>
      <c r="AD219" s="3">
        <f t="shared" si="10"/>
        <v>52800000</v>
      </c>
      <c r="AE219" s="2">
        <f>IF(AE217&gt;=52800000,52800000,IF(AB198=Graph!G$1*1000,AE218+Graph!G$1*1000,AC219))</f>
        <v>49245287.43931058</v>
      </c>
      <c r="AF219" s="3">
        <f t="shared" si="21"/>
        <v>49245287.43931058</v>
      </c>
      <c r="AG219" s="3">
        <f t="shared" si="29"/>
        <v>49394284.494747013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146</v>
      </c>
      <c r="C220" s="7"/>
      <c r="D220" s="2" t="e">
        <f t="shared" si="11"/>
        <v>#N/A</v>
      </c>
      <c r="E220" s="2" t="e">
        <f t="shared" si="22"/>
        <v>#N/A</v>
      </c>
      <c r="F220" s="2">
        <v>805767.3679677397</v>
      </c>
      <c r="G220" s="2">
        <f t="shared" si="41"/>
        <v>634210.28571428568</v>
      </c>
      <c r="H220" s="2">
        <f t="shared" si="39"/>
        <v>102768757.31397642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842444.58537194133</v>
      </c>
      <c r="Q220" s="2">
        <f t="shared" si="42"/>
        <v>650000</v>
      </c>
      <c r="R220" s="2">
        <f t="shared" si="40"/>
        <v>105719160.91951199</v>
      </c>
      <c r="S220" s="2">
        <f t="shared" si="16"/>
        <v>634210.28571428359</v>
      </c>
      <c r="T220" s="2">
        <f t="shared" si="17"/>
        <v>15789.714285714086</v>
      </c>
      <c r="U220" s="2">
        <f t="shared" si="18"/>
        <v>650000</v>
      </c>
      <c r="V220" s="2">
        <f t="shared" si="34"/>
        <v>49833727.767996117</v>
      </c>
      <c r="W220" s="2">
        <f t="shared" si="19"/>
        <v>588440.32868553698</v>
      </c>
      <c r="X220" s="2">
        <f t="shared" si="6"/>
        <v>61559.671314463019</v>
      </c>
      <c r="Y220" s="2">
        <f t="shared" si="37"/>
        <v>55885433.151515856</v>
      </c>
      <c r="Z220" s="2" t="str">
        <f t="shared" si="8"/>
        <v>HERE</v>
      </c>
      <c r="AA220" s="2">
        <f>IF(Z220="HERE",Y220,AA219+Graph!$G$1*1000)</f>
        <v>55885433.151515856</v>
      </c>
      <c r="AB220" s="2">
        <f t="shared" si="20"/>
        <v>61559.671314463019</v>
      </c>
      <c r="AC220" s="2">
        <f t="shared" si="38"/>
        <v>49833727.767996117</v>
      </c>
      <c r="AD220" s="3">
        <f t="shared" si="10"/>
        <v>52800000</v>
      </c>
      <c r="AE220" s="2">
        <f>IF(AE218&gt;=52800000,52800000,IF(AB199=Graph!G$1*1000,AE219+Graph!G$1*1000,AC220))</f>
        <v>49833727.767996117</v>
      </c>
      <c r="AF220" s="3">
        <f t="shared" si="21"/>
        <v>49833727.767996117</v>
      </c>
      <c r="AG220" s="3">
        <f t="shared" si="29"/>
        <v>49420989.923190258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147</v>
      </c>
      <c r="C221" s="7"/>
      <c r="D221" s="2" t="e">
        <f t="shared" si="11"/>
        <v>#N/A</v>
      </c>
      <c r="E221" s="2" t="e">
        <f t="shared" si="22"/>
        <v>#N/A</v>
      </c>
      <c r="F221" s="2">
        <v>808354.59462586045</v>
      </c>
      <c r="G221" s="2">
        <f t="shared" si="41"/>
        <v>634210.28571428568</v>
      </c>
      <c r="H221" s="2">
        <f t="shared" si="39"/>
        <v>103402967.59969071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845225.32044768333</v>
      </c>
      <c r="Q221" s="2">
        <f t="shared" si="42"/>
        <v>650000</v>
      </c>
      <c r="R221" s="2">
        <f t="shared" si="40"/>
        <v>106369160.91951199</v>
      </c>
      <c r="S221" s="2">
        <f t="shared" si="16"/>
        <v>634210.28571428359</v>
      </c>
      <c r="T221" s="2">
        <f t="shared" si="17"/>
        <v>15789.714285714086</v>
      </c>
      <c r="U221" s="2">
        <f t="shared" si="18"/>
        <v>650000</v>
      </c>
      <c r="V221" s="2">
        <f t="shared" si="34"/>
        <v>50424755.323339775</v>
      </c>
      <c r="W221" s="2">
        <f t="shared" si="19"/>
        <v>591027.55534365773</v>
      </c>
      <c r="X221" s="2">
        <f t="shared" si="6"/>
        <v>58972.444656342268</v>
      </c>
      <c r="Y221" s="2">
        <f t="shared" si="37"/>
        <v>55944405.596172199</v>
      </c>
      <c r="Z221" s="2" t="str">
        <f t="shared" si="8"/>
        <v>HERE</v>
      </c>
      <c r="AA221" s="2">
        <f>IF(Z221="HERE",Y221,AA220+Graph!$G$1*1000)</f>
        <v>55944405.596172199</v>
      </c>
      <c r="AB221" s="2">
        <f t="shared" si="20"/>
        <v>58972.444656342268</v>
      </c>
      <c r="AC221" s="2">
        <f t="shared" si="38"/>
        <v>50424755.323339775</v>
      </c>
      <c r="AD221" s="3">
        <f t="shared" si="10"/>
        <v>52800000</v>
      </c>
      <c r="AE221" s="2">
        <f>IF(AE219&gt;=52800000,52800000,IF(AB200=Graph!G$1*1000,AE220+Graph!G$1*1000,AC221))</f>
        <v>50424755.323339775</v>
      </c>
      <c r="AF221" s="3">
        <f t="shared" si="21"/>
        <v>50424755.323339775</v>
      </c>
      <c r="AG221" s="3">
        <f t="shared" si="29"/>
        <v>49447824.712966412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148</v>
      </c>
      <c r="C222" s="7"/>
      <c r="D222" s="2" t="e">
        <f t="shared" si="11"/>
        <v>#N/A</v>
      </c>
      <c r="E222" s="2" t="e">
        <f t="shared" si="22"/>
        <v>#N/A</v>
      </c>
      <c r="F222" s="2">
        <v>810941.8212839812</v>
      </c>
      <c r="G222" s="2">
        <f t="shared" si="41"/>
        <v>634210.28571428568</v>
      </c>
      <c r="H222" s="2">
        <f t="shared" si="39"/>
        <v>104037177.88540499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848006.05552341044</v>
      </c>
      <c r="Q222" s="2">
        <f t="shared" si="42"/>
        <v>650000</v>
      </c>
      <c r="R222" s="2">
        <f t="shared" si="40"/>
        <v>107019160.91951199</v>
      </c>
      <c r="S222" s="2">
        <f t="shared" si="16"/>
        <v>634210.28571428359</v>
      </c>
      <c r="T222" s="2">
        <f t="shared" si="17"/>
        <v>15789.714285714086</v>
      </c>
      <c r="U222" s="2">
        <f t="shared" si="18"/>
        <v>650000</v>
      </c>
      <c r="V222" s="2">
        <f t="shared" si="34"/>
        <v>51018370.105341569</v>
      </c>
      <c r="W222" s="2">
        <f t="shared" si="19"/>
        <v>593614.78200179338</v>
      </c>
      <c r="X222" s="2">
        <f t="shared" si="6"/>
        <v>56385.217998206615</v>
      </c>
      <c r="Y222" s="2">
        <f t="shared" si="37"/>
        <v>56000790.814170405</v>
      </c>
      <c r="Z222" s="2" t="str">
        <f t="shared" si="8"/>
        <v>HERE</v>
      </c>
      <c r="AA222" s="2">
        <f>IF(Z222="HERE",Y222,AA221+Graph!$G$1*1000)</f>
        <v>56000790.814170405</v>
      </c>
      <c r="AB222" s="2">
        <f t="shared" si="20"/>
        <v>56385.217998206615</v>
      </c>
      <c r="AC222" s="2">
        <f t="shared" si="38"/>
        <v>51018370.105341569</v>
      </c>
      <c r="AD222" s="3">
        <f t="shared" si="10"/>
        <v>52800000</v>
      </c>
      <c r="AE222" s="2">
        <f>IF(AE220&gt;=52800000,52800000,IF(AB201=Graph!G$1*1000,AE221+Graph!G$1*1000,AC222))</f>
        <v>51018370.105341569</v>
      </c>
      <c r="AF222" s="3">
        <f t="shared" si="21"/>
        <v>51018370.105341569</v>
      </c>
      <c r="AG222" s="3">
        <f t="shared" si="29"/>
        <v>49474788.864075482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149</v>
      </c>
      <c r="C223" s="7"/>
      <c r="D223" s="2" t="e">
        <f t="shared" si="11"/>
        <v>#N/A</v>
      </c>
      <c r="E223" s="2" t="e">
        <f t="shared" si="22"/>
        <v>#N/A</v>
      </c>
      <c r="F223" s="2">
        <v>813529.04794210196</v>
      </c>
      <c r="G223" s="2">
        <f t="shared" si="41"/>
        <v>634210.28571428568</v>
      </c>
      <c r="H223" s="2">
        <f t="shared" si="39"/>
        <v>104671388.17111927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850786.79059915245</v>
      </c>
      <c r="Q223" s="2">
        <f t="shared" si="42"/>
        <v>650000</v>
      </c>
      <c r="R223" s="2">
        <f t="shared" si="40"/>
        <v>107669160.91951199</v>
      </c>
      <c r="S223" s="2">
        <f t="shared" si="16"/>
        <v>634210.28571428359</v>
      </c>
      <c r="T223" s="2">
        <f t="shared" si="17"/>
        <v>15789.714285714086</v>
      </c>
      <c r="U223" s="2">
        <f t="shared" si="18"/>
        <v>650000</v>
      </c>
      <c r="V223" s="2">
        <f t="shared" si="34"/>
        <v>51614572.114001483</v>
      </c>
      <c r="W223" s="2">
        <f t="shared" si="19"/>
        <v>596202.00865991414</v>
      </c>
      <c r="X223" s="2">
        <f t="shared" si="6"/>
        <v>53797.991340085864</v>
      </c>
      <c r="Y223" s="2">
        <f t="shared" ref="Y223:Y286" si="43">IF(COUNT($C224)=0,IF(COUNT($C223)=1,C223,SUM(Y222+X223)),C223)</f>
        <v>56054588.805510491</v>
      </c>
      <c r="Z223" s="2" t="str">
        <f t="shared" si="8"/>
        <v>HERE</v>
      </c>
      <c r="AA223" s="2">
        <f>IF(Z223="HERE",Y223,AA222+Graph!$G$1*1000)</f>
        <v>56054588.805510491</v>
      </c>
      <c r="AB223" s="2">
        <f t="shared" si="20"/>
        <v>53797.991340085864</v>
      </c>
      <c r="AC223" s="2">
        <f t="shared" ref="AC223:AC286" si="44">IF(Z224="HERE",V223,AC222)</f>
        <v>51614572.114001483</v>
      </c>
      <c r="AD223" s="3">
        <f t="shared" si="10"/>
        <v>52800000</v>
      </c>
      <c r="AE223" s="2">
        <f>IF(AE221&gt;=52800000,52800000,IF(AB202=Graph!G$1*1000,AE222+Graph!G$1*1000,AC223))</f>
        <v>51614572.114001483</v>
      </c>
      <c r="AF223" s="3">
        <f t="shared" si="21"/>
        <v>51614572.114001483</v>
      </c>
      <c r="AG223" s="3">
        <f t="shared" si="29"/>
        <v>49501882.376517445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150</v>
      </c>
      <c r="C224" s="7"/>
      <c r="D224" s="2" t="e">
        <f t="shared" si="11"/>
        <v>#N/A</v>
      </c>
      <c r="E224" s="2" t="e">
        <f t="shared" si="22"/>
        <v>#N/A</v>
      </c>
      <c r="F224" s="2">
        <v>816116.27460022271</v>
      </c>
      <c r="G224" s="2">
        <f t="shared" si="41"/>
        <v>634210.28571428568</v>
      </c>
      <c r="H224" s="2">
        <f t="shared" ref="H224:H287" si="45">IF(COUNT($C225)=0,IF(COUNT($C224)=1,C224,SUM(H223+G224)),C224)</f>
        <v>105305598.45683356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853567.52567487955</v>
      </c>
      <c r="Q224" s="2">
        <f t="shared" si="42"/>
        <v>650000</v>
      </c>
      <c r="R224" s="2">
        <f t="shared" ref="R224:R287" si="46">IF(COUNT($C225)=0,IF(COUNT($C224)=1,M224,SUM(R223+Q224)),M224)</f>
        <v>108319160.91951199</v>
      </c>
      <c r="S224" s="2">
        <f t="shared" si="16"/>
        <v>634210.28571428359</v>
      </c>
      <c r="T224" s="2">
        <f t="shared" si="17"/>
        <v>15789.714285714086</v>
      </c>
      <c r="U224" s="2">
        <f t="shared" si="18"/>
        <v>650000</v>
      </c>
      <c r="V224" s="2">
        <f t="shared" si="34"/>
        <v>52213361.349319518</v>
      </c>
      <c r="W224" s="2">
        <f t="shared" si="19"/>
        <v>598789.23531803489</v>
      </c>
      <c r="X224" s="2">
        <f t="shared" si="6"/>
        <v>51210.764681965113</v>
      </c>
      <c r="Y224" s="2">
        <f t="shared" si="43"/>
        <v>56105799.570192456</v>
      </c>
      <c r="Z224" s="2" t="str">
        <f t="shared" si="8"/>
        <v>HERE</v>
      </c>
      <c r="AA224" s="2">
        <f>IF(Z224="HERE",Y224,AA223+Graph!$G$1*1000)</f>
        <v>56105799.570192456</v>
      </c>
      <c r="AB224" s="2">
        <f t="shared" si="20"/>
        <v>51210.764681965113</v>
      </c>
      <c r="AC224" s="2">
        <f t="shared" si="44"/>
        <v>52213361.349319518</v>
      </c>
      <c r="AD224" s="3">
        <f t="shared" si="10"/>
        <v>52800000</v>
      </c>
      <c r="AE224" s="2">
        <f>IF(AE222&gt;=52800000,52800000,IF(AB203=Graph!G$1*1000,AE223+Graph!G$1*1000,AC224))</f>
        <v>52213361.349319518</v>
      </c>
      <c r="AF224" s="3">
        <f t="shared" si="21"/>
        <v>52213361.349319518</v>
      </c>
      <c r="AG224" s="3">
        <f t="shared" si="29"/>
        <v>49529105.250292324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151</v>
      </c>
      <c r="C225" s="7"/>
      <c r="D225" s="2" t="e">
        <f t="shared" si="11"/>
        <v>#N/A</v>
      </c>
      <c r="E225" s="2" t="e">
        <f t="shared" si="22"/>
        <v>#N/A</v>
      </c>
      <c r="F225" s="2">
        <v>818703.50125834346</v>
      </c>
      <c r="G225" s="2">
        <f t="shared" si="41"/>
        <v>634210.28571428568</v>
      </c>
      <c r="H225" s="2">
        <f t="shared" si="45"/>
        <v>105939808.74254784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856348.26075062156</v>
      </c>
      <c r="Q225" s="2">
        <f t="shared" si="42"/>
        <v>650000</v>
      </c>
      <c r="R225" s="2">
        <f t="shared" si="46"/>
        <v>108969160.91951199</v>
      </c>
      <c r="S225" s="2">
        <f t="shared" si="16"/>
        <v>634210.28571428359</v>
      </c>
      <c r="T225" s="2">
        <f t="shared" si="17"/>
        <v>15789.714285714086</v>
      </c>
      <c r="U225" s="2">
        <f t="shared" si="18"/>
        <v>650000</v>
      </c>
      <c r="V225" s="2">
        <f t="shared" si="34"/>
        <v>52814737.811295673</v>
      </c>
      <c r="W225" s="2">
        <f t="shared" si="19"/>
        <v>601376.46197615564</v>
      </c>
      <c r="X225" s="2">
        <f t="shared" si="6"/>
        <v>48623.538023844361</v>
      </c>
      <c r="Y225" s="2">
        <f t="shared" si="43"/>
        <v>56154423.108216301</v>
      </c>
      <c r="Z225" s="2" t="str">
        <f t="shared" si="8"/>
        <v>HERE</v>
      </c>
      <c r="AA225" s="2">
        <f>IF(Z225="HERE",Y225,AA224+Graph!$G$1*1000)</f>
        <v>56154423.108216301</v>
      </c>
      <c r="AB225" s="2">
        <f t="shared" si="20"/>
        <v>48623.538023844361</v>
      </c>
      <c r="AC225" s="2">
        <f t="shared" si="44"/>
        <v>52814737.811295673</v>
      </c>
      <c r="AD225" s="3">
        <f t="shared" si="10"/>
        <v>52800000</v>
      </c>
      <c r="AE225" s="2">
        <f>IF(AE223&gt;=52800000,52800000,IF(AB204=Graph!G$1*1000,AE224+Graph!G$1*1000,AC225))</f>
        <v>52814737.811295673</v>
      </c>
      <c r="AF225" s="3">
        <f t="shared" si="21"/>
        <v>52800000</v>
      </c>
      <c r="AG225" s="3">
        <f t="shared" si="29"/>
        <v>49556457.485400103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152</v>
      </c>
      <c r="C226" s="7"/>
      <c r="D226" s="2" t="e">
        <f t="shared" si="11"/>
        <v>#N/A</v>
      </c>
      <c r="E226" s="2" t="e">
        <f t="shared" si="22"/>
        <v>#N/A</v>
      </c>
      <c r="F226" s="2">
        <v>821290.72791646421</v>
      </c>
      <c r="G226" s="2">
        <f t="shared" si="41"/>
        <v>634210.28571428568</v>
      </c>
      <c r="H226" s="2">
        <f t="shared" si="45"/>
        <v>106574019.02826212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859128.99582634866</v>
      </c>
      <c r="Q226" s="2">
        <f t="shared" si="42"/>
        <v>650000</v>
      </c>
      <c r="R226" s="2">
        <f t="shared" si="46"/>
        <v>109619160.91951199</v>
      </c>
      <c r="S226" s="2">
        <f t="shared" si="16"/>
        <v>634210.28571428359</v>
      </c>
      <c r="T226" s="2">
        <f t="shared" si="17"/>
        <v>15789.714285714086</v>
      </c>
      <c r="U226" s="2">
        <f t="shared" si="18"/>
        <v>650000</v>
      </c>
      <c r="V226" s="2">
        <f t="shared" si="34"/>
        <v>53418701.49992995</v>
      </c>
      <c r="W226" s="2">
        <f t="shared" si="19"/>
        <v>603963.68863427639</v>
      </c>
      <c r="X226" s="2">
        <f t="shared" si="6"/>
        <v>46036.31136572361</v>
      </c>
      <c r="Y226" s="2">
        <f t="shared" si="43"/>
        <v>56200459.419582024</v>
      </c>
      <c r="Z226" s="2" t="str">
        <f t="shared" si="8"/>
        <v>HERE</v>
      </c>
      <c r="AA226" s="2">
        <f>IF(Z226="HERE",Y226,AA225+Graph!$G$1*1000)</f>
        <v>56200459.419582024</v>
      </c>
      <c r="AB226" s="2">
        <f t="shared" si="20"/>
        <v>46036.31136572361</v>
      </c>
      <c r="AC226" s="2">
        <f t="shared" si="44"/>
        <v>53418701.49992995</v>
      </c>
      <c r="AD226" s="3">
        <f t="shared" si="10"/>
        <v>52800000</v>
      </c>
      <c r="AE226" s="2">
        <f>IF(AE224&gt;=52800000,52800000,IF(AB205=Graph!G$1*1000,AE225+Graph!G$1*1000,AC226))</f>
        <v>53418701.49992995</v>
      </c>
      <c r="AF226" s="3">
        <f t="shared" si="21"/>
        <v>52800000</v>
      </c>
      <c r="AG226" s="3">
        <f t="shared" si="29"/>
        <v>49583939.081840783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153</v>
      </c>
      <c r="C227" s="7"/>
      <c r="D227" s="2" t="e">
        <f t="shared" si="11"/>
        <v>#N/A</v>
      </c>
      <c r="E227" s="2" t="e">
        <f t="shared" si="22"/>
        <v>#N/A</v>
      </c>
      <c r="F227" s="2">
        <v>823877.95457458496</v>
      </c>
      <c r="G227" s="2">
        <f t="shared" si="41"/>
        <v>634210.28571428568</v>
      </c>
      <c r="H227" s="2">
        <f t="shared" si="45"/>
        <v>107208229.31397641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861909.73090209067</v>
      </c>
      <c r="Q227" s="2">
        <f t="shared" si="42"/>
        <v>650000</v>
      </c>
      <c r="R227" s="2">
        <f t="shared" si="46"/>
        <v>110269160.91951199</v>
      </c>
      <c r="S227" s="2">
        <f t="shared" si="16"/>
        <v>634210.28571428359</v>
      </c>
      <c r="T227" s="2">
        <f t="shared" si="17"/>
        <v>15789.714285714086</v>
      </c>
      <c r="U227" s="2">
        <f t="shared" si="18"/>
        <v>650000</v>
      </c>
      <c r="V227" s="2">
        <f t="shared" si="34"/>
        <v>54025252.415222347</v>
      </c>
      <c r="W227" s="2">
        <f t="shared" si="19"/>
        <v>606550.91529239714</v>
      </c>
      <c r="X227" s="2">
        <f t="shared" si="6"/>
        <v>43449.084707602859</v>
      </c>
      <c r="Y227" s="2">
        <f t="shared" si="43"/>
        <v>56243908.504289627</v>
      </c>
      <c r="Z227" s="2" t="str">
        <f t="shared" si="8"/>
        <v>HERE</v>
      </c>
      <c r="AA227" s="2">
        <f>IF(Z227="HERE",Y227,AA226+Graph!$G$1*1000)</f>
        <v>56243908.504289627</v>
      </c>
      <c r="AB227" s="2">
        <f t="shared" si="20"/>
        <v>43449.084707602859</v>
      </c>
      <c r="AC227" s="2">
        <f t="shared" si="44"/>
        <v>54025252.415222347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49611550.039614379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154</v>
      </c>
      <c r="C228" s="7"/>
      <c r="D228" s="2" t="e">
        <f t="shared" si="11"/>
        <v>#N/A</v>
      </c>
      <c r="E228" s="2" t="e">
        <f t="shared" si="22"/>
        <v>#N/A</v>
      </c>
      <c r="F228" s="2">
        <v>826465.18123270571</v>
      </c>
      <c r="G228" s="2">
        <f t="shared" si="41"/>
        <v>634210.28571428568</v>
      </c>
      <c r="H228" s="2">
        <f t="shared" si="45"/>
        <v>107842439.59969069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864690.46597781777</v>
      </c>
      <c r="Q228" s="2">
        <f t="shared" si="42"/>
        <v>650000</v>
      </c>
      <c r="R228" s="2">
        <f t="shared" si="46"/>
        <v>110919160.91951199</v>
      </c>
      <c r="S228" s="2">
        <f t="shared" si="16"/>
        <v>634210.28571428359</v>
      </c>
      <c r="T228" s="2">
        <f t="shared" si="17"/>
        <v>15789.714285714086</v>
      </c>
      <c r="U228" s="2">
        <f t="shared" si="18"/>
        <v>650000</v>
      </c>
      <c r="V228" s="2">
        <f t="shared" si="34"/>
        <v>54634390.557172865</v>
      </c>
      <c r="W228" s="2">
        <f t="shared" si="19"/>
        <v>609138.14195051789</v>
      </c>
      <c r="X228" s="2">
        <f t="shared" si="6"/>
        <v>40861.858049482107</v>
      </c>
      <c r="Y228" s="2">
        <f t="shared" si="43"/>
        <v>56284770.362339109</v>
      </c>
      <c r="Z228" s="2" t="str">
        <f t="shared" si="8"/>
        <v>HERE</v>
      </c>
      <c r="AA228" s="2">
        <f>IF(Z228="HERE",Y228,AA227+Graph!$G$1*1000)</f>
        <v>56284770.362339109</v>
      </c>
      <c r="AB228" s="2">
        <f t="shared" si="20"/>
        <v>40861.858049482107</v>
      </c>
      <c r="AC228" s="2">
        <f t="shared" si="44"/>
        <v>54634390.557172865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49639290.358720876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155</v>
      </c>
      <c r="C229" s="7"/>
      <c r="D229" s="2" t="e">
        <f t="shared" si="11"/>
        <v>#N/A</v>
      </c>
      <c r="E229" s="2" t="e">
        <f t="shared" si="22"/>
        <v>#N/A</v>
      </c>
      <c r="F229" s="2">
        <v>829052.40789082646</v>
      </c>
      <c r="G229" s="2">
        <f t="shared" si="41"/>
        <v>634210.28571428568</v>
      </c>
      <c r="H229" s="2">
        <f t="shared" si="45"/>
        <v>108476649.88540497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867471.20105355978</v>
      </c>
      <c r="Q229" s="2">
        <f t="shared" si="42"/>
        <v>650000</v>
      </c>
      <c r="R229" s="2">
        <f t="shared" si="46"/>
        <v>111569160.91951199</v>
      </c>
      <c r="S229" s="2">
        <f t="shared" si="16"/>
        <v>634210.28571428359</v>
      </c>
      <c r="T229" s="2">
        <f t="shared" si="17"/>
        <v>15789.714285714086</v>
      </c>
      <c r="U229" s="2">
        <f t="shared" si="18"/>
        <v>650000</v>
      </c>
      <c r="V229" s="2">
        <f t="shared" si="34"/>
        <v>55246115.925781503</v>
      </c>
      <c r="W229" s="2">
        <f t="shared" si="19"/>
        <v>611725.36860863864</v>
      </c>
      <c r="X229" s="2">
        <f t="shared" si="6"/>
        <v>38274.631391361356</v>
      </c>
      <c r="Y229" s="2">
        <f t="shared" si="43"/>
        <v>56323044.993730471</v>
      </c>
      <c r="Z229" s="2" t="str">
        <f t="shared" si="8"/>
        <v>HERE</v>
      </c>
      <c r="AA229" s="2">
        <f>IF(Z229="HERE",Y229,AA228+Graph!$G$1*1000)</f>
        <v>56323044.993730471</v>
      </c>
      <c r="AB229" s="2">
        <f t="shared" si="20"/>
        <v>38274.631391361356</v>
      </c>
      <c r="AC229" s="2">
        <f t="shared" si="44"/>
        <v>55246115.925781503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49667160.039160281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156</v>
      </c>
      <c r="C230" s="7"/>
      <c r="D230" s="2" t="e">
        <f t="shared" si="11"/>
        <v>#N/A</v>
      </c>
      <c r="E230" s="2" t="e">
        <f t="shared" si="22"/>
        <v>#N/A</v>
      </c>
      <c r="F230" s="2">
        <v>831639.63454894722</v>
      </c>
      <c r="G230" s="2">
        <f t="shared" ref="G230:G293" si="47">IF(F230&gt;650000,$AK$31*1000,F230)</f>
        <v>634210.28571428568</v>
      </c>
      <c r="H230" s="2">
        <f t="shared" si="45"/>
        <v>109110860.17111926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870251.93612928689</v>
      </c>
      <c r="Q230" s="2">
        <f t="shared" ref="Q230:Q293" si="48">IF(P230&gt;650000,650000,P230)</f>
        <v>650000</v>
      </c>
      <c r="R230" s="2">
        <f t="shared" si="46"/>
        <v>112219160.91951199</v>
      </c>
      <c r="S230" s="2">
        <f t="shared" si="16"/>
        <v>634210.28571428359</v>
      </c>
      <c r="T230" s="2">
        <f t="shared" si="17"/>
        <v>15789.714285714086</v>
      </c>
      <c r="U230" s="2">
        <f t="shared" si="18"/>
        <v>650000</v>
      </c>
      <c r="V230" s="2">
        <f t="shared" si="34"/>
        <v>55860428.521048263</v>
      </c>
      <c r="W230" s="2">
        <f t="shared" si="19"/>
        <v>614312.5952667594</v>
      </c>
      <c r="X230" s="2">
        <f t="shared" si="6"/>
        <v>35687.404733240604</v>
      </c>
      <c r="Y230" s="2">
        <f t="shared" si="43"/>
        <v>56358732.398463711</v>
      </c>
      <c r="Z230" s="2" t="str">
        <f t="shared" si="8"/>
        <v>HERE</v>
      </c>
      <c r="AA230" s="2">
        <f>IF(Z230="HERE",Y230,AA229+Graph!$G$1*1000)</f>
        <v>56358732.398463711</v>
      </c>
      <c r="AB230" s="2">
        <f t="shared" si="20"/>
        <v>35687.404733240604</v>
      </c>
      <c r="AC230" s="2">
        <f t="shared" si="44"/>
        <v>55246115.925781503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49695159.080932595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157</v>
      </c>
      <c r="C231" s="7"/>
      <c r="D231" s="2" t="e">
        <f t="shared" si="11"/>
        <v>#N/A</v>
      </c>
      <c r="E231" s="2" t="e">
        <f t="shared" si="22"/>
        <v>#N/A</v>
      </c>
      <c r="F231" s="2">
        <v>834226.86120708287</v>
      </c>
      <c r="G231" s="2">
        <f t="shared" si="47"/>
        <v>634210.28571428568</v>
      </c>
      <c r="H231" s="2">
        <f t="shared" si="45"/>
        <v>109745070.45683354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873032.67120502889</v>
      </c>
      <c r="Q231" s="2">
        <f t="shared" si="48"/>
        <v>650000</v>
      </c>
      <c r="R231" s="2">
        <f t="shared" si="46"/>
        <v>112869160.91951199</v>
      </c>
      <c r="S231" s="2">
        <f t="shared" si="16"/>
        <v>634210.28571428359</v>
      </c>
      <c r="T231" s="2">
        <f t="shared" si="17"/>
        <v>15789.714285714086</v>
      </c>
      <c r="U231" s="2">
        <f t="shared" si="18"/>
        <v>650000</v>
      </c>
      <c r="V231" s="2">
        <f t="shared" si="34"/>
        <v>56477328.342973143</v>
      </c>
      <c r="W231" s="2">
        <f t="shared" si="19"/>
        <v>616899.82192488015</v>
      </c>
      <c r="X231" s="2">
        <f t="shared" si="6"/>
        <v>33100.178075119853</v>
      </c>
      <c r="Y231" s="2">
        <f t="shared" si="43"/>
        <v>56391832.576538831</v>
      </c>
      <c r="Z231" s="2" t="str">
        <f t="shared" si="8"/>
        <v>MEEP</v>
      </c>
      <c r="AA231" s="2">
        <f>IF(Z231="HERE",Y231,AA230+Graph!$G$1*1000)</f>
        <v>56778732.398463711</v>
      </c>
      <c r="AB231" s="2">
        <f t="shared" si="20"/>
        <v>420000</v>
      </c>
      <c r="AC231" s="2">
        <f t="shared" si="44"/>
        <v>55246115.925781503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49723287.484037809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158</v>
      </c>
      <c r="C232" s="7"/>
      <c r="D232" s="2" t="e">
        <f t="shared" si="11"/>
        <v>#N/A</v>
      </c>
      <c r="E232" s="2" t="e">
        <f t="shared" si="22"/>
        <v>#N/A</v>
      </c>
      <c r="F232" s="2">
        <v>836814.08786520362</v>
      </c>
      <c r="G232" s="2">
        <f t="shared" si="47"/>
        <v>634210.28571428568</v>
      </c>
      <c r="H232" s="2">
        <f t="shared" si="45"/>
        <v>110379280.74254782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875813.406280756</v>
      </c>
      <c r="Q232" s="2">
        <f t="shared" si="48"/>
        <v>650000</v>
      </c>
      <c r="R232" s="2">
        <f t="shared" si="46"/>
        <v>113519160.91951199</v>
      </c>
      <c r="S232" s="2">
        <f t="shared" si="16"/>
        <v>634210.28571428359</v>
      </c>
      <c r="T232" s="2">
        <f t="shared" si="17"/>
        <v>15789.714285714086</v>
      </c>
      <c r="U232" s="2">
        <f t="shared" si="18"/>
        <v>650000</v>
      </c>
      <c r="V232" s="2">
        <f t="shared" si="34"/>
        <v>57096815.391556144</v>
      </c>
      <c r="W232" s="2">
        <f t="shared" si="19"/>
        <v>619487.0485830009</v>
      </c>
      <c r="X232" s="2">
        <f t="shared" si="6"/>
        <v>30512.951416999102</v>
      </c>
      <c r="Y232" s="2">
        <f t="shared" si="43"/>
        <v>56422345.52795583</v>
      </c>
      <c r="Z232" s="2" t="str">
        <f t="shared" si="8"/>
        <v>MEEP</v>
      </c>
      <c r="AA232" s="2">
        <f>IF(Z232="HERE",Y232,AA231+Graph!$G$1*1000)</f>
        <v>57198732.398463711</v>
      </c>
      <c r="AB232" s="2">
        <f t="shared" si="20"/>
        <v>420000</v>
      </c>
      <c r="AC232" s="2">
        <f t="shared" si="44"/>
        <v>55246115.925781503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49751545.248475932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159</v>
      </c>
      <c r="C233" s="7"/>
      <c r="D233" s="2" t="e">
        <f t="shared" si="11"/>
        <v>#N/A</v>
      </c>
      <c r="E233" s="2" t="e">
        <f t="shared" si="22"/>
        <v>#N/A</v>
      </c>
      <c r="F233" s="2">
        <v>839401.31452332437</v>
      </c>
      <c r="G233" s="2">
        <f t="shared" si="47"/>
        <v>634210.28571428568</v>
      </c>
      <c r="H233" s="2">
        <f t="shared" si="45"/>
        <v>111013491.02826211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878594.141356498</v>
      </c>
      <c r="Q233" s="2">
        <f t="shared" si="48"/>
        <v>650000</v>
      </c>
      <c r="R233" s="2">
        <f t="shared" si="46"/>
        <v>114169160.91951199</v>
      </c>
      <c r="S233" s="2">
        <f t="shared" si="16"/>
        <v>634210.28571428359</v>
      </c>
      <c r="T233" s="2">
        <f t="shared" si="17"/>
        <v>15789.714285714086</v>
      </c>
      <c r="U233" s="2">
        <f t="shared" si="18"/>
        <v>650000</v>
      </c>
      <c r="V233" s="2">
        <f t="shared" si="34"/>
        <v>57718889.666797265</v>
      </c>
      <c r="W233" s="2">
        <f t="shared" si="19"/>
        <v>622074.27524112165</v>
      </c>
      <c r="X233" s="2">
        <f t="shared" si="6"/>
        <v>27925.72475887835</v>
      </c>
      <c r="Y233" s="2">
        <f t="shared" si="43"/>
        <v>56450271.252714708</v>
      </c>
      <c r="Z233" s="2" t="str">
        <f t="shared" si="8"/>
        <v>MEEP</v>
      </c>
      <c r="AA233" s="2">
        <f>IF(Z233="HERE",Y233,AA232+Graph!$G$1*1000)</f>
        <v>57618732.398463711</v>
      </c>
      <c r="AB233" s="2">
        <f t="shared" si="20"/>
        <v>420000</v>
      </c>
      <c r="AC233" s="2">
        <f t="shared" si="44"/>
        <v>55246115.925781503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49779932.374246962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160</v>
      </c>
      <c r="C234" s="7"/>
      <c r="D234" s="2" t="e">
        <f t="shared" si="11"/>
        <v>#N/A</v>
      </c>
      <c r="E234" s="2" t="e">
        <f t="shared" si="22"/>
        <v>#N/A</v>
      </c>
      <c r="F234" s="2">
        <v>841988.54118144512</v>
      </c>
      <c r="G234" s="2">
        <f t="shared" si="47"/>
        <v>634210.28571428568</v>
      </c>
      <c r="H234" s="2">
        <f t="shared" si="45"/>
        <v>111647701.31397639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881374.87643224001</v>
      </c>
      <c r="Q234" s="2">
        <f t="shared" si="48"/>
        <v>650000</v>
      </c>
      <c r="R234" s="2">
        <f t="shared" si="46"/>
        <v>114819160.91951199</v>
      </c>
      <c r="S234" s="2">
        <f t="shared" si="16"/>
        <v>634210.28571428359</v>
      </c>
      <c r="T234" s="2">
        <f t="shared" si="17"/>
        <v>15789.714285714086</v>
      </c>
      <c r="U234" s="2">
        <f t="shared" si="18"/>
        <v>650000</v>
      </c>
      <c r="V234" s="2">
        <f t="shared" si="34"/>
        <v>58343551.168696508</v>
      </c>
      <c r="W234" s="2">
        <f t="shared" si="19"/>
        <v>624661.5018992424</v>
      </c>
      <c r="X234" s="2">
        <f t="shared" si="6"/>
        <v>25338.498100757599</v>
      </c>
      <c r="Y234" s="2">
        <f t="shared" si="43"/>
        <v>56475609.750815466</v>
      </c>
      <c r="Z234" s="2" t="str">
        <f t="shared" si="8"/>
        <v>MEEP</v>
      </c>
      <c r="AA234" s="2">
        <f>IF(Z234="HERE",Y234,AA233+Graph!$G$1*1000)</f>
        <v>58038732.398463711</v>
      </c>
      <c r="AB234" s="2">
        <f t="shared" si="20"/>
        <v>420000</v>
      </c>
      <c r="AC234" s="2">
        <f t="shared" si="44"/>
        <v>55246115.925781503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49808448.861350894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161</v>
      </c>
      <c r="C235" s="7"/>
      <c r="D235" s="2" t="e">
        <f t="shared" si="11"/>
        <v>#N/A</v>
      </c>
      <c r="E235" s="2" t="e">
        <f t="shared" si="22"/>
        <v>#N/A</v>
      </c>
      <c r="F235" s="2">
        <v>844575.76783956587</v>
      </c>
      <c r="G235" s="2">
        <f t="shared" si="47"/>
        <v>634210.28571428568</v>
      </c>
      <c r="H235" s="2">
        <f t="shared" si="45"/>
        <v>112281911.59969068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884155.61150796711</v>
      </c>
      <c r="Q235" s="2">
        <f t="shared" si="48"/>
        <v>650000</v>
      </c>
      <c r="R235" s="2">
        <f t="shared" si="46"/>
        <v>115469160.91951199</v>
      </c>
      <c r="S235" s="2">
        <f t="shared" si="16"/>
        <v>634210.28571428359</v>
      </c>
      <c r="T235" s="2">
        <f t="shared" si="17"/>
        <v>15789.714285714086</v>
      </c>
      <c r="U235" s="2">
        <f t="shared" si="18"/>
        <v>650000</v>
      </c>
      <c r="V235" s="2">
        <f t="shared" si="34"/>
        <v>58970799.897253871</v>
      </c>
      <c r="W235" s="2">
        <f t="shared" si="19"/>
        <v>627248.72855736315</v>
      </c>
      <c r="X235" s="2">
        <f t="shared" si="6"/>
        <v>22751.271442636847</v>
      </c>
      <c r="Y235" s="2">
        <f t="shared" si="43"/>
        <v>56498361.022258103</v>
      </c>
      <c r="Z235" s="2" t="str">
        <f t="shared" si="8"/>
        <v>MEEP</v>
      </c>
      <c r="AA235" s="2">
        <f>IF(Z235="HERE",Y235,AA234+Graph!$G$1*1000)</f>
        <v>58458732.398463711</v>
      </c>
      <c r="AB235" s="2">
        <f t="shared" si="20"/>
        <v>420000</v>
      </c>
      <c r="AC235" s="2">
        <f t="shared" si="44"/>
        <v>55246115.925781503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49837094.709787734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162</v>
      </c>
      <c r="C236" s="7"/>
      <c r="D236" s="2" t="e">
        <f t="shared" si="11"/>
        <v>#N/A</v>
      </c>
      <c r="E236" s="2" t="e">
        <f t="shared" si="22"/>
        <v>#N/A</v>
      </c>
      <c r="F236" s="2">
        <v>847162.99449768662</v>
      </c>
      <c r="G236" s="2">
        <f t="shared" si="47"/>
        <v>634210.28571428568</v>
      </c>
      <c r="H236" s="2">
        <f t="shared" si="45"/>
        <v>112916121.88540496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886936.34658370912</v>
      </c>
      <c r="Q236" s="2">
        <f t="shared" si="48"/>
        <v>650000</v>
      </c>
      <c r="R236" s="2">
        <f t="shared" si="46"/>
        <v>116119160.91951199</v>
      </c>
      <c r="S236" s="2">
        <f t="shared" si="16"/>
        <v>634210.28571428359</v>
      </c>
      <c r="T236" s="2">
        <f t="shared" si="17"/>
        <v>15789.714285714086</v>
      </c>
      <c r="U236" s="2">
        <f t="shared" si="18"/>
        <v>650000</v>
      </c>
      <c r="V236" s="2">
        <f t="shared" si="34"/>
        <v>59600635.852469355</v>
      </c>
      <c r="W236" s="2">
        <f t="shared" si="19"/>
        <v>629835.9552154839</v>
      </c>
      <c r="X236" s="2">
        <f t="shared" si="6"/>
        <v>20164.044784516096</v>
      </c>
      <c r="Y236" s="2">
        <f t="shared" si="43"/>
        <v>56518525.067042619</v>
      </c>
      <c r="Z236" s="2" t="str">
        <f t="shared" si="8"/>
        <v>MEEP</v>
      </c>
      <c r="AA236" s="2">
        <f>IF(Z236="HERE",Y236,AA235+Graph!$G$1*1000)</f>
        <v>58878732.398463711</v>
      </c>
      <c r="AB236" s="2">
        <f t="shared" si="20"/>
        <v>420000</v>
      </c>
      <c r="AC236" s="2">
        <f t="shared" si="44"/>
        <v>55246115.925781503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49865869.919557482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163</v>
      </c>
      <c r="C237" s="7"/>
      <c r="D237" s="2" t="e">
        <f t="shared" si="11"/>
        <v>#N/A</v>
      </c>
      <c r="E237" s="2" t="e">
        <f t="shared" si="22"/>
        <v>#N/A</v>
      </c>
      <c r="F237" s="2">
        <v>849750.22115580738</v>
      </c>
      <c r="G237" s="2">
        <f t="shared" si="47"/>
        <v>634210.28571428568</v>
      </c>
      <c r="H237" s="2">
        <f t="shared" si="45"/>
        <v>113550332.17111924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889717.08165943623</v>
      </c>
      <c r="Q237" s="2">
        <f t="shared" si="48"/>
        <v>650000</v>
      </c>
      <c r="R237" s="2">
        <f t="shared" si="46"/>
        <v>116769160.91951199</v>
      </c>
      <c r="S237" s="2">
        <f t="shared" si="16"/>
        <v>634210.28571428359</v>
      </c>
      <c r="T237" s="2">
        <f t="shared" si="17"/>
        <v>15789.714285714086</v>
      </c>
      <c r="U237" s="2">
        <f t="shared" si="18"/>
        <v>650000</v>
      </c>
      <c r="V237" s="2">
        <f t="shared" si="34"/>
        <v>60233059.03434296</v>
      </c>
      <c r="W237" s="2">
        <f t="shared" si="19"/>
        <v>632423.18187360466</v>
      </c>
      <c r="X237" s="2">
        <f t="shared" si="6"/>
        <v>17576.818126395345</v>
      </c>
      <c r="Y237" s="2">
        <f t="shared" si="43"/>
        <v>56536101.885169014</v>
      </c>
      <c r="Z237" s="2" t="str">
        <f t="shared" si="8"/>
        <v>MEEP</v>
      </c>
      <c r="AA237" s="2">
        <f>IF(Z237="HERE",Y237,AA236+Graph!$G$1*1000)</f>
        <v>59298732.398463711</v>
      </c>
      <c r="AB237" s="2">
        <f t="shared" si="20"/>
        <v>420000</v>
      </c>
      <c r="AC237" s="2">
        <f t="shared" si="44"/>
        <v>55246115.925781503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49894774.490660131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164</v>
      </c>
      <c r="C238" s="7"/>
      <c r="D238" s="2" t="e">
        <f t="shared" si="11"/>
        <v>#N/A</v>
      </c>
      <c r="E238" s="2" t="e">
        <f t="shared" si="22"/>
        <v>#N/A</v>
      </c>
      <c r="F238" s="2">
        <v>852337.44781392813</v>
      </c>
      <c r="G238" s="2">
        <f t="shared" si="47"/>
        <v>634210.28571428568</v>
      </c>
      <c r="H238" s="2">
        <f t="shared" si="45"/>
        <v>114184542.45683353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892497.81673517823</v>
      </c>
      <c r="Q238" s="2">
        <f t="shared" si="48"/>
        <v>650000</v>
      </c>
      <c r="R238" s="2">
        <f t="shared" si="46"/>
        <v>117419160.91951199</v>
      </c>
      <c r="S238" s="2">
        <f t="shared" si="16"/>
        <v>634210.28571428359</v>
      </c>
      <c r="T238" s="2">
        <f t="shared" si="17"/>
        <v>15789.714285714086</v>
      </c>
      <c r="U238" s="2">
        <f t="shared" si="18"/>
        <v>650000</v>
      </c>
      <c r="V238" s="2">
        <f t="shared" si="34"/>
        <v>60868069.442874685</v>
      </c>
      <c r="W238" s="2">
        <f t="shared" si="19"/>
        <v>635010.40853172541</v>
      </c>
      <c r="X238" s="2">
        <f t="shared" si="6"/>
        <v>14989.591468274593</v>
      </c>
      <c r="Y238" s="2">
        <f t="shared" si="43"/>
        <v>56551091.476637289</v>
      </c>
      <c r="Z238" s="2" t="str">
        <f t="shared" si="8"/>
        <v>MEEP</v>
      </c>
      <c r="AA238" s="2">
        <f>IF(Z238="HERE",Y238,AA237+Graph!$G$1*1000)</f>
        <v>59718732.398463711</v>
      </c>
      <c r="AB238" s="2">
        <f t="shared" si="20"/>
        <v>420000</v>
      </c>
      <c r="AC238" s="2">
        <f t="shared" si="44"/>
        <v>55246115.925781503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49923808.423095696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165</v>
      </c>
      <c r="C239" s="7"/>
      <c r="D239" s="2" t="e">
        <f t="shared" si="11"/>
        <v>#N/A</v>
      </c>
      <c r="E239" s="2" t="e">
        <f t="shared" si="22"/>
        <v>#N/A</v>
      </c>
      <c r="F239" s="2">
        <v>854924.67447204888</v>
      </c>
      <c r="G239" s="2">
        <f t="shared" si="47"/>
        <v>634210.28571428568</v>
      </c>
      <c r="H239" s="2">
        <f t="shared" si="45"/>
        <v>114818752.74254781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895278.55181090534</v>
      </c>
      <c r="Q239" s="2">
        <f t="shared" si="48"/>
        <v>650000</v>
      </c>
      <c r="R239" s="2">
        <f t="shared" si="46"/>
        <v>118069160.91951199</v>
      </c>
      <c r="S239" s="2">
        <f t="shared" si="16"/>
        <v>634210.28571428359</v>
      </c>
      <c r="T239" s="2">
        <f t="shared" si="17"/>
        <v>15789.714285714086</v>
      </c>
      <c r="U239" s="2">
        <f t="shared" si="18"/>
        <v>650000</v>
      </c>
      <c r="V239" s="2">
        <f t="shared" si="34"/>
        <v>61505667.078064531</v>
      </c>
      <c r="W239" s="2">
        <f t="shared" si="19"/>
        <v>637597.63518984616</v>
      </c>
      <c r="X239" s="2">
        <f t="shared" si="6"/>
        <v>12402.364810153842</v>
      </c>
      <c r="Y239" s="2">
        <f t="shared" si="43"/>
        <v>56563493.841447443</v>
      </c>
      <c r="Z239" s="2" t="str">
        <f t="shared" si="8"/>
        <v>MEEP</v>
      </c>
      <c r="AA239" s="2">
        <f>IF(Z239="HERE",Y239,AA238+Graph!$G$1*1000)</f>
        <v>60138732.398463711</v>
      </c>
      <c r="AB239" s="2">
        <f t="shared" si="20"/>
        <v>420000</v>
      </c>
      <c r="AC239" s="2">
        <f t="shared" si="44"/>
        <v>55246115.925781503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49952971.716864161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166</v>
      </c>
      <c r="C240" s="7"/>
      <c r="D240" s="2" t="e">
        <f t="shared" si="11"/>
        <v>#N/A</v>
      </c>
      <c r="E240" s="2" t="e">
        <f t="shared" si="22"/>
        <v>#N/A</v>
      </c>
      <c r="F240" s="2">
        <v>857511.90113016963</v>
      </c>
      <c r="G240" s="2">
        <f t="shared" si="47"/>
        <v>634210.28571428568</v>
      </c>
      <c r="H240" s="2">
        <f t="shared" si="45"/>
        <v>115452963.02826209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898059.28688664734</v>
      </c>
      <c r="Q240" s="2">
        <f t="shared" si="48"/>
        <v>650000</v>
      </c>
      <c r="R240" s="2">
        <f t="shared" si="46"/>
        <v>118719160.91951199</v>
      </c>
      <c r="S240" s="2">
        <f t="shared" si="16"/>
        <v>634210.28571428359</v>
      </c>
      <c r="T240" s="2">
        <f t="shared" si="17"/>
        <v>15789.714285714086</v>
      </c>
      <c r="U240" s="2">
        <f t="shared" si="18"/>
        <v>650000</v>
      </c>
      <c r="V240" s="2">
        <f t="shared" si="34"/>
        <v>62145851.939912498</v>
      </c>
      <c r="W240" s="2">
        <f t="shared" si="19"/>
        <v>640184.86184796691</v>
      </c>
      <c r="X240" s="2">
        <f t="shared" si="6"/>
        <v>9815.1381520330906</v>
      </c>
      <c r="Y240" s="2">
        <f t="shared" si="43"/>
        <v>56573308.979599476</v>
      </c>
      <c r="Z240" s="2" t="str">
        <f t="shared" si="8"/>
        <v>MEEP</v>
      </c>
      <c r="AA240" s="2">
        <f>IF(Z240="HERE",Y240,AA239+Graph!$G$1*1000)</f>
        <v>60558732.398463711</v>
      </c>
      <c r="AB240" s="2">
        <f t="shared" si="20"/>
        <v>420000</v>
      </c>
      <c r="AC240" s="2">
        <f t="shared" si="44"/>
        <v>55246115.925781503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49982264.371965528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167</v>
      </c>
      <c r="C241" s="7"/>
      <c r="D241" s="2" t="e">
        <f t="shared" si="11"/>
        <v>#N/A</v>
      </c>
      <c r="E241" s="2" t="e">
        <f t="shared" si="22"/>
        <v>#N/A</v>
      </c>
      <c r="F241" s="2">
        <v>860099.12778829038</v>
      </c>
      <c r="G241" s="2">
        <f t="shared" si="47"/>
        <v>634210.28571428568</v>
      </c>
      <c r="H241" s="2">
        <f t="shared" si="45"/>
        <v>116087173.31397638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900840.02196237445</v>
      </c>
      <c r="Q241" s="2">
        <f t="shared" si="48"/>
        <v>650000</v>
      </c>
      <c r="R241" s="2">
        <f t="shared" si="46"/>
        <v>119369160.91951199</v>
      </c>
      <c r="S241" s="2">
        <f t="shared" si="16"/>
        <v>634210.28571428359</v>
      </c>
      <c r="T241" s="2">
        <f t="shared" si="17"/>
        <v>15789.714285714086</v>
      </c>
      <c r="U241" s="2">
        <f t="shared" si="18"/>
        <v>650000</v>
      </c>
      <c r="V241" s="2">
        <f t="shared" si="34"/>
        <v>62788624.028418586</v>
      </c>
      <c r="W241" s="2">
        <f t="shared" si="19"/>
        <v>642772.08850608766</v>
      </c>
      <c r="X241" s="2">
        <f t="shared" si="6"/>
        <v>7227.9114939123392</v>
      </c>
      <c r="Y241" s="2">
        <f t="shared" si="43"/>
        <v>56580536.891093388</v>
      </c>
      <c r="Z241" s="2" t="str">
        <f t="shared" si="8"/>
        <v>MEEP</v>
      </c>
      <c r="AA241" s="2">
        <f>IF(Z241="HERE",Y241,AA240+Graph!$G$1*1000)</f>
        <v>60978732.398463711</v>
      </c>
      <c r="AB241" s="2">
        <f t="shared" si="20"/>
        <v>420000</v>
      </c>
      <c r="AC241" s="2">
        <f t="shared" si="44"/>
        <v>55246115.925781503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50011686.38839981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168</v>
      </c>
      <c r="C242" s="7"/>
      <c r="D242" s="2" t="e">
        <f t="shared" si="11"/>
        <v>#N/A</v>
      </c>
      <c r="E242" s="2" t="e">
        <f t="shared" si="22"/>
        <v>#N/A</v>
      </c>
      <c r="F242" s="2">
        <v>862686.35444641113</v>
      </c>
      <c r="G242" s="2">
        <f t="shared" si="47"/>
        <v>634210.28571428568</v>
      </c>
      <c r="H242" s="2">
        <f t="shared" si="45"/>
        <v>116721383.59969066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903620.75703811646</v>
      </c>
      <c r="Q242" s="2">
        <f t="shared" si="48"/>
        <v>650000</v>
      </c>
      <c r="R242" s="2">
        <f t="shared" si="46"/>
        <v>120019160.91951199</v>
      </c>
      <c r="S242" s="2">
        <f t="shared" si="16"/>
        <v>634210.28571428359</v>
      </c>
      <c r="T242" s="2">
        <f t="shared" si="17"/>
        <v>15789.714285714086</v>
      </c>
      <c r="U242" s="2">
        <f t="shared" si="18"/>
        <v>650000</v>
      </c>
      <c r="V242" s="2">
        <f t="shared" si="34"/>
        <v>63433983.343582794</v>
      </c>
      <c r="W242" s="2">
        <f t="shared" si="19"/>
        <v>645359.31516420841</v>
      </c>
      <c r="X242" s="2">
        <f t="shared" si="6"/>
        <v>4640.6848357915878</v>
      </c>
      <c r="Y242" s="2">
        <f t="shared" si="43"/>
        <v>56585177.57592918</v>
      </c>
      <c r="Z242" s="2" t="str">
        <f t="shared" si="8"/>
        <v>MEEP</v>
      </c>
      <c r="AA242" s="2">
        <f>IF(Z242="HERE",Y242,AA241+Graph!$G$1*1000)</f>
        <v>61398732.398463711</v>
      </c>
      <c r="AB242" s="2">
        <f t="shared" si="20"/>
        <v>420000</v>
      </c>
      <c r="AC242" s="2">
        <f t="shared" si="44"/>
        <v>55246115.925781503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50041237.766166985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169</v>
      </c>
      <c r="C243" s="7"/>
      <c r="D243" s="2" t="e">
        <f t="shared" si="11"/>
        <v>#N/A</v>
      </c>
      <c r="E243" s="2" t="e">
        <f t="shared" si="22"/>
        <v>#N/A</v>
      </c>
      <c r="F243" s="2">
        <v>865273.58110453188</v>
      </c>
      <c r="G243" s="2">
        <f t="shared" si="47"/>
        <v>634210.28571428568</v>
      </c>
      <c r="H243" s="2">
        <f t="shared" si="45"/>
        <v>117355593.88540494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906401.49211384356</v>
      </c>
      <c r="Q243" s="2">
        <f t="shared" si="48"/>
        <v>650000</v>
      </c>
      <c r="R243" s="2">
        <f t="shared" si="46"/>
        <v>120669160.91951199</v>
      </c>
      <c r="S243" s="2">
        <f t="shared" si="16"/>
        <v>634210.28571428359</v>
      </c>
      <c r="T243" s="2">
        <f t="shared" si="17"/>
        <v>15789.714285714086</v>
      </c>
      <c r="U243" s="2">
        <f t="shared" si="18"/>
        <v>650000</v>
      </c>
      <c r="V243" s="2">
        <f t="shared" si="34"/>
        <v>64081929.885405123</v>
      </c>
      <c r="W243" s="2">
        <f t="shared" si="19"/>
        <v>647946.54182232916</v>
      </c>
      <c r="X243" s="2">
        <f t="shared" si="6"/>
        <v>2053.4581776708364</v>
      </c>
      <c r="Y243" s="2">
        <f t="shared" si="43"/>
        <v>56587231.034106851</v>
      </c>
      <c r="Z243" s="2" t="str">
        <f t="shared" si="8"/>
        <v>MEEP</v>
      </c>
      <c r="AA243" s="2">
        <f>IF(Z243="HERE",Y243,AA242+Graph!$G$1*1000)</f>
        <v>61818732.398463711</v>
      </c>
      <c r="AB243" s="2">
        <f t="shared" si="20"/>
        <v>420000</v>
      </c>
      <c r="AC243" s="2">
        <f t="shared" si="44"/>
        <v>55246115.925781503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50070918.505267076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170</v>
      </c>
      <c r="C244" s="7"/>
      <c r="D244" s="2" t="e">
        <f t="shared" si="11"/>
        <v>#N/A</v>
      </c>
      <c r="E244" s="2" t="e">
        <f t="shared" si="22"/>
        <v>#N/A</v>
      </c>
      <c r="F244" s="2">
        <v>867860.80776265264</v>
      </c>
      <c r="G244" s="2">
        <f t="shared" si="47"/>
        <v>634210.28571428568</v>
      </c>
      <c r="H244" s="2">
        <f t="shared" si="45"/>
        <v>117989804.17111923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909182.22718958557</v>
      </c>
      <c r="Q244" s="2">
        <f t="shared" si="48"/>
        <v>650000</v>
      </c>
      <c r="R244" s="2">
        <f t="shared" si="46"/>
        <v>121319160.91951199</v>
      </c>
      <c r="S244" s="2">
        <f t="shared" si="16"/>
        <v>634210.28571428359</v>
      </c>
      <c r="T244" s="2">
        <f t="shared" si="17"/>
        <v>15789.714285714086</v>
      </c>
      <c r="U244" s="2">
        <f t="shared" si="18"/>
        <v>650000</v>
      </c>
      <c r="V244" s="2">
        <f t="shared" si="34"/>
        <v>64716140.171119407</v>
      </c>
      <c r="W244" s="2">
        <f t="shared" si="19"/>
        <v>634210.28571428359</v>
      </c>
      <c r="X244" s="2">
        <f t="shared" si="6"/>
        <v>15789.714285716414</v>
      </c>
      <c r="Y244" s="2">
        <f t="shared" si="43"/>
        <v>56603020.748392567</v>
      </c>
      <c r="Z244" s="2" t="str">
        <f t="shared" si="8"/>
        <v>MEEP</v>
      </c>
      <c r="AA244" s="2">
        <f>IF(Z244="HERE",Y244,AA243+Graph!$G$1*1000)</f>
        <v>62238732.398463711</v>
      </c>
      <c r="AB244" s="2">
        <f t="shared" si="20"/>
        <v>420000</v>
      </c>
      <c r="AC244" s="2">
        <f t="shared" si="44"/>
        <v>55246115.925781503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50100728.605700076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171</v>
      </c>
      <c r="C245" s="7"/>
      <c r="D245" s="2" t="e">
        <f t="shared" si="11"/>
        <v>#N/A</v>
      </c>
      <c r="E245" s="2" t="e">
        <f t="shared" si="22"/>
        <v>#N/A</v>
      </c>
      <c r="F245" s="2">
        <v>870448.03442077339</v>
      </c>
      <c r="G245" s="2">
        <f t="shared" si="47"/>
        <v>634210.28571428568</v>
      </c>
      <c r="H245" s="2">
        <f t="shared" si="45"/>
        <v>118624014.45683351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911962.96226531267</v>
      </c>
      <c r="Q245" s="2">
        <f t="shared" si="48"/>
        <v>650000</v>
      </c>
      <c r="R245" s="2">
        <f t="shared" si="46"/>
        <v>121969160.91951199</v>
      </c>
      <c r="S245" s="2">
        <f t="shared" si="16"/>
        <v>634210.28571428359</v>
      </c>
      <c r="T245" s="2">
        <f t="shared" si="17"/>
        <v>15789.714285714086</v>
      </c>
      <c r="U245" s="2">
        <f t="shared" si="18"/>
        <v>650000</v>
      </c>
      <c r="V245" s="2">
        <f t="shared" si="34"/>
        <v>65350350.45683369</v>
      </c>
      <c r="W245" s="2">
        <f t="shared" si="19"/>
        <v>634210.28571428359</v>
      </c>
      <c r="X245" s="2">
        <f t="shared" si="6"/>
        <v>15789.714285716414</v>
      </c>
      <c r="Y245" s="2">
        <f t="shared" si="43"/>
        <v>56618810.462678283</v>
      </c>
      <c r="Z245" s="2" t="str">
        <f t="shared" si="8"/>
        <v>MEEP</v>
      </c>
      <c r="AA245" s="2">
        <f>IF(Z245="HERE",Y245,AA244+Graph!$G$1*1000)</f>
        <v>62658732.398463711</v>
      </c>
      <c r="AB245" s="2">
        <f t="shared" si="20"/>
        <v>420000</v>
      </c>
      <c r="AC245" s="2">
        <f t="shared" si="44"/>
        <v>55246115.925781503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50130668.067465976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172</v>
      </c>
      <c r="C246" s="7"/>
      <c r="D246" s="2" t="e">
        <f t="shared" si="11"/>
        <v>#N/A</v>
      </c>
      <c r="E246" s="2" t="e">
        <f t="shared" si="22"/>
        <v>#N/A</v>
      </c>
      <c r="F246" s="2">
        <v>873035.26107889414</v>
      </c>
      <c r="G246" s="2">
        <f t="shared" si="47"/>
        <v>634210.28571428568</v>
      </c>
      <c r="H246" s="2">
        <f t="shared" si="45"/>
        <v>119258224.7425478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914743.69734105468</v>
      </c>
      <c r="Q246" s="2">
        <f t="shared" si="48"/>
        <v>650000</v>
      </c>
      <c r="R246" s="2">
        <f t="shared" si="46"/>
        <v>122619160.91951199</v>
      </c>
      <c r="S246" s="2">
        <f t="shared" si="16"/>
        <v>634210.28571428359</v>
      </c>
      <c r="T246" s="2">
        <f t="shared" si="17"/>
        <v>15789.714285714086</v>
      </c>
      <c r="U246" s="2">
        <f t="shared" si="18"/>
        <v>650000</v>
      </c>
      <c r="V246" s="2">
        <f t="shared" si="34"/>
        <v>65984560.742547974</v>
      </c>
      <c r="W246" s="2">
        <f t="shared" si="19"/>
        <v>634210.28571428359</v>
      </c>
      <c r="X246" s="2">
        <f t="shared" si="6"/>
        <v>15789.714285716414</v>
      </c>
      <c r="Y246" s="2">
        <f t="shared" si="43"/>
        <v>56634600.176964</v>
      </c>
      <c r="Z246" s="2" t="str">
        <f t="shared" si="8"/>
        <v>MEEP</v>
      </c>
      <c r="AA246" s="2">
        <f>IF(Z246="HERE",Y246,AA245+Graph!$G$1*1000)</f>
        <v>63078732.398463711</v>
      </c>
      <c r="AB246" s="2">
        <f t="shared" si="20"/>
        <v>420000</v>
      </c>
      <c r="AC246" s="2">
        <f t="shared" si="44"/>
        <v>55246115.925781503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173</v>
      </c>
      <c r="C247" s="7"/>
      <c r="D247" s="2" t="e">
        <f t="shared" si="11"/>
        <v>#N/A</v>
      </c>
      <c r="E247" s="2" t="e">
        <f t="shared" si="22"/>
        <v>#N/A</v>
      </c>
      <c r="F247" s="2">
        <v>875622.48773701489</v>
      </c>
      <c r="G247" s="2">
        <f t="shared" si="47"/>
        <v>634210.28571428568</v>
      </c>
      <c r="H247" s="2">
        <f t="shared" si="45"/>
        <v>119892435.02826208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917524.43241678178</v>
      </c>
      <c r="Q247" s="2">
        <f t="shared" si="48"/>
        <v>650000</v>
      </c>
      <c r="R247" s="2">
        <f t="shared" si="46"/>
        <v>123269160.91951199</v>
      </c>
      <c r="S247" s="2">
        <f t="shared" si="16"/>
        <v>634210.28571428359</v>
      </c>
      <c r="T247" s="2">
        <f t="shared" si="17"/>
        <v>15789.714285714086</v>
      </c>
      <c r="U247" s="2">
        <f t="shared" si="18"/>
        <v>650000</v>
      </c>
      <c r="V247" s="2">
        <f t="shared" si="34"/>
        <v>66618771.028262258</v>
      </c>
      <c r="W247" s="2">
        <f t="shared" si="19"/>
        <v>634210.28571428359</v>
      </c>
      <c r="X247" s="2">
        <f t="shared" si="6"/>
        <v>15789.714285716414</v>
      </c>
      <c r="Y247" s="2">
        <f t="shared" si="43"/>
        <v>56650389.891249716</v>
      </c>
      <c r="Z247" s="2" t="str">
        <f t="shared" si="8"/>
        <v>MEEP</v>
      </c>
      <c r="AA247" s="2">
        <f>IF(Z247="HERE",Y247,AA246+Graph!$G$1*1000)</f>
        <v>63498732.398463711</v>
      </c>
      <c r="AB247" s="2">
        <f t="shared" si="20"/>
        <v>420000</v>
      </c>
      <c r="AC247" s="2">
        <f t="shared" si="44"/>
        <v>55246115.925781503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174</v>
      </c>
      <c r="C248" s="7"/>
      <c r="D248" s="2" t="e">
        <f t="shared" si="11"/>
        <v>#N/A</v>
      </c>
      <c r="E248" s="2" t="e">
        <f t="shared" si="22"/>
        <v>#N/A</v>
      </c>
      <c r="F248" s="2">
        <v>878209.71439513564</v>
      </c>
      <c r="G248" s="2">
        <f t="shared" si="47"/>
        <v>634210.28571428568</v>
      </c>
      <c r="H248" s="2">
        <f t="shared" si="45"/>
        <v>120526645.31397636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920305.16749252379</v>
      </c>
      <c r="Q248" s="2">
        <f t="shared" si="48"/>
        <v>650000</v>
      </c>
      <c r="R248" s="2">
        <f t="shared" si="46"/>
        <v>123919160.91951199</v>
      </c>
      <c r="S248" s="2">
        <f t="shared" si="16"/>
        <v>634210.28571428359</v>
      </c>
      <c r="T248" s="2">
        <f t="shared" si="17"/>
        <v>15789.714285714086</v>
      </c>
      <c r="U248" s="2">
        <f t="shared" si="18"/>
        <v>650000</v>
      </c>
      <c r="V248" s="2">
        <f t="shared" si="34"/>
        <v>67252981.313976541</v>
      </c>
      <c r="W248" s="2">
        <f t="shared" si="19"/>
        <v>634210.28571428359</v>
      </c>
      <c r="X248" s="2">
        <f t="shared" si="6"/>
        <v>15789.714285716414</v>
      </c>
      <c r="Y248" s="2">
        <f t="shared" si="43"/>
        <v>56666179.605535433</v>
      </c>
      <c r="Z248" s="2" t="str">
        <f t="shared" si="8"/>
        <v>MEEP</v>
      </c>
      <c r="AA248" s="2">
        <f>IF(Z248="HERE",Y248,AA247+Graph!$G$1*1000)</f>
        <v>63918732.398463711</v>
      </c>
      <c r="AB248" s="2">
        <f t="shared" si="20"/>
        <v>420000</v>
      </c>
      <c r="AC248" s="2">
        <f t="shared" si="44"/>
        <v>55246115.925781503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175</v>
      </c>
      <c r="C249" s="7"/>
      <c r="D249" s="2" t="e">
        <f t="shared" si="11"/>
        <v>#N/A</v>
      </c>
      <c r="E249" s="2" t="e">
        <f t="shared" si="22"/>
        <v>#N/A</v>
      </c>
      <c r="F249" s="2">
        <v>880796.94105325639</v>
      </c>
      <c r="G249" s="2">
        <f t="shared" si="47"/>
        <v>634210.28571428568</v>
      </c>
      <c r="H249" s="2">
        <f t="shared" si="45"/>
        <v>121160855.59969065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923085.9025682658</v>
      </c>
      <c r="Q249" s="2">
        <f t="shared" si="48"/>
        <v>650000</v>
      </c>
      <c r="R249" s="2">
        <f t="shared" si="46"/>
        <v>124569160.91951199</v>
      </c>
      <c r="S249" s="2">
        <f t="shared" si="16"/>
        <v>634210.28571428359</v>
      </c>
      <c r="T249" s="2">
        <f t="shared" si="17"/>
        <v>15789.714285714086</v>
      </c>
      <c r="U249" s="2">
        <f t="shared" si="18"/>
        <v>650000</v>
      </c>
      <c r="V249" s="2">
        <f t="shared" si="34"/>
        <v>67887191.599690825</v>
      </c>
      <c r="W249" s="2">
        <f t="shared" si="19"/>
        <v>634210.28571428359</v>
      </c>
      <c r="X249" s="2">
        <f t="shared" si="6"/>
        <v>15789.714285716414</v>
      </c>
      <c r="Y249" s="2">
        <f t="shared" si="43"/>
        <v>56681969.319821149</v>
      </c>
      <c r="Z249" s="2" t="str">
        <f t="shared" si="8"/>
        <v>MEEP</v>
      </c>
      <c r="AA249" s="2">
        <f>IF(Z249="HERE",Y249,AA248+Graph!$G$1*1000)</f>
        <v>64338732.398463711</v>
      </c>
      <c r="AB249" s="2">
        <f t="shared" si="20"/>
        <v>420000</v>
      </c>
      <c r="AC249" s="2">
        <f t="shared" si="44"/>
        <v>55246115.925781503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176</v>
      </c>
      <c r="C250" s="7"/>
      <c r="D250" s="2" t="e">
        <f t="shared" si="11"/>
        <v>#N/A</v>
      </c>
      <c r="E250" s="2" t="e">
        <f t="shared" si="22"/>
        <v>#N/A</v>
      </c>
      <c r="F250" s="2">
        <v>883384.16771137714</v>
      </c>
      <c r="G250" s="2">
        <f t="shared" si="47"/>
        <v>634210.28571428568</v>
      </c>
      <c r="H250" s="2">
        <f t="shared" si="45"/>
        <v>121795065.88540493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925866.6376439929</v>
      </c>
      <c r="Q250" s="2">
        <f t="shared" si="48"/>
        <v>650000</v>
      </c>
      <c r="R250" s="2">
        <f t="shared" si="46"/>
        <v>125219160.91951199</v>
      </c>
      <c r="S250" s="2">
        <f t="shared" si="16"/>
        <v>634210.28571428359</v>
      </c>
      <c r="T250" s="2">
        <f t="shared" si="17"/>
        <v>15789.714285714086</v>
      </c>
      <c r="U250" s="2">
        <f t="shared" si="18"/>
        <v>650000</v>
      </c>
      <c r="V250" s="2">
        <f t="shared" si="34"/>
        <v>68521401.885405108</v>
      </c>
      <c r="W250" s="2">
        <f t="shared" si="19"/>
        <v>634210.28571428359</v>
      </c>
      <c r="X250" s="2">
        <f t="shared" si="6"/>
        <v>15789.714285716414</v>
      </c>
      <c r="Y250" s="2">
        <f t="shared" si="43"/>
        <v>56697759.034106866</v>
      </c>
      <c r="Z250" s="2" t="str">
        <f t="shared" si="8"/>
        <v>MEEP</v>
      </c>
      <c r="AA250" s="2">
        <f>IF(Z250="HERE",Y250,AA249+Graph!$G$1*1000)</f>
        <v>64758732.398463711</v>
      </c>
      <c r="AB250" s="2">
        <f t="shared" si="20"/>
        <v>420000</v>
      </c>
      <c r="AC250" s="2">
        <f t="shared" si="44"/>
        <v>55246115.925781503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177</v>
      </c>
      <c r="C251" s="7"/>
      <c r="D251" s="2" t="e">
        <f t="shared" si="11"/>
        <v>#N/A</v>
      </c>
      <c r="E251" s="2" t="e">
        <f t="shared" si="22"/>
        <v>#N/A</v>
      </c>
      <c r="F251" s="2">
        <v>885971.3943694979</v>
      </c>
      <c r="G251" s="2">
        <f t="shared" si="47"/>
        <v>634210.28571428568</v>
      </c>
      <c r="H251" s="2">
        <f t="shared" si="45"/>
        <v>122429276.17111921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928647.37271973491</v>
      </c>
      <c r="Q251" s="2">
        <f t="shared" si="48"/>
        <v>650000</v>
      </c>
      <c r="R251" s="2">
        <f t="shared" si="46"/>
        <v>125869160.91951199</v>
      </c>
      <c r="S251" s="2">
        <f t="shared" si="16"/>
        <v>634210.28571428359</v>
      </c>
      <c r="T251" s="2">
        <f t="shared" si="17"/>
        <v>15789.714285714086</v>
      </c>
      <c r="U251" s="2">
        <f t="shared" si="18"/>
        <v>650000</v>
      </c>
      <c r="V251" s="2">
        <f t="shared" si="34"/>
        <v>69155612.171119392</v>
      </c>
      <c r="W251" s="2">
        <f t="shared" si="19"/>
        <v>634210.28571428359</v>
      </c>
      <c r="X251" s="2">
        <f t="shared" si="6"/>
        <v>15789.714285716414</v>
      </c>
      <c r="Y251" s="2">
        <f t="shared" si="43"/>
        <v>56713548.748392582</v>
      </c>
      <c r="Z251" s="2" t="str">
        <f t="shared" si="8"/>
        <v>MEEP</v>
      </c>
      <c r="AA251" s="2">
        <f>IF(Z251="HERE",Y251,AA250+Graph!$G$1*1000)</f>
        <v>65178732.398463711</v>
      </c>
      <c r="AB251" s="2">
        <f t="shared" si="20"/>
        <v>420000</v>
      </c>
      <c r="AC251" s="2">
        <f t="shared" si="44"/>
        <v>55246115.925781503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178</v>
      </c>
      <c r="C252" s="7"/>
      <c r="D252" s="2" t="e">
        <f t="shared" si="11"/>
        <v>#N/A</v>
      </c>
      <c r="E252" s="2" t="e">
        <f t="shared" si="22"/>
        <v>#N/A</v>
      </c>
      <c r="F252" s="2">
        <v>888558.62102761865</v>
      </c>
      <c r="G252" s="2">
        <f t="shared" si="47"/>
        <v>634210.28571428568</v>
      </c>
      <c r="H252" s="2">
        <f t="shared" si="45"/>
        <v>123063486.4568335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931428.10779546201</v>
      </c>
      <c r="Q252" s="2">
        <f t="shared" si="48"/>
        <v>650000</v>
      </c>
      <c r="R252" s="2">
        <f t="shared" si="46"/>
        <v>126519160.91951199</v>
      </c>
      <c r="S252" s="2">
        <f t="shared" si="16"/>
        <v>634210.28571428359</v>
      </c>
      <c r="T252" s="2">
        <f t="shared" si="17"/>
        <v>15789.714285714086</v>
      </c>
      <c r="U252" s="2">
        <f t="shared" si="18"/>
        <v>650000</v>
      </c>
      <c r="V252" s="2">
        <f t="shared" si="34"/>
        <v>69789822.456833676</v>
      </c>
      <c r="W252" s="2">
        <f t="shared" si="19"/>
        <v>634210.28571428359</v>
      </c>
      <c r="X252" s="2">
        <f t="shared" si="6"/>
        <v>15789.714285716414</v>
      </c>
      <c r="Y252" s="2">
        <f t="shared" si="43"/>
        <v>56729338.462678298</v>
      </c>
      <c r="Z252" s="2" t="str">
        <f t="shared" si="8"/>
        <v>MEEP</v>
      </c>
      <c r="AA252" s="2">
        <f>IF(Z252="HERE",Y252,AA251+Graph!$G$1*1000)</f>
        <v>65598732.398463711</v>
      </c>
      <c r="AB252" s="2">
        <f t="shared" si="20"/>
        <v>420000</v>
      </c>
      <c r="AC252" s="2">
        <f t="shared" si="44"/>
        <v>55246115.925781503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179</v>
      </c>
      <c r="C253" s="7"/>
      <c r="D253" s="2" t="e">
        <f t="shared" si="11"/>
        <v>#N/A</v>
      </c>
      <c r="E253" s="2" t="e">
        <f t="shared" si="22"/>
        <v>#N/A</v>
      </c>
      <c r="F253" s="2">
        <v>891145.8476857394</v>
      </c>
      <c r="G253" s="2">
        <f t="shared" si="47"/>
        <v>634210.28571428568</v>
      </c>
      <c r="H253" s="2">
        <f t="shared" si="45"/>
        <v>123697696.74254778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934208.84287120402</v>
      </c>
      <c r="Q253" s="2">
        <f t="shared" si="48"/>
        <v>650000</v>
      </c>
      <c r="R253" s="2">
        <f t="shared" si="46"/>
        <v>127169160.91951199</v>
      </c>
      <c r="S253" s="2">
        <f t="shared" si="16"/>
        <v>634210.28571428359</v>
      </c>
      <c r="T253" s="2">
        <f t="shared" si="17"/>
        <v>15789.714285714086</v>
      </c>
      <c r="U253" s="2">
        <f t="shared" si="18"/>
        <v>650000</v>
      </c>
      <c r="V253" s="2">
        <f t="shared" si="34"/>
        <v>70424032.742547959</v>
      </c>
      <c r="W253" s="2">
        <f t="shared" si="19"/>
        <v>634210.28571428359</v>
      </c>
      <c r="X253" s="2">
        <f t="shared" si="6"/>
        <v>15789.714285716414</v>
      </c>
      <c r="Y253" s="2">
        <f t="shared" si="43"/>
        <v>56745128.176964015</v>
      </c>
      <c r="Z253" s="2" t="str">
        <f t="shared" si="8"/>
        <v>MEEP</v>
      </c>
      <c r="AA253" s="2">
        <f>IF(Z253="HERE",Y253,AA252+Graph!$G$1*1000)</f>
        <v>66018732.398463711</v>
      </c>
      <c r="AB253" s="2">
        <f t="shared" si="20"/>
        <v>420000</v>
      </c>
      <c r="AC253" s="2">
        <f t="shared" si="44"/>
        <v>55246115.925781503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180</v>
      </c>
      <c r="C254" s="7"/>
      <c r="D254" s="2" t="e">
        <f t="shared" si="11"/>
        <v>#N/A</v>
      </c>
      <c r="E254" s="2" t="e">
        <f t="shared" si="22"/>
        <v>#N/A</v>
      </c>
      <c r="F254" s="2">
        <v>893733.07434387505</v>
      </c>
      <c r="G254" s="2">
        <f t="shared" si="47"/>
        <v>634210.28571428568</v>
      </c>
      <c r="H254" s="2">
        <f t="shared" si="45"/>
        <v>124331907.02826206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936989.57794693112</v>
      </c>
      <c r="Q254" s="2">
        <f t="shared" si="48"/>
        <v>650000</v>
      </c>
      <c r="R254" s="2">
        <f t="shared" si="46"/>
        <v>127819160.91951199</v>
      </c>
      <c r="S254" s="2">
        <f t="shared" si="16"/>
        <v>634210.28571428359</v>
      </c>
      <c r="T254" s="2">
        <f t="shared" si="17"/>
        <v>15789.714285714086</v>
      </c>
      <c r="U254" s="2">
        <f t="shared" si="18"/>
        <v>650000</v>
      </c>
      <c r="V254" s="2">
        <f t="shared" si="34"/>
        <v>71058243.028262243</v>
      </c>
      <c r="W254" s="2">
        <f t="shared" si="19"/>
        <v>634210.28571428359</v>
      </c>
      <c r="X254" s="2">
        <f t="shared" si="6"/>
        <v>15789.714285716414</v>
      </c>
      <c r="Y254" s="2">
        <f t="shared" si="43"/>
        <v>56760917.891249731</v>
      </c>
      <c r="Z254" s="2" t="str">
        <f t="shared" si="8"/>
        <v>MEEP</v>
      </c>
      <c r="AA254" s="2">
        <f>IF(Z254="HERE",Y254,AA253+Graph!$G$1*1000)</f>
        <v>66438732.398463711</v>
      </c>
      <c r="AB254" s="2">
        <f t="shared" si="20"/>
        <v>420000</v>
      </c>
      <c r="AC254" s="2">
        <f t="shared" si="44"/>
        <v>55246115.925781503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181</v>
      </c>
      <c r="C255" s="7"/>
      <c r="D255" s="2" t="e">
        <f t="shared" si="11"/>
        <v>#N/A</v>
      </c>
      <c r="E255" s="2" t="e">
        <f t="shared" si="22"/>
        <v>#N/A</v>
      </c>
      <c r="F255" s="2">
        <v>896320.3010019958</v>
      </c>
      <c r="G255" s="2">
        <f t="shared" si="47"/>
        <v>634210.28571428568</v>
      </c>
      <c r="H255" s="2">
        <f t="shared" si="45"/>
        <v>124966117.31397635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939770.31302267313</v>
      </c>
      <c r="Q255" s="2">
        <f t="shared" si="48"/>
        <v>650000</v>
      </c>
      <c r="R255" s="2">
        <f t="shared" si="46"/>
        <v>128469160.91951199</v>
      </c>
      <c r="S255" s="2">
        <f t="shared" si="16"/>
        <v>634210.28571428359</v>
      </c>
      <c r="T255" s="2">
        <f t="shared" si="17"/>
        <v>15789.714285714086</v>
      </c>
      <c r="U255" s="2">
        <f t="shared" si="18"/>
        <v>650000</v>
      </c>
      <c r="V255" s="2">
        <f t="shared" si="34"/>
        <v>71692453.313976526</v>
      </c>
      <c r="W255" s="2">
        <f t="shared" si="19"/>
        <v>634210.28571428359</v>
      </c>
      <c r="X255" s="2">
        <f t="shared" si="6"/>
        <v>15789.714285716414</v>
      </c>
      <c r="Y255" s="2">
        <f t="shared" si="43"/>
        <v>56776707.605535448</v>
      </c>
      <c r="Z255" s="2" t="str">
        <f t="shared" si="8"/>
        <v>MEEP</v>
      </c>
      <c r="AA255" s="2">
        <f>IF(Z255="HERE",Y255,AA254+Graph!$G$1*1000)</f>
        <v>66858732.398463711</v>
      </c>
      <c r="AB255" s="2">
        <f t="shared" si="20"/>
        <v>420000</v>
      </c>
      <c r="AC255" s="2">
        <f t="shared" si="44"/>
        <v>55246115.925781503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182</v>
      </c>
      <c r="C256" s="7"/>
      <c r="D256" s="2" t="e">
        <f t="shared" si="11"/>
        <v>#N/A</v>
      </c>
      <c r="E256" s="2" t="e">
        <f t="shared" si="22"/>
        <v>#N/A</v>
      </c>
      <c r="F256" s="2">
        <v>898907.52766011655</v>
      </c>
      <c r="G256" s="2">
        <f t="shared" si="47"/>
        <v>634210.28571428568</v>
      </c>
      <c r="H256" s="2">
        <f t="shared" si="45"/>
        <v>125600327.59969063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942551.04809840024</v>
      </c>
      <c r="Q256" s="2">
        <f t="shared" si="48"/>
        <v>650000</v>
      </c>
      <c r="R256" s="2">
        <f t="shared" si="46"/>
        <v>129119160.91951199</v>
      </c>
      <c r="S256" s="2">
        <f t="shared" si="16"/>
        <v>634210.28571428359</v>
      </c>
      <c r="T256" s="2">
        <f t="shared" si="17"/>
        <v>15789.714285714086</v>
      </c>
      <c r="U256" s="2">
        <f t="shared" si="18"/>
        <v>650000</v>
      </c>
      <c r="V256" s="2">
        <f t="shared" si="34"/>
        <v>72326663.59969081</v>
      </c>
      <c r="W256" s="2">
        <f t="shared" si="19"/>
        <v>634210.28571428359</v>
      </c>
      <c r="X256" s="2">
        <f t="shared" si="6"/>
        <v>15789.714285716414</v>
      </c>
      <c r="Y256" s="2">
        <f t="shared" si="43"/>
        <v>56792497.319821164</v>
      </c>
      <c r="Z256" s="2" t="str">
        <f t="shared" si="8"/>
        <v>MEEP</v>
      </c>
      <c r="AA256" s="2">
        <f>IF(Z256="HERE",Y256,AA255+Graph!$G$1*1000)</f>
        <v>67278732.398463711</v>
      </c>
      <c r="AB256" s="2">
        <f t="shared" si="20"/>
        <v>420000</v>
      </c>
      <c r="AC256" s="2">
        <f t="shared" si="44"/>
        <v>55246115.925781503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183</v>
      </c>
      <c r="C257" s="7"/>
      <c r="D257" s="2" t="e">
        <f t="shared" si="11"/>
        <v>#N/A</v>
      </c>
      <c r="E257" s="2" t="e">
        <f t="shared" si="22"/>
        <v>#N/A</v>
      </c>
      <c r="F257" s="2">
        <v>901494.7543182373</v>
      </c>
      <c r="G257" s="2">
        <f t="shared" si="47"/>
        <v>634210.28571428568</v>
      </c>
      <c r="H257" s="2">
        <f t="shared" si="45"/>
        <v>126234537.88540491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945331.78317414224</v>
      </c>
      <c r="Q257" s="2">
        <f t="shared" si="48"/>
        <v>650000</v>
      </c>
      <c r="R257" s="2">
        <f t="shared" si="46"/>
        <v>129769160.91951199</v>
      </c>
      <c r="S257" s="2">
        <f t="shared" si="16"/>
        <v>634210.28571428359</v>
      </c>
      <c r="T257" s="2">
        <f t="shared" si="17"/>
        <v>15789.714285714086</v>
      </c>
      <c r="U257" s="2">
        <f t="shared" si="18"/>
        <v>650000</v>
      </c>
      <c r="V257" s="2">
        <f t="shared" si="34"/>
        <v>72960873.885405093</v>
      </c>
      <c r="W257" s="2">
        <f t="shared" si="19"/>
        <v>634210.28571428359</v>
      </c>
      <c r="X257" s="2">
        <f t="shared" si="6"/>
        <v>15789.714285716414</v>
      </c>
      <c r="Y257" s="2">
        <f t="shared" si="43"/>
        <v>56808287.03410688</v>
      </c>
      <c r="Z257" s="2" t="str">
        <f t="shared" si="8"/>
        <v>MEEP</v>
      </c>
      <c r="AA257" s="2">
        <f>IF(Z257="HERE",Y257,AA256+Graph!$G$1*1000)</f>
        <v>67698732.398463711</v>
      </c>
      <c r="AB257" s="2">
        <f t="shared" si="20"/>
        <v>420000</v>
      </c>
      <c r="AC257" s="2">
        <f t="shared" si="44"/>
        <v>55246115.925781503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184</v>
      </c>
      <c r="C258" s="7"/>
      <c r="D258" s="2" t="e">
        <f t="shared" si="11"/>
        <v>#N/A</v>
      </c>
      <c r="E258" s="2" t="e">
        <f t="shared" si="22"/>
        <v>#N/A</v>
      </c>
      <c r="F258" s="2">
        <v>904081.98097635806</v>
      </c>
      <c r="G258" s="2">
        <f t="shared" si="47"/>
        <v>634210.28571428568</v>
      </c>
      <c r="H258" s="2">
        <f t="shared" si="45"/>
        <v>126868748.1711192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948112.51824986935</v>
      </c>
      <c r="Q258" s="2">
        <f t="shared" si="48"/>
        <v>650000</v>
      </c>
      <c r="R258" s="2">
        <f t="shared" si="46"/>
        <v>130419160.91951199</v>
      </c>
      <c r="S258" s="2">
        <f t="shared" si="16"/>
        <v>634210.28571428359</v>
      </c>
      <c r="T258" s="2">
        <f t="shared" si="17"/>
        <v>15789.714285714086</v>
      </c>
      <c r="U258" s="2">
        <f t="shared" si="18"/>
        <v>650000</v>
      </c>
      <c r="V258" s="2">
        <f t="shared" si="34"/>
        <v>73595084.171119377</v>
      </c>
      <c r="W258" s="2">
        <f t="shared" si="19"/>
        <v>634210.28571428359</v>
      </c>
      <c r="X258" s="2">
        <f t="shared" si="6"/>
        <v>15789.714285716414</v>
      </c>
      <c r="Y258" s="2">
        <f t="shared" si="43"/>
        <v>56824076.748392597</v>
      </c>
      <c r="Z258" s="2" t="str">
        <f t="shared" si="8"/>
        <v>MEEP</v>
      </c>
      <c r="AA258" s="2">
        <f>IF(Z258="HERE",Y258,AA257+Graph!$G$1*1000)</f>
        <v>68118732.398463711</v>
      </c>
      <c r="AB258" s="2">
        <f t="shared" si="20"/>
        <v>420000</v>
      </c>
      <c r="AC258" s="2">
        <f t="shared" si="44"/>
        <v>55246115.925781503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185</v>
      </c>
      <c r="C259" s="7"/>
      <c r="D259" s="2" t="e">
        <f t="shared" si="11"/>
        <v>#N/A</v>
      </c>
      <c r="E259" s="2" t="e">
        <f t="shared" si="22"/>
        <v>#N/A</v>
      </c>
      <c r="F259" s="2">
        <v>906669.20763447881</v>
      </c>
      <c r="G259" s="2">
        <f t="shared" si="47"/>
        <v>634210.28571428568</v>
      </c>
      <c r="H259" s="2">
        <f t="shared" si="45"/>
        <v>127502958.45683348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950893.25332561135</v>
      </c>
      <c r="Q259" s="2">
        <f t="shared" si="48"/>
        <v>650000</v>
      </c>
      <c r="R259" s="2">
        <f t="shared" si="46"/>
        <v>131069160.91951199</v>
      </c>
      <c r="S259" s="2">
        <f t="shared" si="16"/>
        <v>634210.28571428359</v>
      </c>
      <c r="T259" s="2">
        <f t="shared" si="17"/>
        <v>15789.714285714086</v>
      </c>
      <c r="U259" s="2">
        <f t="shared" si="18"/>
        <v>650000</v>
      </c>
      <c r="V259" s="2">
        <f t="shared" si="34"/>
        <v>74229294.456833661</v>
      </c>
      <c r="W259" s="2">
        <f t="shared" si="19"/>
        <v>634210.28571428359</v>
      </c>
      <c r="X259" s="2">
        <f t="shared" si="6"/>
        <v>15789.714285716414</v>
      </c>
      <c r="Y259" s="2">
        <f t="shared" si="43"/>
        <v>56839866.462678313</v>
      </c>
      <c r="Z259" s="2" t="str">
        <f t="shared" si="8"/>
        <v>MEEP</v>
      </c>
      <c r="AA259" s="2">
        <f>IF(Z259="HERE",Y259,AA258+Graph!$G$1*1000)</f>
        <v>68538732.398463711</v>
      </c>
      <c r="AB259" s="2">
        <f t="shared" si="20"/>
        <v>420000</v>
      </c>
      <c r="AC259" s="2">
        <f t="shared" si="44"/>
        <v>55246115.925781503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186</v>
      </c>
      <c r="C260" s="7"/>
      <c r="D260" s="2" t="e">
        <f t="shared" si="11"/>
        <v>#N/A</v>
      </c>
      <c r="E260" s="2" t="e">
        <f t="shared" si="22"/>
        <v>#N/A</v>
      </c>
      <c r="F260" s="2">
        <v>909256.43429259956</v>
      </c>
      <c r="G260" s="2">
        <f t="shared" si="47"/>
        <v>634210.28571428568</v>
      </c>
      <c r="H260" s="2">
        <f t="shared" si="45"/>
        <v>128137168.74254777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953673.98840133846</v>
      </c>
      <c r="Q260" s="2">
        <f t="shared" si="48"/>
        <v>650000</v>
      </c>
      <c r="R260" s="2">
        <f t="shared" si="46"/>
        <v>131719160.91951199</v>
      </c>
      <c r="S260" s="2">
        <f t="shared" si="16"/>
        <v>634210.28571428359</v>
      </c>
      <c r="T260" s="2">
        <f t="shared" si="17"/>
        <v>15789.714285714086</v>
      </c>
      <c r="U260" s="2">
        <f t="shared" si="18"/>
        <v>650000</v>
      </c>
      <c r="V260" s="2">
        <f t="shared" si="34"/>
        <v>74863504.742547944</v>
      </c>
      <c r="W260" s="2">
        <f t="shared" si="19"/>
        <v>634210.28571428359</v>
      </c>
      <c r="X260" s="2">
        <f t="shared" si="6"/>
        <v>15789.714285716414</v>
      </c>
      <c r="Y260" s="2">
        <f t="shared" si="43"/>
        <v>56855656.17696403</v>
      </c>
      <c r="Z260" s="2" t="str">
        <f t="shared" si="8"/>
        <v>MEEP</v>
      </c>
      <c r="AA260" s="2">
        <f>IF(Z260="HERE",Y260,AA259+Graph!$G$1*1000)</f>
        <v>68958732.398463711</v>
      </c>
      <c r="AB260" s="2">
        <f t="shared" si="20"/>
        <v>420000</v>
      </c>
      <c r="AC260" s="2">
        <f t="shared" si="44"/>
        <v>55246115.925781503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187</v>
      </c>
      <c r="C261" s="7"/>
      <c r="D261" s="2" t="e">
        <f t="shared" si="11"/>
        <v>#N/A</v>
      </c>
      <c r="E261" s="2" t="e">
        <f t="shared" si="22"/>
        <v>#N/A</v>
      </c>
      <c r="F261" s="2">
        <v>911843.66095072031</v>
      </c>
      <c r="G261" s="2">
        <f t="shared" si="47"/>
        <v>634210.28571428568</v>
      </c>
      <c r="H261" s="2">
        <f t="shared" si="45"/>
        <v>128771379.02826205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956454.72347708046</v>
      </c>
      <c r="Q261" s="2">
        <f t="shared" si="48"/>
        <v>650000</v>
      </c>
      <c r="R261" s="2">
        <f t="shared" si="46"/>
        <v>132369160.91951199</v>
      </c>
      <c r="S261" s="2">
        <f t="shared" si="16"/>
        <v>634210.28571428359</v>
      </c>
      <c r="T261" s="2">
        <f t="shared" si="17"/>
        <v>15789.714285714086</v>
      </c>
      <c r="U261" s="2">
        <f t="shared" si="18"/>
        <v>650000</v>
      </c>
      <c r="V261" s="2">
        <f t="shared" si="34"/>
        <v>75497715.028262228</v>
      </c>
      <c r="W261" s="2">
        <f t="shared" si="19"/>
        <v>634210.28571428359</v>
      </c>
      <c r="X261" s="2">
        <f t="shared" si="6"/>
        <v>15789.714285716414</v>
      </c>
      <c r="Y261" s="2">
        <f t="shared" si="43"/>
        <v>56871445.891249746</v>
      </c>
      <c r="Z261" s="2" t="str">
        <f t="shared" si="8"/>
        <v>MEEP</v>
      </c>
      <c r="AA261" s="2">
        <f>IF(Z261="HERE",Y261,AA260+Graph!$G$1*1000)</f>
        <v>69378732.398463711</v>
      </c>
      <c r="AB261" s="2">
        <f t="shared" si="20"/>
        <v>420000</v>
      </c>
      <c r="AC261" s="2">
        <f t="shared" si="44"/>
        <v>55246115.925781503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188</v>
      </c>
      <c r="C262" s="7"/>
      <c r="D262" s="2" t="e">
        <f t="shared" si="11"/>
        <v>#N/A</v>
      </c>
      <c r="E262" s="2" t="e">
        <f t="shared" si="22"/>
        <v>#N/A</v>
      </c>
      <c r="F262" s="2">
        <v>914430.88760884106</v>
      </c>
      <c r="G262" s="2">
        <f t="shared" si="47"/>
        <v>634210.28571428568</v>
      </c>
      <c r="H262" s="2">
        <f t="shared" si="45"/>
        <v>129405589.31397633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959235.45855280757</v>
      </c>
      <c r="Q262" s="2">
        <f t="shared" si="48"/>
        <v>650000</v>
      </c>
      <c r="R262" s="2">
        <f t="shared" si="46"/>
        <v>133019160.91951199</v>
      </c>
      <c r="S262" s="2">
        <f t="shared" si="16"/>
        <v>634210.28571428359</v>
      </c>
      <c r="T262" s="2">
        <f t="shared" si="17"/>
        <v>15789.714285714086</v>
      </c>
      <c r="U262" s="2">
        <f t="shared" si="18"/>
        <v>650000</v>
      </c>
      <c r="V262" s="2">
        <f t="shared" si="34"/>
        <v>76131925.313976511</v>
      </c>
      <c r="W262" s="2">
        <f t="shared" si="19"/>
        <v>634210.28571428359</v>
      </c>
      <c r="X262" s="2">
        <f t="shared" si="6"/>
        <v>15789.714285716414</v>
      </c>
      <c r="Y262" s="2">
        <f t="shared" si="43"/>
        <v>56887235.605535462</v>
      </c>
      <c r="Z262" s="2" t="str">
        <f t="shared" si="8"/>
        <v>MEEP</v>
      </c>
      <c r="AA262" s="2">
        <f>IF(Z262="HERE",Y262,AA261+Graph!$G$1*1000)</f>
        <v>69798732.398463711</v>
      </c>
      <c r="AB262" s="2">
        <f t="shared" si="20"/>
        <v>420000</v>
      </c>
      <c r="AC262" s="2">
        <f t="shared" si="44"/>
        <v>55246115.925781503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189</v>
      </c>
      <c r="C263" s="7"/>
      <c r="D263" s="2" t="e">
        <f t="shared" si="11"/>
        <v>#N/A</v>
      </c>
      <c r="E263" s="2" t="e">
        <f t="shared" si="22"/>
        <v>#N/A</v>
      </c>
      <c r="F263" s="2">
        <v>917018.11426696181</v>
      </c>
      <c r="G263" s="2">
        <f t="shared" si="47"/>
        <v>634210.28571428568</v>
      </c>
      <c r="H263" s="2">
        <f t="shared" si="45"/>
        <v>130039799.59969062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962016.19362854958</v>
      </c>
      <c r="Q263" s="2">
        <f t="shared" si="48"/>
        <v>650000</v>
      </c>
      <c r="R263" s="2">
        <f t="shared" si="46"/>
        <v>133669160.91951199</v>
      </c>
      <c r="S263" s="2">
        <f t="shared" si="16"/>
        <v>634210.28571428359</v>
      </c>
      <c r="T263" s="2">
        <f t="shared" si="17"/>
        <v>15789.714285714086</v>
      </c>
      <c r="U263" s="2">
        <f t="shared" si="18"/>
        <v>650000</v>
      </c>
      <c r="V263" s="2">
        <f t="shared" si="34"/>
        <v>76766135.599690795</v>
      </c>
      <c r="W263" s="2">
        <f t="shared" si="19"/>
        <v>634210.28571428359</v>
      </c>
      <c r="X263" s="2">
        <f t="shared" si="6"/>
        <v>15789.714285716414</v>
      </c>
      <c r="Y263" s="2">
        <f t="shared" si="43"/>
        <v>56903025.319821179</v>
      </c>
      <c r="Z263" s="2" t="str">
        <f t="shared" si="8"/>
        <v>MEEP</v>
      </c>
      <c r="AA263" s="2">
        <f>IF(Z263="HERE",Y263,AA262+Graph!$G$1*1000)</f>
        <v>70218732.398463711</v>
      </c>
      <c r="AB263" s="2">
        <f t="shared" si="20"/>
        <v>420000</v>
      </c>
      <c r="AC263" s="2">
        <f t="shared" si="44"/>
        <v>55246115.925781503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190</v>
      </c>
      <c r="C264" s="7"/>
      <c r="D264" s="2" t="e">
        <f t="shared" si="11"/>
        <v>#N/A</v>
      </c>
      <c r="E264" s="2" t="e">
        <f t="shared" si="22"/>
        <v>#N/A</v>
      </c>
      <c r="F264" s="2">
        <v>919605.34092508256</v>
      </c>
      <c r="G264" s="2">
        <f t="shared" si="47"/>
        <v>634210.28571428568</v>
      </c>
      <c r="H264" s="2">
        <f t="shared" si="45"/>
        <v>130674009.8854049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964796.92870429158</v>
      </c>
      <c r="Q264" s="2">
        <f t="shared" si="48"/>
        <v>650000</v>
      </c>
      <c r="R264" s="2">
        <f t="shared" si="46"/>
        <v>134319160.91951197</v>
      </c>
      <c r="S264" s="2">
        <f t="shared" si="16"/>
        <v>634210.28571428359</v>
      </c>
      <c r="T264" s="2">
        <f t="shared" si="17"/>
        <v>15789.714285714086</v>
      </c>
      <c r="U264" s="2">
        <f t="shared" si="18"/>
        <v>649999.9999999851</v>
      </c>
      <c r="V264" s="2">
        <f t="shared" si="34"/>
        <v>77400345.885405079</v>
      </c>
      <c r="W264" s="2">
        <f t="shared" si="19"/>
        <v>634210.28571428359</v>
      </c>
      <c r="X264" s="2">
        <f t="shared" si="6"/>
        <v>15789.714285701513</v>
      </c>
      <c r="Y264" s="2">
        <f t="shared" si="43"/>
        <v>56918815.03410688</v>
      </c>
      <c r="Z264" s="2" t="str">
        <f t="shared" si="8"/>
        <v>MEEP</v>
      </c>
      <c r="AA264" s="2">
        <f>IF(Z264="HERE",Y264,AA263+Graph!$G$1*1000)</f>
        <v>70638732.398463711</v>
      </c>
      <c r="AB264" s="2">
        <f t="shared" si="20"/>
        <v>420000</v>
      </c>
      <c r="AC264" s="2">
        <f t="shared" si="44"/>
        <v>55246115.925781503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191</v>
      </c>
      <c r="C265" s="7"/>
      <c r="D265" s="2" t="e">
        <f t="shared" si="11"/>
        <v>#N/A</v>
      </c>
      <c r="E265" s="2" t="e">
        <f t="shared" si="22"/>
        <v>#N/A</v>
      </c>
      <c r="F265" s="2">
        <v>922192.56758320332</v>
      </c>
      <c r="G265" s="2">
        <f t="shared" si="47"/>
        <v>634210.28571428568</v>
      </c>
      <c r="H265" s="2">
        <f t="shared" si="45"/>
        <v>131308220.17111918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967577.66378001869</v>
      </c>
      <c r="Q265" s="2">
        <f t="shared" si="48"/>
        <v>650000</v>
      </c>
      <c r="R265" s="2">
        <f t="shared" si="46"/>
        <v>134969160.91951197</v>
      </c>
      <c r="S265" s="2">
        <f t="shared" si="16"/>
        <v>634210.28571428359</v>
      </c>
      <c r="T265" s="2">
        <f t="shared" si="17"/>
        <v>15789.714285714086</v>
      </c>
      <c r="U265" s="2">
        <f t="shared" si="18"/>
        <v>650000</v>
      </c>
      <c r="V265" s="2">
        <f t="shared" si="34"/>
        <v>78034556.171119362</v>
      </c>
      <c r="W265" s="2">
        <f t="shared" si="19"/>
        <v>634210.28571428359</v>
      </c>
      <c r="X265" s="2">
        <f t="shared" si="6"/>
        <v>15789.714285716414</v>
      </c>
      <c r="Y265" s="2">
        <f t="shared" si="43"/>
        <v>56934604.748392597</v>
      </c>
      <c r="Z265" s="2" t="str">
        <f t="shared" si="8"/>
        <v>MEEP</v>
      </c>
      <c r="AA265" s="2">
        <f>IF(Z265="HERE",Y265,AA264+Graph!$G$1*1000)</f>
        <v>71058732.398463711</v>
      </c>
      <c r="AB265" s="2">
        <f t="shared" si="20"/>
        <v>420000</v>
      </c>
      <c r="AC265" s="2">
        <f t="shared" si="44"/>
        <v>55246115.925781503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192</v>
      </c>
      <c r="C266" s="7"/>
      <c r="D266" s="2" t="e">
        <f t="shared" si="11"/>
        <v>#N/A</v>
      </c>
      <c r="E266" s="2" t="e">
        <f t="shared" si="22"/>
        <v>#N/A</v>
      </c>
      <c r="F266" s="2">
        <v>924779.79424132407</v>
      </c>
      <c r="G266" s="2">
        <f t="shared" si="47"/>
        <v>634210.28571428568</v>
      </c>
      <c r="H266" s="2">
        <f t="shared" si="45"/>
        <v>131942430.45683347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970358.39885576069</v>
      </c>
      <c r="Q266" s="2">
        <f t="shared" si="48"/>
        <v>650000</v>
      </c>
      <c r="R266" s="2">
        <f t="shared" si="46"/>
        <v>135619160.91951197</v>
      </c>
      <c r="S266" s="2">
        <f t="shared" si="16"/>
        <v>634210.28571428359</v>
      </c>
      <c r="T266" s="2">
        <f t="shared" si="17"/>
        <v>15789.714285714086</v>
      </c>
      <c r="U266" s="2">
        <f t="shared" si="18"/>
        <v>650000</v>
      </c>
      <c r="V266" s="2">
        <f t="shared" si="34"/>
        <v>78668766.456833646</v>
      </c>
      <c r="W266" s="2">
        <f t="shared" si="19"/>
        <v>634210.28571428359</v>
      </c>
      <c r="X266" s="2">
        <f t="shared" si="6"/>
        <v>15789.714285716414</v>
      </c>
      <c r="Y266" s="2">
        <f t="shared" si="43"/>
        <v>56950394.462678313</v>
      </c>
      <c r="Z266" s="2" t="str">
        <f t="shared" si="8"/>
        <v>MEEP</v>
      </c>
      <c r="AA266" s="2">
        <f>IF(Z266="HERE",Y266,AA265+Graph!$G$1*1000)</f>
        <v>71478732.398463711</v>
      </c>
      <c r="AB266" s="2">
        <f t="shared" si="20"/>
        <v>420000</v>
      </c>
      <c r="AC266" s="2">
        <f t="shared" si="44"/>
        <v>55246115.925781503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193</v>
      </c>
      <c r="C267" s="7"/>
      <c r="D267" s="2" t="e">
        <f t="shared" si="11"/>
        <v>#N/A</v>
      </c>
      <c r="E267" s="2" t="e">
        <f t="shared" si="22"/>
        <v>#N/A</v>
      </c>
      <c r="F267" s="2">
        <v>927367.02089944482</v>
      </c>
      <c r="G267" s="2">
        <f t="shared" si="47"/>
        <v>634210.28571428568</v>
      </c>
      <c r="H267" s="2">
        <f t="shared" si="45"/>
        <v>132576640.74254775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973139.1339314878</v>
      </c>
      <c r="Q267" s="2">
        <f t="shared" si="48"/>
        <v>650000</v>
      </c>
      <c r="R267" s="2">
        <f t="shared" si="46"/>
        <v>136269160.91951197</v>
      </c>
      <c r="S267" s="2">
        <f t="shared" si="16"/>
        <v>634210.28571428359</v>
      </c>
      <c r="T267" s="2">
        <f t="shared" si="17"/>
        <v>15789.714285714086</v>
      </c>
      <c r="U267" s="2">
        <f t="shared" si="18"/>
        <v>650000</v>
      </c>
      <c r="V267" s="2">
        <f t="shared" si="34"/>
        <v>79302976.742547929</v>
      </c>
      <c r="W267" s="2">
        <f t="shared" si="19"/>
        <v>634210.28571428359</v>
      </c>
      <c r="X267" s="2">
        <f t="shared" si="6"/>
        <v>15789.714285716414</v>
      </c>
      <c r="Y267" s="2">
        <f t="shared" si="43"/>
        <v>56966184.17696403</v>
      </c>
      <c r="Z267" s="2" t="str">
        <f t="shared" si="8"/>
        <v>MEEP</v>
      </c>
      <c r="AA267" s="2">
        <f>IF(Z267="HERE",Y267,AA266+Graph!$G$1*1000)</f>
        <v>71898732.398463711</v>
      </c>
      <c r="AB267" s="2">
        <f t="shared" si="20"/>
        <v>420000</v>
      </c>
      <c r="AC267" s="2">
        <f t="shared" si="44"/>
        <v>55246115.925781503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194</v>
      </c>
      <c r="C268" s="7"/>
      <c r="D268" s="2" t="e">
        <f t="shared" si="11"/>
        <v>#N/A</v>
      </c>
      <c r="E268" s="2" t="e">
        <f t="shared" si="22"/>
        <v>#N/A</v>
      </c>
      <c r="F268" s="2">
        <v>929954.24755756557</v>
      </c>
      <c r="G268" s="2">
        <f t="shared" si="47"/>
        <v>634210.28571428568</v>
      </c>
      <c r="H268" s="2">
        <f t="shared" si="45"/>
        <v>133210851.02826203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975919.8690072298</v>
      </c>
      <c r="Q268" s="2">
        <f t="shared" si="48"/>
        <v>650000</v>
      </c>
      <c r="R268" s="2">
        <f t="shared" si="46"/>
        <v>136919160.91951197</v>
      </c>
      <c r="S268" s="2">
        <f t="shared" si="16"/>
        <v>634210.28571428359</v>
      </c>
      <c r="T268" s="2">
        <f t="shared" si="17"/>
        <v>15789.714285714086</v>
      </c>
      <c r="U268" s="2">
        <f t="shared" si="18"/>
        <v>650000</v>
      </c>
      <c r="V268" s="2">
        <f t="shared" si="34"/>
        <v>79937187.028262213</v>
      </c>
      <c r="W268" s="2">
        <f t="shared" si="19"/>
        <v>634210.28571428359</v>
      </c>
      <c r="X268" s="2">
        <f t="shared" si="6"/>
        <v>15789.714285716414</v>
      </c>
      <c r="Y268" s="2">
        <f t="shared" si="43"/>
        <v>56981973.891249746</v>
      </c>
      <c r="Z268" s="2" t="str">
        <f t="shared" si="8"/>
        <v>MEEP</v>
      </c>
      <c r="AA268" s="2">
        <f>IF(Z268="HERE",Y268,AA267+Graph!$G$1*1000)</f>
        <v>72318732.398463711</v>
      </c>
      <c r="AB268" s="2">
        <f t="shared" si="20"/>
        <v>420000</v>
      </c>
      <c r="AC268" s="2">
        <f t="shared" si="44"/>
        <v>55246115.925781503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195</v>
      </c>
      <c r="C269" s="7"/>
      <c r="D269" s="2" t="e">
        <f t="shared" si="11"/>
        <v>#N/A</v>
      </c>
      <c r="E269" s="2" t="e">
        <f t="shared" si="22"/>
        <v>#N/A</v>
      </c>
      <c r="F269" s="2">
        <v>932541.47421568632</v>
      </c>
      <c r="G269" s="2">
        <f t="shared" si="47"/>
        <v>634210.28571428568</v>
      </c>
      <c r="H269" s="2">
        <f t="shared" si="45"/>
        <v>133845061.31397632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978700.60408295691</v>
      </c>
      <c r="Q269" s="2">
        <f t="shared" si="48"/>
        <v>650000</v>
      </c>
      <c r="R269" s="2">
        <f t="shared" si="46"/>
        <v>137569160.91951197</v>
      </c>
      <c r="S269" s="2">
        <f t="shared" si="16"/>
        <v>634210.28571428359</v>
      </c>
      <c r="T269" s="2">
        <f t="shared" si="17"/>
        <v>15789.714285714086</v>
      </c>
      <c r="U269" s="2">
        <f t="shared" si="18"/>
        <v>650000</v>
      </c>
      <c r="V269" s="2">
        <f t="shared" si="34"/>
        <v>80571397.313976496</v>
      </c>
      <c r="W269" s="2">
        <f t="shared" si="19"/>
        <v>634210.28571428359</v>
      </c>
      <c r="X269" s="2">
        <f t="shared" si="6"/>
        <v>15789.714285716414</v>
      </c>
      <c r="Y269" s="2">
        <f t="shared" si="43"/>
        <v>56997763.605535462</v>
      </c>
      <c r="Z269" s="2" t="str">
        <f t="shared" si="8"/>
        <v>MEEP</v>
      </c>
      <c r="AA269" s="2">
        <f>IF(Z269="HERE",Y269,AA268+Graph!$G$1*1000)</f>
        <v>72738732.398463711</v>
      </c>
      <c r="AB269" s="2">
        <f t="shared" si="20"/>
        <v>420000</v>
      </c>
      <c r="AC269" s="2">
        <f t="shared" si="44"/>
        <v>55246115.925781503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196</v>
      </c>
      <c r="C270" s="7"/>
      <c r="D270" s="2" t="e">
        <f t="shared" si="11"/>
        <v>#N/A</v>
      </c>
      <c r="E270" s="2" t="e">
        <f t="shared" si="22"/>
        <v>#N/A</v>
      </c>
      <c r="F270" s="2">
        <v>935128.70087380707</v>
      </c>
      <c r="G270" s="2">
        <f t="shared" si="47"/>
        <v>634210.28571428568</v>
      </c>
      <c r="H270" s="2">
        <f t="shared" si="45"/>
        <v>134479271.59969062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981481.33915869892</v>
      </c>
      <c r="Q270" s="2">
        <f t="shared" si="48"/>
        <v>650000</v>
      </c>
      <c r="R270" s="2">
        <f t="shared" si="46"/>
        <v>138219160.91951197</v>
      </c>
      <c r="S270" s="2">
        <f t="shared" si="16"/>
        <v>634210.28571429849</v>
      </c>
      <c r="T270" s="2">
        <f t="shared" si="17"/>
        <v>15789.714285714086</v>
      </c>
      <c r="U270" s="2">
        <f t="shared" si="18"/>
        <v>650000</v>
      </c>
      <c r="V270" s="2">
        <f t="shared" si="34"/>
        <v>81205607.59969078</v>
      </c>
      <c r="W270" s="2">
        <f t="shared" si="19"/>
        <v>634210.28571428359</v>
      </c>
      <c r="X270" s="2">
        <f t="shared" si="6"/>
        <v>15789.714285716414</v>
      </c>
      <c r="Y270" s="2">
        <f t="shared" si="43"/>
        <v>57013553.319821179</v>
      </c>
      <c r="Z270" s="2" t="str">
        <f t="shared" si="8"/>
        <v>MEEP</v>
      </c>
      <c r="AA270" s="2">
        <f>IF(Z270="HERE",Y270,AA269+Graph!$G$1*1000)</f>
        <v>73158732.398463711</v>
      </c>
      <c r="AB270" s="2">
        <f t="shared" si="20"/>
        <v>420000</v>
      </c>
      <c r="AC270" s="2">
        <f t="shared" si="44"/>
        <v>55246115.925781503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197</v>
      </c>
      <c r="C271" s="7"/>
      <c r="D271" s="2" t="e">
        <f t="shared" si="11"/>
        <v>#N/A</v>
      </c>
      <c r="E271" s="2" t="e">
        <f t="shared" si="22"/>
        <v>#N/A</v>
      </c>
      <c r="F271" s="2">
        <v>937715.92753192782</v>
      </c>
      <c r="G271" s="2">
        <f t="shared" si="47"/>
        <v>634210.28571428568</v>
      </c>
      <c r="H271" s="2">
        <f t="shared" si="45"/>
        <v>135113481.88540491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984262.07423442602</v>
      </c>
      <c r="Q271" s="2">
        <f t="shared" si="48"/>
        <v>650000</v>
      </c>
      <c r="R271" s="2">
        <f t="shared" si="46"/>
        <v>138869160.91951197</v>
      </c>
      <c r="S271" s="2">
        <f t="shared" si="16"/>
        <v>634210.28571429849</v>
      </c>
      <c r="T271" s="2">
        <f t="shared" si="17"/>
        <v>15789.714285714086</v>
      </c>
      <c r="U271" s="2">
        <f t="shared" si="18"/>
        <v>650000</v>
      </c>
      <c r="V271" s="2">
        <f t="shared" si="34"/>
        <v>81839817.885405064</v>
      </c>
      <c r="W271" s="2">
        <f t="shared" si="19"/>
        <v>634210.28571428359</v>
      </c>
      <c r="X271" s="2">
        <f t="shared" si="6"/>
        <v>15789.714285716414</v>
      </c>
      <c r="Y271" s="2">
        <f t="shared" si="43"/>
        <v>57029343.034106895</v>
      </c>
      <c r="Z271" s="2" t="str">
        <f t="shared" si="8"/>
        <v>MEEP</v>
      </c>
      <c r="AA271" s="2">
        <f>IF(Z271="HERE",Y271,AA270+Graph!$G$1*1000)</f>
        <v>73578732.398463711</v>
      </c>
      <c r="AB271" s="2">
        <f t="shared" si="20"/>
        <v>420000</v>
      </c>
      <c r="AC271" s="2">
        <f t="shared" si="44"/>
        <v>55246115.925781503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198</v>
      </c>
      <c r="C272" s="7"/>
      <c r="D272" s="2" t="e">
        <f t="shared" si="11"/>
        <v>#N/A</v>
      </c>
      <c r="E272" s="2" t="e">
        <f t="shared" si="22"/>
        <v>#N/A</v>
      </c>
      <c r="F272" s="2">
        <v>940303.15419004858</v>
      </c>
      <c r="G272" s="2">
        <f t="shared" si="47"/>
        <v>634210.28571428568</v>
      </c>
      <c r="H272" s="2">
        <f t="shared" si="45"/>
        <v>135747692.17111921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987042.80931016803</v>
      </c>
      <c r="Q272" s="2">
        <f t="shared" si="48"/>
        <v>650000</v>
      </c>
      <c r="R272" s="2">
        <f t="shared" si="46"/>
        <v>139519160.91951197</v>
      </c>
      <c r="S272" s="2">
        <f t="shared" si="16"/>
        <v>634210.28571429849</v>
      </c>
      <c r="T272" s="2">
        <f t="shared" si="17"/>
        <v>15789.714285714086</v>
      </c>
      <c r="U272" s="2">
        <f t="shared" si="18"/>
        <v>650000</v>
      </c>
      <c r="V272" s="2">
        <f t="shared" si="34"/>
        <v>82474028.171119347</v>
      </c>
      <c r="W272" s="2">
        <f t="shared" si="19"/>
        <v>634210.28571428359</v>
      </c>
      <c r="X272" s="2">
        <f t="shared" si="6"/>
        <v>15789.714285716414</v>
      </c>
      <c r="Y272" s="2">
        <f t="shared" si="43"/>
        <v>57045132.748392612</v>
      </c>
      <c r="Z272" s="2" t="str">
        <f t="shared" si="8"/>
        <v>MEEP</v>
      </c>
      <c r="AA272" s="2">
        <f>IF(Z272="HERE",Y272,AA271+Graph!$G$1*1000)</f>
        <v>73998732.398463711</v>
      </c>
      <c r="AB272" s="2">
        <f t="shared" si="20"/>
        <v>420000</v>
      </c>
      <c r="AC272" s="2">
        <f t="shared" si="44"/>
        <v>55246115.925781503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199</v>
      </c>
      <c r="C273" s="7"/>
      <c r="D273" s="2" t="e">
        <f t="shared" si="11"/>
        <v>#N/A</v>
      </c>
      <c r="E273" s="2" t="e">
        <f t="shared" si="22"/>
        <v>#N/A</v>
      </c>
      <c r="F273" s="2">
        <v>942890.38084816933</v>
      </c>
      <c r="G273" s="2">
        <f t="shared" si="47"/>
        <v>634210.28571428568</v>
      </c>
      <c r="H273" s="2">
        <f t="shared" si="45"/>
        <v>136381902.45683351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989823.54438589513</v>
      </c>
      <c r="Q273" s="2">
        <f t="shared" si="48"/>
        <v>650000</v>
      </c>
      <c r="R273" s="2">
        <f t="shared" si="46"/>
        <v>140169160.91951197</v>
      </c>
      <c r="S273" s="2">
        <f t="shared" si="16"/>
        <v>634210.28571429849</v>
      </c>
      <c r="T273" s="2">
        <f t="shared" si="17"/>
        <v>15789.714285714086</v>
      </c>
      <c r="U273" s="2">
        <f t="shared" si="18"/>
        <v>650000</v>
      </c>
      <c r="V273" s="2">
        <f t="shared" si="34"/>
        <v>83108238.456833631</v>
      </c>
      <c r="W273" s="2">
        <f t="shared" si="19"/>
        <v>634210.28571428359</v>
      </c>
      <c r="X273" s="2">
        <f t="shared" si="6"/>
        <v>15789.714285716414</v>
      </c>
      <c r="Y273" s="2">
        <f t="shared" si="43"/>
        <v>57060922.462678328</v>
      </c>
      <c r="Z273" s="2" t="str">
        <f t="shared" si="8"/>
        <v>MEEP</v>
      </c>
      <c r="AA273" s="2">
        <f>IF(Z273="HERE",Y273,AA272+Graph!$G$1*1000)</f>
        <v>74418732.398463711</v>
      </c>
      <c r="AB273" s="2">
        <f t="shared" si="20"/>
        <v>420000</v>
      </c>
      <c r="AC273" s="2">
        <f t="shared" si="44"/>
        <v>55246115.925781503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200</v>
      </c>
      <c r="C274" s="7"/>
      <c r="D274" s="2" t="e">
        <f t="shared" si="11"/>
        <v>#N/A</v>
      </c>
      <c r="E274" s="2" t="e">
        <f t="shared" si="22"/>
        <v>#N/A</v>
      </c>
      <c r="F274" s="2">
        <v>945477.60750629008</v>
      </c>
      <c r="G274" s="2">
        <f t="shared" si="47"/>
        <v>634210.28571428568</v>
      </c>
      <c r="H274" s="2">
        <f t="shared" si="45"/>
        <v>137016112.74254781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992604.27946163714</v>
      </c>
      <c r="Q274" s="2">
        <f t="shared" si="48"/>
        <v>650000</v>
      </c>
      <c r="R274" s="2">
        <f t="shared" si="46"/>
        <v>140819160.91951197</v>
      </c>
      <c r="S274" s="2">
        <f t="shared" si="16"/>
        <v>634210.28571429849</v>
      </c>
      <c r="T274" s="2">
        <f t="shared" si="17"/>
        <v>15789.714285714086</v>
      </c>
      <c r="U274" s="2">
        <f t="shared" si="18"/>
        <v>650000</v>
      </c>
      <c r="V274" s="2">
        <f t="shared" si="34"/>
        <v>83742448.742547914</v>
      </c>
      <c r="W274" s="2">
        <f t="shared" si="19"/>
        <v>634210.28571428359</v>
      </c>
      <c r="X274" s="2">
        <f t="shared" si="6"/>
        <v>15789.714285716414</v>
      </c>
      <c r="Y274" s="2">
        <f t="shared" si="43"/>
        <v>57076712.176964045</v>
      </c>
      <c r="Z274" s="2" t="str">
        <f t="shared" si="8"/>
        <v>MEEP</v>
      </c>
      <c r="AA274" s="2">
        <f>IF(Z274="HERE",Y274,AA273+Graph!$G$1*1000)</f>
        <v>74838732.398463711</v>
      </c>
      <c r="AB274" s="2">
        <f t="shared" si="20"/>
        <v>420000</v>
      </c>
      <c r="AC274" s="2">
        <f t="shared" si="44"/>
        <v>55246115.925781503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201</v>
      </c>
      <c r="C275" s="7"/>
      <c r="D275" s="2" t="e">
        <f t="shared" si="11"/>
        <v>#N/A</v>
      </c>
      <c r="E275" s="2" t="e">
        <f t="shared" si="22"/>
        <v>#N/A</v>
      </c>
      <c r="F275" s="2">
        <v>948064.83416441083</v>
      </c>
      <c r="G275" s="2">
        <f t="shared" si="47"/>
        <v>634210.28571428568</v>
      </c>
      <c r="H275" s="2">
        <f t="shared" si="45"/>
        <v>137650323.02826211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995385.01453736424</v>
      </c>
      <c r="Q275" s="2">
        <f t="shared" si="48"/>
        <v>650000</v>
      </c>
      <c r="R275" s="2">
        <f t="shared" si="46"/>
        <v>141469160.91951197</v>
      </c>
      <c r="S275" s="2">
        <f t="shared" si="16"/>
        <v>634210.28571429849</v>
      </c>
      <c r="T275" s="2">
        <f t="shared" si="17"/>
        <v>15789.714285714086</v>
      </c>
      <c r="U275" s="2">
        <f t="shared" si="18"/>
        <v>650000</v>
      </c>
      <c r="V275" s="2">
        <f t="shared" si="34"/>
        <v>84376659.028262198</v>
      </c>
      <c r="W275" s="2">
        <f t="shared" si="19"/>
        <v>634210.28571428359</v>
      </c>
      <c r="X275" s="2">
        <f t="shared" si="6"/>
        <v>15789.714285716414</v>
      </c>
      <c r="Y275" s="2">
        <f t="shared" si="43"/>
        <v>57092501.891249761</v>
      </c>
      <c r="Z275" s="2" t="str">
        <f t="shared" si="8"/>
        <v>MEEP</v>
      </c>
      <c r="AA275" s="2">
        <f>IF(Z275="HERE",Y275,AA274+Graph!$G$1*1000)</f>
        <v>75258732.398463711</v>
      </c>
      <c r="AB275" s="2">
        <f t="shared" si="20"/>
        <v>420000</v>
      </c>
      <c r="AC275" s="2">
        <f t="shared" si="44"/>
        <v>55246115.925781503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202</v>
      </c>
      <c r="C276" s="7"/>
      <c r="D276" s="2" t="e">
        <f t="shared" si="11"/>
        <v>#N/A</v>
      </c>
      <c r="E276" s="2" t="e">
        <f t="shared" si="22"/>
        <v>#N/A</v>
      </c>
      <c r="F276" s="2">
        <v>950652.06082253158</v>
      </c>
      <c r="G276" s="2">
        <f t="shared" si="47"/>
        <v>634210.28571428568</v>
      </c>
      <c r="H276" s="2">
        <f t="shared" si="45"/>
        <v>138284533.31397641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998165.74961310625</v>
      </c>
      <c r="Q276" s="2">
        <f t="shared" si="48"/>
        <v>650000</v>
      </c>
      <c r="R276" s="2">
        <f t="shared" si="46"/>
        <v>142119160.91951197</v>
      </c>
      <c r="S276" s="2">
        <f t="shared" si="16"/>
        <v>634210.28571429849</v>
      </c>
      <c r="T276" s="2">
        <f t="shared" si="17"/>
        <v>15789.714285714086</v>
      </c>
      <c r="U276" s="2">
        <f t="shared" si="18"/>
        <v>650000</v>
      </c>
      <c r="V276" s="2">
        <f t="shared" si="34"/>
        <v>85010869.313976482</v>
      </c>
      <c r="W276" s="2">
        <f t="shared" si="19"/>
        <v>634210.28571428359</v>
      </c>
      <c r="X276" s="2">
        <f t="shared" si="6"/>
        <v>15789.714285716414</v>
      </c>
      <c r="Y276" s="2">
        <f t="shared" si="43"/>
        <v>57108291.605535477</v>
      </c>
      <c r="Z276" s="2" t="str">
        <f t="shared" si="8"/>
        <v>MEEP</v>
      </c>
      <c r="AA276" s="2">
        <f>IF(Z276="HERE",Y276,AA275+Graph!$G$1*1000)</f>
        <v>75678732.398463711</v>
      </c>
      <c r="AB276" s="2">
        <f t="shared" si="20"/>
        <v>420000</v>
      </c>
      <c r="AC276" s="2">
        <f t="shared" si="44"/>
        <v>55246115.925781503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203</v>
      </c>
      <c r="C277" s="7"/>
      <c r="D277" s="2" t="e">
        <f t="shared" si="11"/>
        <v>#N/A</v>
      </c>
      <c r="E277" s="2" t="e">
        <f t="shared" si="22"/>
        <v>#N/A</v>
      </c>
      <c r="F277" s="2">
        <v>953239.28748066723</v>
      </c>
      <c r="G277" s="2">
        <f t="shared" si="47"/>
        <v>634210.28571428568</v>
      </c>
      <c r="H277" s="2">
        <f t="shared" si="45"/>
        <v>138918743.59969071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1000946.4846888483</v>
      </c>
      <c r="Q277" s="2">
        <f t="shared" si="48"/>
        <v>650000</v>
      </c>
      <c r="R277" s="2">
        <f t="shared" si="46"/>
        <v>142769160.91951197</v>
      </c>
      <c r="S277" s="2">
        <f t="shared" si="16"/>
        <v>634210.28571429849</v>
      </c>
      <c r="T277" s="2">
        <f t="shared" si="17"/>
        <v>15789.714285714086</v>
      </c>
      <c r="U277" s="2">
        <f t="shared" si="18"/>
        <v>650000</v>
      </c>
      <c r="V277" s="2">
        <f t="shared" si="34"/>
        <v>85645079.599690765</v>
      </c>
      <c r="W277" s="2">
        <f t="shared" si="19"/>
        <v>634210.28571428359</v>
      </c>
      <c r="X277" s="2">
        <f t="shared" si="6"/>
        <v>15789.714285716414</v>
      </c>
      <c r="Y277" s="2">
        <f t="shared" si="43"/>
        <v>57124081.319821194</v>
      </c>
      <c r="Z277" s="2" t="str">
        <f t="shared" si="8"/>
        <v>MEEP</v>
      </c>
      <c r="AA277" s="2">
        <f>IF(Z277="HERE",Y277,AA276+Graph!$G$1*1000)</f>
        <v>76098732.398463711</v>
      </c>
      <c r="AB277" s="2">
        <f t="shared" si="20"/>
        <v>420000</v>
      </c>
      <c r="AC277" s="2">
        <f t="shared" si="44"/>
        <v>55246115.925781503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204</v>
      </c>
      <c r="C278" s="7"/>
      <c r="D278" s="2" t="e">
        <f t="shared" si="11"/>
        <v>#N/A</v>
      </c>
      <c r="E278" s="2" t="e">
        <f t="shared" si="22"/>
        <v>#N/A</v>
      </c>
      <c r="F278" s="2">
        <v>955826.51413878798</v>
      </c>
      <c r="G278" s="2">
        <f t="shared" si="47"/>
        <v>634210.28571428568</v>
      </c>
      <c r="H278" s="2">
        <f t="shared" si="45"/>
        <v>139552953.885405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1003727.2197645754</v>
      </c>
      <c r="Q278" s="2">
        <f t="shared" si="48"/>
        <v>650000</v>
      </c>
      <c r="R278" s="2">
        <f t="shared" si="46"/>
        <v>143419160.91951197</v>
      </c>
      <c r="S278" s="2">
        <f t="shared" si="16"/>
        <v>634210.28571429849</v>
      </c>
      <c r="T278" s="2">
        <f t="shared" si="17"/>
        <v>15789.714285714086</v>
      </c>
      <c r="U278" s="2">
        <f t="shared" si="18"/>
        <v>650000</v>
      </c>
      <c r="V278" s="2">
        <f t="shared" si="34"/>
        <v>86279289.885405049</v>
      </c>
      <c r="W278" s="2">
        <f t="shared" si="19"/>
        <v>634210.28571428359</v>
      </c>
      <c r="X278" s="2">
        <f t="shared" si="6"/>
        <v>15789.714285716414</v>
      </c>
      <c r="Y278" s="2">
        <f t="shared" si="43"/>
        <v>57139871.03410691</v>
      </c>
      <c r="Z278" s="2" t="str">
        <f t="shared" si="8"/>
        <v>MEEP</v>
      </c>
      <c r="AA278" s="2">
        <f>IF(Z278="HERE",Y278,AA277+Graph!$G$1*1000)</f>
        <v>76518732.398463711</v>
      </c>
      <c r="AB278" s="2">
        <f t="shared" si="20"/>
        <v>420000</v>
      </c>
      <c r="AC278" s="2">
        <f t="shared" si="44"/>
        <v>55246115.925781503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205</v>
      </c>
      <c r="C279" s="7"/>
      <c r="D279" s="2" t="e">
        <f t="shared" si="11"/>
        <v>#N/A</v>
      </c>
      <c r="E279" s="2" t="e">
        <f t="shared" si="22"/>
        <v>#N/A</v>
      </c>
      <c r="F279" s="2">
        <v>958413.74079690874</v>
      </c>
      <c r="G279" s="2">
        <f t="shared" si="47"/>
        <v>634210.28571428568</v>
      </c>
      <c r="H279" s="2">
        <f t="shared" si="45"/>
        <v>140187164.1711193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1006507.9548403174</v>
      </c>
      <c r="Q279" s="2">
        <f t="shared" si="48"/>
        <v>650000</v>
      </c>
      <c r="R279" s="2">
        <f t="shared" si="46"/>
        <v>144069160.91951197</v>
      </c>
      <c r="S279" s="2">
        <f t="shared" si="16"/>
        <v>634210.28571429849</v>
      </c>
      <c r="T279" s="2">
        <f t="shared" si="17"/>
        <v>15789.714285714086</v>
      </c>
      <c r="U279" s="2">
        <f t="shared" si="18"/>
        <v>650000</v>
      </c>
      <c r="V279" s="2">
        <f t="shared" si="34"/>
        <v>86913500.171119332</v>
      </c>
      <c r="W279" s="2">
        <f t="shared" si="19"/>
        <v>634210.28571428359</v>
      </c>
      <c r="X279" s="2">
        <f t="shared" si="6"/>
        <v>15789.714285716414</v>
      </c>
      <c r="Y279" s="2">
        <f t="shared" si="43"/>
        <v>57155660.748392627</v>
      </c>
      <c r="Z279" s="2" t="str">
        <f t="shared" si="8"/>
        <v>MEEP</v>
      </c>
      <c r="AA279" s="2">
        <f>IF(Z279="HERE",Y279,AA278+Graph!$G$1*1000)</f>
        <v>76938732.398463711</v>
      </c>
      <c r="AB279" s="2">
        <f t="shared" si="20"/>
        <v>420000</v>
      </c>
      <c r="AC279" s="2">
        <f t="shared" si="44"/>
        <v>55246115.925781503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206</v>
      </c>
      <c r="C280" s="7"/>
      <c r="D280" s="2" t="e">
        <f t="shared" si="11"/>
        <v>#N/A</v>
      </c>
      <c r="E280" s="2" t="e">
        <f t="shared" si="22"/>
        <v>#N/A</v>
      </c>
      <c r="F280" s="2">
        <v>961000.96745502949</v>
      </c>
      <c r="G280" s="2">
        <f t="shared" si="47"/>
        <v>634210.28571428568</v>
      </c>
      <c r="H280" s="2">
        <f t="shared" si="45"/>
        <v>140821374.4568336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1009288.6899160445</v>
      </c>
      <c r="Q280" s="2">
        <f t="shared" si="48"/>
        <v>650000</v>
      </c>
      <c r="R280" s="2">
        <f t="shared" si="46"/>
        <v>144719160.91951197</v>
      </c>
      <c r="S280" s="2">
        <f t="shared" si="16"/>
        <v>634210.28571429849</v>
      </c>
      <c r="T280" s="2">
        <f t="shared" si="17"/>
        <v>15789.714285714086</v>
      </c>
      <c r="U280" s="2">
        <f t="shared" si="18"/>
        <v>650000</v>
      </c>
      <c r="V280" s="2">
        <f t="shared" si="34"/>
        <v>87547710.456833616</v>
      </c>
      <c r="W280" s="2">
        <f t="shared" si="19"/>
        <v>634210.28571428359</v>
      </c>
      <c r="X280" s="2">
        <f t="shared" si="6"/>
        <v>15789.714285716414</v>
      </c>
      <c r="Y280" s="2">
        <f t="shared" si="43"/>
        <v>57171450.462678343</v>
      </c>
      <c r="Z280" s="2" t="str">
        <f t="shared" si="8"/>
        <v>MEEP</v>
      </c>
      <c r="AA280" s="2">
        <f>IF(Z280="HERE",Y280,AA279+Graph!$G$1*1000)</f>
        <v>77358732.398463711</v>
      </c>
      <c r="AB280" s="2">
        <f t="shared" si="20"/>
        <v>420000</v>
      </c>
      <c r="AC280" s="2">
        <f t="shared" si="44"/>
        <v>55246115.925781503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207</v>
      </c>
      <c r="C281" s="7"/>
      <c r="D281" s="2" t="e">
        <f t="shared" si="11"/>
        <v>#N/A</v>
      </c>
      <c r="E281" s="2" t="e">
        <f t="shared" si="22"/>
        <v>#N/A</v>
      </c>
      <c r="F281" s="2">
        <v>963588.19411315024</v>
      </c>
      <c r="G281" s="2">
        <f t="shared" si="47"/>
        <v>634210.28571428568</v>
      </c>
      <c r="H281" s="2">
        <f t="shared" si="45"/>
        <v>141455584.7425479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1012069.4249917865</v>
      </c>
      <c r="Q281" s="2">
        <f t="shared" si="48"/>
        <v>650000</v>
      </c>
      <c r="R281" s="2">
        <f t="shared" si="46"/>
        <v>145369160.91951197</v>
      </c>
      <c r="S281" s="2">
        <f t="shared" si="16"/>
        <v>634210.28571429849</v>
      </c>
      <c r="T281" s="2">
        <f t="shared" si="17"/>
        <v>15789.714285714086</v>
      </c>
      <c r="U281" s="2">
        <f t="shared" si="18"/>
        <v>650000</v>
      </c>
      <c r="V281" s="2">
        <f t="shared" si="34"/>
        <v>88181920.742547899</v>
      </c>
      <c r="W281" s="2">
        <f t="shared" si="19"/>
        <v>634210.28571428359</v>
      </c>
      <c r="X281" s="2">
        <f t="shared" si="6"/>
        <v>15789.714285716414</v>
      </c>
      <c r="Y281" s="2">
        <f t="shared" si="43"/>
        <v>57187240.176964059</v>
      </c>
      <c r="Z281" s="2" t="str">
        <f t="shared" si="8"/>
        <v>MEEP</v>
      </c>
      <c r="AA281" s="2">
        <f>IF(Z281="HERE",Y281,AA280+Graph!$G$1*1000)</f>
        <v>77778732.398463711</v>
      </c>
      <c r="AB281" s="2">
        <f t="shared" si="20"/>
        <v>420000</v>
      </c>
      <c r="AC281" s="2">
        <f t="shared" si="44"/>
        <v>55246115.925781503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208</v>
      </c>
      <c r="C282" s="7"/>
      <c r="D282" s="2" t="e">
        <f t="shared" si="11"/>
        <v>#N/A</v>
      </c>
      <c r="E282" s="2" t="e">
        <f t="shared" si="22"/>
        <v>#N/A</v>
      </c>
      <c r="F282" s="2">
        <v>966175.42077127099</v>
      </c>
      <c r="G282" s="2">
        <f t="shared" si="47"/>
        <v>634210.28571428568</v>
      </c>
      <c r="H282" s="2">
        <f t="shared" si="45"/>
        <v>142089795.0282622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1014850.1600675136</v>
      </c>
      <c r="Q282" s="2">
        <f t="shared" si="48"/>
        <v>650000</v>
      </c>
      <c r="R282" s="2">
        <f t="shared" si="46"/>
        <v>146019160.91951197</v>
      </c>
      <c r="S282" s="2">
        <f t="shared" si="16"/>
        <v>634210.28571429849</v>
      </c>
      <c r="T282" s="2">
        <f t="shared" si="17"/>
        <v>15789.714285714086</v>
      </c>
      <c r="U282" s="2">
        <f t="shared" si="18"/>
        <v>650000</v>
      </c>
      <c r="V282" s="2">
        <f t="shared" si="34"/>
        <v>88816131.028262183</v>
      </c>
      <c r="W282" s="2">
        <f t="shared" si="19"/>
        <v>634210.28571428359</v>
      </c>
      <c r="X282" s="2">
        <f t="shared" si="6"/>
        <v>15789.714285716414</v>
      </c>
      <c r="Y282" s="2">
        <f t="shared" si="43"/>
        <v>57203029.891249776</v>
      </c>
      <c r="Z282" s="2" t="str">
        <f t="shared" si="8"/>
        <v>MEEP</v>
      </c>
      <c r="AA282" s="2">
        <f>IF(Z282="HERE",Y282,AA281+Graph!$G$1*1000)</f>
        <v>78198732.398463711</v>
      </c>
      <c r="AB282" s="2">
        <f t="shared" si="20"/>
        <v>420000</v>
      </c>
      <c r="AC282" s="2">
        <f t="shared" si="44"/>
        <v>55246115.925781503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209</v>
      </c>
      <c r="C283" s="7"/>
      <c r="D283" s="2" t="e">
        <f t="shared" si="11"/>
        <v>#N/A</v>
      </c>
      <c r="E283" s="2" t="e">
        <f t="shared" si="22"/>
        <v>#N/A</v>
      </c>
      <c r="F283" s="2">
        <v>968762.64742939174</v>
      </c>
      <c r="G283" s="2">
        <f t="shared" si="47"/>
        <v>634210.28571428568</v>
      </c>
      <c r="H283" s="2">
        <f t="shared" si="45"/>
        <v>142724005.3139765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1017630.8951432556</v>
      </c>
      <c r="Q283" s="2">
        <f t="shared" si="48"/>
        <v>650000</v>
      </c>
      <c r="R283" s="2">
        <f t="shared" si="46"/>
        <v>146669160.91951197</v>
      </c>
      <c r="S283" s="2">
        <f t="shared" si="16"/>
        <v>634210.28571429849</v>
      </c>
      <c r="T283" s="2">
        <f t="shared" si="17"/>
        <v>15789.714285714086</v>
      </c>
      <c r="U283" s="2">
        <f t="shared" si="18"/>
        <v>650000</v>
      </c>
      <c r="V283" s="2">
        <f t="shared" si="34"/>
        <v>89450341.313976467</v>
      </c>
      <c r="W283" s="2">
        <f t="shared" si="19"/>
        <v>634210.28571428359</v>
      </c>
      <c r="X283" s="2">
        <f t="shared" si="6"/>
        <v>15789.714285716414</v>
      </c>
      <c r="Y283" s="2">
        <f t="shared" si="43"/>
        <v>57218819.605535492</v>
      </c>
      <c r="Z283" s="2" t="str">
        <f t="shared" si="8"/>
        <v>MEEP</v>
      </c>
      <c r="AA283" s="2">
        <f>IF(Z283="HERE",Y283,AA282+Graph!$G$1*1000)</f>
        <v>78618732.398463711</v>
      </c>
      <c r="AB283" s="2">
        <f t="shared" si="20"/>
        <v>420000</v>
      </c>
      <c r="AC283" s="2">
        <f t="shared" si="44"/>
        <v>55246115.925781503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210</v>
      </c>
      <c r="C284" s="7"/>
      <c r="D284" s="2" t="e">
        <f t="shared" si="11"/>
        <v>#N/A</v>
      </c>
      <c r="E284" s="2" t="e">
        <f t="shared" si="22"/>
        <v>#N/A</v>
      </c>
      <c r="F284" s="2">
        <v>971349.87408751249</v>
      </c>
      <c r="G284" s="2">
        <f t="shared" si="47"/>
        <v>634210.28571428568</v>
      </c>
      <c r="H284" s="2">
        <f t="shared" si="45"/>
        <v>143358215.59969079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1020411.6302189827</v>
      </c>
      <c r="Q284" s="2">
        <f t="shared" si="48"/>
        <v>650000</v>
      </c>
      <c r="R284" s="2">
        <f t="shared" si="46"/>
        <v>147319160.91951197</v>
      </c>
      <c r="S284" s="2">
        <f t="shared" si="16"/>
        <v>634210.28571429849</v>
      </c>
      <c r="T284" s="2">
        <f t="shared" si="17"/>
        <v>15789.714285714086</v>
      </c>
      <c r="U284" s="2">
        <f t="shared" si="18"/>
        <v>650000</v>
      </c>
      <c r="V284" s="2">
        <f t="shared" si="34"/>
        <v>90084551.59969075</v>
      </c>
      <c r="W284" s="2">
        <f t="shared" si="19"/>
        <v>634210.28571428359</v>
      </c>
      <c r="X284" s="2">
        <f t="shared" si="6"/>
        <v>15789.714285716414</v>
      </c>
      <c r="Y284" s="2">
        <f t="shared" si="43"/>
        <v>57234609.319821209</v>
      </c>
      <c r="Z284" s="2" t="str">
        <f t="shared" si="8"/>
        <v>MEEP</v>
      </c>
      <c r="AA284" s="2">
        <f>IF(Z284="HERE",Y284,AA283+Graph!$G$1*1000)</f>
        <v>79038732.398463711</v>
      </c>
      <c r="AB284" s="2">
        <f t="shared" si="20"/>
        <v>420000</v>
      </c>
      <c r="AC284" s="2">
        <f t="shared" si="44"/>
        <v>55246115.925781503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211</v>
      </c>
      <c r="C285" s="7"/>
      <c r="D285" s="2" t="e">
        <f t="shared" si="11"/>
        <v>#N/A</v>
      </c>
      <c r="E285" s="2" t="e">
        <f t="shared" si="22"/>
        <v>#N/A</v>
      </c>
      <c r="F285" s="2">
        <v>973937.10074563324</v>
      </c>
      <c r="G285" s="2">
        <f t="shared" si="47"/>
        <v>634210.28571428568</v>
      </c>
      <c r="H285" s="2">
        <f t="shared" si="45"/>
        <v>143992425.88540509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1023192.3652947247</v>
      </c>
      <c r="Q285" s="2">
        <f t="shared" si="48"/>
        <v>650000</v>
      </c>
      <c r="R285" s="2">
        <f t="shared" si="46"/>
        <v>147969160.91951197</v>
      </c>
      <c r="S285" s="2">
        <f t="shared" si="16"/>
        <v>634210.28571429849</v>
      </c>
      <c r="T285" s="2">
        <f t="shared" si="17"/>
        <v>15789.714285714086</v>
      </c>
      <c r="U285" s="2">
        <f t="shared" si="18"/>
        <v>650000</v>
      </c>
      <c r="V285" s="2">
        <f t="shared" si="34"/>
        <v>90718761.885405034</v>
      </c>
      <c r="W285" s="2">
        <f t="shared" si="19"/>
        <v>634210.28571428359</v>
      </c>
      <c r="X285" s="2">
        <f t="shared" si="6"/>
        <v>15789.714285716414</v>
      </c>
      <c r="Y285" s="2">
        <f t="shared" si="43"/>
        <v>57250399.034106925</v>
      </c>
      <c r="Z285" s="2" t="str">
        <f t="shared" si="8"/>
        <v>MEEP</v>
      </c>
      <c r="AA285" s="2">
        <f>IF(Z285="HERE",Y285,AA284+Graph!$G$1*1000)</f>
        <v>79458732.398463711</v>
      </c>
      <c r="AB285" s="2">
        <f t="shared" si="20"/>
        <v>420000</v>
      </c>
      <c r="AC285" s="2">
        <f t="shared" si="44"/>
        <v>55246115.925781503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212</v>
      </c>
      <c r="C286" s="7"/>
      <c r="D286" s="2" t="e">
        <f t="shared" si="11"/>
        <v>#N/A</v>
      </c>
      <c r="E286" s="2" t="e">
        <f t="shared" si="22"/>
        <v>#N/A</v>
      </c>
      <c r="F286" s="2">
        <v>976524.327403754</v>
      </c>
      <c r="G286" s="2">
        <f t="shared" si="47"/>
        <v>634210.28571428568</v>
      </c>
      <c r="H286" s="2">
        <f t="shared" si="45"/>
        <v>144626636.17111939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1025973.1003704518</v>
      </c>
      <c r="Q286" s="2">
        <f t="shared" si="48"/>
        <v>650000</v>
      </c>
      <c r="R286" s="2">
        <f t="shared" si="46"/>
        <v>148619160.91951197</v>
      </c>
      <c r="S286" s="2">
        <f t="shared" si="16"/>
        <v>634210.28571429849</v>
      </c>
      <c r="T286" s="2">
        <f t="shared" si="17"/>
        <v>15789.714285714086</v>
      </c>
      <c r="U286" s="2">
        <f t="shared" si="18"/>
        <v>650000</v>
      </c>
      <c r="V286" s="2">
        <f t="shared" si="34"/>
        <v>91352972.171119317</v>
      </c>
      <c r="W286" s="2">
        <f t="shared" si="19"/>
        <v>634210.28571428359</v>
      </c>
      <c r="X286" s="2">
        <f t="shared" ref="X286:X385" si="51">SUM(U286-W286)</f>
        <v>15789.714285716414</v>
      </c>
      <c r="Y286" s="2">
        <f t="shared" si="43"/>
        <v>57266188.748392642</v>
      </c>
      <c r="Z286" s="2" t="str">
        <f t="shared" ref="Z286:Z385" si="52">IF(V286&lt;Y286,"HERE","MEEP")</f>
        <v>MEEP</v>
      </c>
      <c r="AA286" s="2">
        <f>IF(Z286="HERE",Y286,AA285+Graph!$G$1*1000)</f>
        <v>79878732.398463711</v>
      </c>
      <c r="AB286" s="2">
        <f t="shared" si="20"/>
        <v>420000</v>
      </c>
      <c r="AC286" s="2">
        <f t="shared" si="44"/>
        <v>55246115.925781503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213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979111.55406187475</v>
      </c>
      <c r="G287" s="2">
        <f t="shared" si="47"/>
        <v>634210.28571428568</v>
      </c>
      <c r="H287" s="2">
        <f t="shared" si="45"/>
        <v>145260846.45683369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1028753.8354461938</v>
      </c>
      <c r="Q287" s="2">
        <f t="shared" si="48"/>
        <v>650000</v>
      </c>
      <c r="R287" s="2">
        <f t="shared" si="46"/>
        <v>149269160.91951197</v>
      </c>
      <c r="S287" s="2">
        <f t="shared" ref="S287:S385" si="58">SUM(H287-H286)</f>
        <v>634210.28571429849</v>
      </c>
      <c r="T287" s="2">
        <f t="shared" ref="T287:T385" si="59">SUM(L287-L286)</f>
        <v>15789.714285714086</v>
      </c>
      <c r="U287" s="2">
        <f t="shared" ref="U287:U385" si="60">SUM(R287-R286)</f>
        <v>650000</v>
      </c>
      <c r="V287" s="2">
        <f t="shared" si="34"/>
        <v>91987182.456833601</v>
      </c>
      <c r="W287" s="2">
        <f t="shared" ref="W287:W385" si="61">SUM(V287-V286)</f>
        <v>634210.28571428359</v>
      </c>
      <c r="X287" s="2">
        <f t="shared" si="51"/>
        <v>15789.714285716414</v>
      </c>
      <c r="Y287" s="2">
        <f t="shared" ref="Y287:Y350" si="62">IF(COUNT($C288)=0,IF(COUNT($C287)=1,C287,SUM(Y286+X287)),C287)</f>
        <v>57281978.462678358</v>
      </c>
      <c r="Z287" s="2" t="str">
        <f t="shared" si="52"/>
        <v>MEEP</v>
      </c>
      <c r="AA287" s="2">
        <f>IF(Z287="HERE",Y287,AA286+Graph!$G$1*1000)</f>
        <v>80298732.398463711</v>
      </c>
      <c r="AB287" s="2">
        <f t="shared" ref="AB287:AB385" si="63">SUM(AA287-AA286)</f>
        <v>420000</v>
      </c>
      <c r="AC287" s="2">
        <f t="shared" ref="AC287:AC350" si="64">IF(Z288="HERE",V287,AC286)</f>
        <v>55246115.925781503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214</v>
      </c>
      <c r="C288" s="7"/>
      <c r="D288" s="2" t="e">
        <f t="shared" si="55"/>
        <v>#N/A</v>
      </c>
      <c r="E288" s="2" t="e">
        <f t="shared" si="22"/>
        <v>#N/A</v>
      </c>
      <c r="F288" s="2">
        <v>981698.7807199955</v>
      </c>
      <c r="G288" s="2">
        <f t="shared" si="47"/>
        <v>634210.28571428568</v>
      </c>
      <c r="H288" s="2">
        <f t="shared" ref="H288:H351" si="65">IF(COUNT($C289)=0,IF(COUNT($C288)=1,C288,SUM(H287+G288)),C288)</f>
        <v>145895056.74254799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1031534.5705219209</v>
      </c>
      <c r="Q288" s="2">
        <f t="shared" si="48"/>
        <v>650000</v>
      </c>
      <c r="R288" s="2">
        <f t="shared" ref="R288:R351" si="66">IF(COUNT($C289)=0,IF(COUNT($C288)=1,M288,SUM(R287+Q288)),M288)</f>
        <v>149919160.91951197</v>
      </c>
      <c r="S288" s="2">
        <f t="shared" si="58"/>
        <v>634210.28571429849</v>
      </c>
      <c r="T288" s="2">
        <f t="shared" si="59"/>
        <v>15789.714285714086</v>
      </c>
      <c r="U288" s="2">
        <f t="shared" si="60"/>
        <v>650000</v>
      </c>
      <c r="V288" s="2">
        <f t="shared" si="34"/>
        <v>92621392.742547885</v>
      </c>
      <c r="W288" s="2">
        <f t="shared" si="61"/>
        <v>634210.28571428359</v>
      </c>
      <c r="X288" s="2">
        <f t="shared" si="51"/>
        <v>15789.714285716414</v>
      </c>
      <c r="Y288" s="2">
        <f t="shared" si="62"/>
        <v>57297768.176964074</v>
      </c>
      <c r="Z288" s="2" t="str">
        <f t="shared" si="52"/>
        <v>MEEP</v>
      </c>
      <c r="AA288" s="2">
        <f>IF(Z288="HERE",Y288,AA287+Graph!$G$1*1000)</f>
        <v>80718732.398463711</v>
      </c>
      <c r="AB288" s="2">
        <f t="shared" si="63"/>
        <v>420000</v>
      </c>
      <c r="AC288" s="2">
        <f t="shared" si="64"/>
        <v>55246115.925781503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215</v>
      </c>
      <c r="C289" s="7"/>
      <c r="D289" s="2" t="e">
        <f t="shared" si="55"/>
        <v>#N/A</v>
      </c>
      <c r="E289" s="2" t="e">
        <f t="shared" si="22"/>
        <v>#N/A</v>
      </c>
      <c r="F289" s="2">
        <v>984286.00737811625</v>
      </c>
      <c r="G289" s="2">
        <f t="shared" si="47"/>
        <v>634210.28571428568</v>
      </c>
      <c r="H289" s="2">
        <f t="shared" si="65"/>
        <v>146529267.02826229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1034315.3055976629</v>
      </c>
      <c r="Q289" s="2">
        <f t="shared" si="48"/>
        <v>650000</v>
      </c>
      <c r="R289" s="2">
        <f t="shared" si="66"/>
        <v>150569160.91951197</v>
      </c>
      <c r="S289" s="2">
        <f t="shared" si="58"/>
        <v>634210.28571429849</v>
      </c>
      <c r="T289" s="2">
        <f t="shared" si="59"/>
        <v>15789.714285714086</v>
      </c>
      <c r="U289" s="2">
        <f t="shared" si="60"/>
        <v>650000</v>
      </c>
      <c r="V289" s="2">
        <f t="shared" si="34"/>
        <v>93255603.028262168</v>
      </c>
      <c r="W289" s="2">
        <f t="shared" si="61"/>
        <v>634210.28571428359</v>
      </c>
      <c r="X289" s="2">
        <f t="shared" si="51"/>
        <v>15789.714285716414</v>
      </c>
      <c r="Y289" s="2">
        <f t="shared" si="62"/>
        <v>57313557.891249791</v>
      </c>
      <c r="Z289" s="2" t="str">
        <f t="shared" si="52"/>
        <v>MEEP</v>
      </c>
      <c r="AA289" s="2">
        <f>IF(Z289="HERE",Y289,AA288+Graph!$G$1*1000)</f>
        <v>81138732.398463711</v>
      </c>
      <c r="AB289" s="2">
        <f t="shared" si="63"/>
        <v>420000</v>
      </c>
      <c r="AC289" s="2">
        <f t="shared" si="64"/>
        <v>55246115.925781503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216</v>
      </c>
      <c r="C290" s="7"/>
      <c r="D290" s="2" t="e">
        <f t="shared" si="55"/>
        <v>#N/A</v>
      </c>
      <c r="E290" s="2" t="e">
        <f t="shared" si="22"/>
        <v>#N/A</v>
      </c>
      <c r="F290" s="2">
        <v>986873.234036237</v>
      </c>
      <c r="G290" s="2">
        <f t="shared" si="47"/>
        <v>634210.28571428568</v>
      </c>
      <c r="H290" s="2">
        <f t="shared" si="65"/>
        <v>147163477.31397659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1037096.04067339</v>
      </c>
      <c r="Q290" s="2">
        <f t="shared" si="48"/>
        <v>650000</v>
      </c>
      <c r="R290" s="2">
        <f t="shared" si="66"/>
        <v>151219160.91951197</v>
      </c>
      <c r="S290" s="2">
        <f t="shared" si="58"/>
        <v>634210.28571429849</v>
      </c>
      <c r="T290" s="2">
        <f t="shared" si="59"/>
        <v>15789.714285714086</v>
      </c>
      <c r="U290" s="2">
        <f t="shared" si="60"/>
        <v>650000</v>
      </c>
      <c r="V290" s="2">
        <f t="shared" si="34"/>
        <v>93889813.313976452</v>
      </c>
      <c r="W290" s="2">
        <f t="shared" si="61"/>
        <v>634210.28571428359</v>
      </c>
      <c r="X290" s="2">
        <f t="shared" si="51"/>
        <v>15789.714285716414</v>
      </c>
      <c r="Y290" s="2">
        <f t="shared" si="62"/>
        <v>57329347.605535507</v>
      </c>
      <c r="Z290" s="2" t="str">
        <f t="shared" si="52"/>
        <v>MEEP</v>
      </c>
      <c r="AA290" s="2">
        <f>IF(Z290="HERE",Y290,AA289+Graph!$G$1*1000)</f>
        <v>81558732.398463711</v>
      </c>
      <c r="AB290" s="2">
        <f t="shared" si="63"/>
        <v>420000</v>
      </c>
      <c r="AC290" s="2">
        <f t="shared" si="64"/>
        <v>55246115.925781503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217</v>
      </c>
      <c r="C291" s="7"/>
      <c r="D291" s="2" t="e">
        <f t="shared" si="55"/>
        <v>#N/A</v>
      </c>
      <c r="E291" s="2" t="e">
        <f t="shared" si="22"/>
        <v>#N/A</v>
      </c>
      <c r="F291" s="2">
        <v>989460.46069435775</v>
      </c>
      <c r="G291" s="2">
        <f t="shared" si="47"/>
        <v>634210.28571428568</v>
      </c>
      <c r="H291" s="2">
        <f t="shared" si="65"/>
        <v>147797687.59969088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1039876.775749132</v>
      </c>
      <c r="Q291" s="2">
        <f t="shared" si="48"/>
        <v>650000</v>
      </c>
      <c r="R291" s="2">
        <f t="shared" si="66"/>
        <v>151869160.91951197</v>
      </c>
      <c r="S291" s="2">
        <f t="shared" si="58"/>
        <v>634210.28571429849</v>
      </c>
      <c r="T291" s="2">
        <f t="shared" si="59"/>
        <v>15789.714285714086</v>
      </c>
      <c r="U291" s="2">
        <f t="shared" si="60"/>
        <v>650000</v>
      </c>
      <c r="V291" s="2">
        <f t="shared" si="34"/>
        <v>94524023.599690735</v>
      </c>
      <c r="W291" s="2">
        <f t="shared" si="61"/>
        <v>634210.28571428359</v>
      </c>
      <c r="X291" s="2">
        <f t="shared" si="51"/>
        <v>15789.714285716414</v>
      </c>
      <c r="Y291" s="2">
        <f t="shared" si="62"/>
        <v>57345137.319821224</v>
      </c>
      <c r="Z291" s="2" t="str">
        <f t="shared" si="52"/>
        <v>MEEP</v>
      </c>
      <c r="AA291" s="2">
        <f>IF(Z291="HERE",Y291,AA290+Graph!$G$1*1000)</f>
        <v>81978732.398463711</v>
      </c>
      <c r="AB291" s="2">
        <f t="shared" si="63"/>
        <v>420000</v>
      </c>
      <c r="AC291" s="2">
        <f t="shared" si="64"/>
        <v>55246115.925781503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218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992047.6873524785</v>
      </c>
      <c r="G292" s="2">
        <f t="shared" si="47"/>
        <v>634210.28571428568</v>
      </c>
      <c r="H292" s="2">
        <f t="shared" si="65"/>
        <v>148431897.88540518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1042657.510824874</v>
      </c>
      <c r="Q292" s="2">
        <f t="shared" si="48"/>
        <v>650000</v>
      </c>
      <c r="R292" s="2">
        <f t="shared" si="66"/>
        <v>152519160.91951197</v>
      </c>
      <c r="S292" s="2">
        <f t="shared" si="58"/>
        <v>634210.28571429849</v>
      </c>
      <c r="T292" s="2">
        <f t="shared" si="59"/>
        <v>15789.714285714086</v>
      </c>
      <c r="U292" s="2">
        <f t="shared" si="60"/>
        <v>650000</v>
      </c>
      <c r="V292" s="2">
        <f t="shared" si="34"/>
        <v>95158233.885405019</v>
      </c>
      <c r="W292" s="2">
        <f t="shared" si="61"/>
        <v>634210.28571428359</v>
      </c>
      <c r="X292" s="2">
        <f t="shared" si="51"/>
        <v>15789.714285716414</v>
      </c>
      <c r="Y292" s="2">
        <f t="shared" si="62"/>
        <v>57360927.03410694</v>
      </c>
      <c r="Z292" s="2" t="str">
        <f t="shared" si="52"/>
        <v>MEEP</v>
      </c>
      <c r="AA292" s="2">
        <f>IF(Z292="HERE",Y292,AA291+Graph!$G$1*1000)</f>
        <v>82398732.398463711</v>
      </c>
      <c r="AB292" s="2">
        <f t="shared" si="63"/>
        <v>420000</v>
      </c>
      <c r="AC292" s="2">
        <f t="shared" si="64"/>
        <v>55246115.925781503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219</v>
      </c>
      <c r="C293" s="7"/>
      <c r="D293" s="2" t="e">
        <f t="shared" si="55"/>
        <v>#N/A</v>
      </c>
      <c r="E293" s="2" t="e">
        <f t="shared" si="67"/>
        <v>#N/A</v>
      </c>
      <c r="F293" s="2">
        <v>994634.91401059926</v>
      </c>
      <c r="G293" s="2">
        <f t="shared" si="47"/>
        <v>634210.28571428568</v>
      </c>
      <c r="H293" s="2">
        <f t="shared" si="65"/>
        <v>149066108.17111948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1045438.2459006011</v>
      </c>
      <c r="Q293" s="2">
        <f t="shared" si="48"/>
        <v>650000</v>
      </c>
      <c r="R293" s="2">
        <f t="shared" si="66"/>
        <v>153169160.91951197</v>
      </c>
      <c r="S293" s="2">
        <f t="shared" si="58"/>
        <v>634210.28571429849</v>
      </c>
      <c r="T293" s="2">
        <f t="shared" si="59"/>
        <v>15789.714285714086</v>
      </c>
      <c r="U293" s="2">
        <f t="shared" si="60"/>
        <v>650000</v>
      </c>
      <c r="V293" s="2">
        <f t="shared" si="34"/>
        <v>95792444.171119303</v>
      </c>
      <c r="W293" s="2">
        <f t="shared" si="61"/>
        <v>634210.28571428359</v>
      </c>
      <c r="X293" s="2">
        <f t="shared" si="51"/>
        <v>15789.714285716414</v>
      </c>
      <c r="Y293" s="2">
        <f t="shared" si="62"/>
        <v>57376716.748392656</v>
      </c>
      <c r="Z293" s="2" t="str">
        <f t="shared" si="52"/>
        <v>MEEP</v>
      </c>
      <c r="AA293" s="2">
        <f>IF(Z293="HERE",Y293,AA292+Graph!$G$1*1000)</f>
        <v>82818732.398463711</v>
      </c>
      <c r="AB293" s="2">
        <f t="shared" si="63"/>
        <v>420000</v>
      </c>
      <c r="AC293" s="2">
        <f t="shared" si="64"/>
        <v>55246115.925781503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220</v>
      </c>
      <c r="C294" s="7"/>
      <c r="D294" s="2" t="e">
        <f t="shared" si="55"/>
        <v>#N/A</v>
      </c>
      <c r="E294" s="2" t="e">
        <f t="shared" si="67"/>
        <v>#N/A</v>
      </c>
      <c r="F294" s="2">
        <v>997222.14066872001</v>
      </c>
      <c r="G294" s="2">
        <f t="shared" ref="G294:G357" si="70">IF(F294&gt;650000,$AK$31*1000,F294)</f>
        <v>634210.28571428568</v>
      </c>
      <c r="H294" s="2">
        <f t="shared" si="65"/>
        <v>149700318.45683378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1048218.9809763432</v>
      </c>
      <c r="Q294" s="2">
        <f t="shared" ref="Q294:Q357" si="71">IF(P294&gt;650000,650000,P294)</f>
        <v>650000</v>
      </c>
      <c r="R294" s="2">
        <f t="shared" si="66"/>
        <v>153819160.91951197</v>
      </c>
      <c r="S294" s="2">
        <f t="shared" si="58"/>
        <v>634210.28571429849</v>
      </c>
      <c r="T294" s="2">
        <f t="shared" si="59"/>
        <v>15789.714285714086</v>
      </c>
      <c r="U294" s="2">
        <f t="shared" si="60"/>
        <v>650000</v>
      </c>
      <c r="V294" s="2">
        <f t="shared" si="34"/>
        <v>96426654.456833586</v>
      </c>
      <c r="W294" s="2">
        <f t="shared" si="61"/>
        <v>634210.28571428359</v>
      </c>
      <c r="X294" s="2">
        <f t="shared" si="51"/>
        <v>15789.714285716414</v>
      </c>
      <c r="Y294" s="2">
        <f t="shared" si="62"/>
        <v>57392506.462678373</v>
      </c>
      <c r="Z294" s="2" t="str">
        <f t="shared" si="52"/>
        <v>MEEP</v>
      </c>
      <c r="AA294" s="2">
        <f>IF(Z294="HERE",Y294,AA293+Graph!$G$1*1000)</f>
        <v>83238732.398463711</v>
      </c>
      <c r="AB294" s="2">
        <f t="shared" si="63"/>
        <v>420000</v>
      </c>
      <c r="AC294" s="2">
        <f t="shared" si="64"/>
        <v>55246115.925781503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221</v>
      </c>
      <c r="C295" s="7"/>
      <c r="D295" s="2" t="e">
        <f t="shared" si="55"/>
        <v>#N/A</v>
      </c>
      <c r="E295" s="2" t="e">
        <f t="shared" si="67"/>
        <v>#N/A</v>
      </c>
      <c r="F295" s="2">
        <v>999809.36732684076</v>
      </c>
      <c r="G295" s="2">
        <f t="shared" si="70"/>
        <v>634210.28571428568</v>
      </c>
      <c r="H295" s="2">
        <f t="shared" si="65"/>
        <v>150334528.74254808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1050999.7160520703</v>
      </c>
      <c r="Q295" s="2">
        <f t="shared" si="71"/>
        <v>650000</v>
      </c>
      <c r="R295" s="2">
        <f t="shared" si="66"/>
        <v>154469160.91951197</v>
      </c>
      <c r="S295" s="2">
        <f t="shared" si="58"/>
        <v>634210.28571429849</v>
      </c>
      <c r="T295" s="2">
        <f t="shared" si="59"/>
        <v>15789.714285714086</v>
      </c>
      <c r="U295" s="2">
        <f t="shared" si="60"/>
        <v>650000</v>
      </c>
      <c r="V295" s="2">
        <f t="shared" si="34"/>
        <v>97060864.74254787</v>
      </c>
      <c r="W295" s="2">
        <f t="shared" si="61"/>
        <v>634210.28571428359</v>
      </c>
      <c r="X295" s="2">
        <f t="shared" si="51"/>
        <v>15789.714285716414</v>
      </c>
      <c r="Y295" s="2">
        <f t="shared" si="62"/>
        <v>57408296.176964089</v>
      </c>
      <c r="Z295" s="2" t="str">
        <f t="shared" si="52"/>
        <v>MEEP</v>
      </c>
      <c r="AA295" s="2">
        <f>IF(Z295="HERE",Y295,AA294+Graph!$G$1*1000)</f>
        <v>83658732.398463711</v>
      </c>
      <c r="AB295" s="2">
        <f t="shared" si="63"/>
        <v>420000</v>
      </c>
      <c r="AC295" s="2">
        <f t="shared" si="64"/>
        <v>55246115.925781503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222</v>
      </c>
      <c r="C296" s="7"/>
      <c r="D296" s="2" t="e">
        <f t="shared" si="55"/>
        <v>#N/A</v>
      </c>
      <c r="E296" s="2" t="e">
        <f t="shared" si="67"/>
        <v>#N/A</v>
      </c>
      <c r="F296" s="2">
        <v>1002396.5939849615</v>
      </c>
      <c r="G296" s="2">
        <f t="shared" si="70"/>
        <v>634210.28571428568</v>
      </c>
      <c r="H296" s="2">
        <f t="shared" si="65"/>
        <v>150968739.02826238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1053780.4511278123</v>
      </c>
      <c r="Q296" s="2">
        <f t="shared" si="71"/>
        <v>650000</v>
      </c>
      <c r="R296" s="2">
        <f t="shared" si="66"/>
        <v>155119160.91951197</v>
      </c>
      <c r="S296" s="2">
        <f t="shared" si="58"/>
        <v>634210.28571429849</v>
      </c>
      <c r="T296" s="2">
        <f t="shared" si="59"/>
        <v>15789.714285714086</v>
      </c>
      <c r="U296" s="2">
        <f t="shared" si="60"/>
        <v>650000</v>
      </c>
      <c r="V296" s="2">
        <f t="shared" si="34"/>
        <v>97695075.028262153</v>
      </c>
      <c r="W296" s="2">
        <f t="shared" si="61"/>
        <v>634210.28571428359</v>
      </c>
      <c r="X296" s="2">
        <f t="shared" si="51"/>
        <v>15789.714285716414</v>
      </c>
      <c r="Y296" s="2">
        <f t="shared" si="62"/>
        <v>57424085.891249806</v>
      </c>
      <c r="Z296" s="2" t="str">
        <f t="shared" si="52"/>
        <v>MEEP</v>
      </c>
      <c r="AA296" s="2">
        <f>IF(Z296="HERE",Y296,AA295+Graph!$G$1*1000)</f>
        <v>84078732.398463711</v>
      </c>
      <c r="AB296" s="2">
        <f t="shared" si="63"/>
        <v>420000</v>
      </c>
      <c r="AC296" s="2">
        <f t="shared" si="64"/>
        <v>55246115.925781503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223</v>
      </c>
      <c r="C297" s="7"/>
      <c r="D297" s="2" t="e">
        <f t="shared" si="55"/>
        <v>#N/A</v>
      </c>
      <c r="E297" s="2" t="e">
        <f t="shared" si="67"/>
        <v>#N/A</v>
      </c>
      <c r="F297" s="2">
        <v>1004983.8206430823</v>
      </c>
      <c r="G297" s="2">
        <f t="shared" si="70"/>
        <v>634210.28571428568</v>
      </c>
      <c r="H297" s="2">
        <f t="shared" si="65"/>
        <v>151602949.31397668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1056561.1862035394</v>
      </c>
      <c r="Q297" s="2">
        <f t="shared" si="71"/>
        <v>650000</v>
      </c>
      <c r="R297" s="2">
        <f t="shared" si="66"/>
        <v>155769160.91951197</v>
      </c>
      <c r="S297" s="2">
        <f t="shared" si="58"/>
        <v>634210.28571429849</v>
      </c>
      <c r="T297" s="2">
        <f t="shared" si="59"/>
        <v>15789.714285714086</v>
      </c>
      <c r="U297" s="2">
        <f t="shared" si="60"/>
        <v>650000</v>
      </c>
      <c r="V297" s="2">
        <f t="shared" si="34"/>
        <v>98329285.313976437</v>
      </c>
      <c r="W297" s="2">
        <f t="shared" si="61"/>
        <v>634210.28571428359</v>
      </c>
      <c r="X297" s="2">
        <f t="shared" si="51"/>
        <v>15789.714285716414</v>
      </c>
      <c r="Y297" s="2">
        <f t="shared" si="62"/>
        <v>57439875.605535522</v>
      </c>
      <c r="Z297" s="2" t="str">
        <f t="shared" si="52"/>
        <v>MEEP</v>
      </c>
      <c r="AA297" s="2">
        <f>IF(Z297="HERE",Y297,AA296+Graph!$G$1*1000)</f>
        <v>84498732.398463711</v>
      </c>
      <c r="AB297" s="2">
        <f t="shared" si="63"/>
        <v>420000</v>
      </c>
      <c r="AC297" s="2">
        <f t="shared" si="64"/>
        <v>55246115.925781503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224</v>
      </c>
      <c r="C298" s="7"/>
      <c r="D298" s="2" t="e">
        <f t="shared" si="55"/>
        <v>#N/A</v>
      </c>
      <c r="E298" s="2" t="e">
        <f t="shared" si="67"/>
        <v>#N/A</v>
      </c>
      <c r="F298" s="2">
        <v>1007571.047301203</v>
      </c>
      <c r="G298" s="2">
        <f t="shared" si="70"/>
        <v>634210.28571428568</v>
      </c>
      <c r="H298" s="2">
        <f t="shared" si="65"/>
        <v>152237159.59969097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1059341.9212792814</v>
      </c>
      <c r="Q298" s="2">
        <f t="shared" si="71"/>
        <v>650000</v>
      </c>
      <c r="R298" s="2">
        <f t="shared" si="66"/>
        <v>156419160.91951197</v>
      </c>
      <c r="S298" s="2">
        <f t="shared" si="58"/>
        <v>634210.28571429849</v>
      </c>
      <c r="T298" s="2">
        <f t="shared" si="59"/>
        <v>15789.714285714552</v>
      </c>
      <c r="U298" s="2">
        <f t="shared" si="60"/>
        <v>650000</v>
      </c>
      <c r="V298" s="2">
        <f t="shared" si="34"/>
        <v>98963495.59969072</v>
      </c>
      <c r="W298" s="2">
        <f t="shared" si="61"/>
        <v>634210.28571428359</v>
      </c>
      <c r="X298" s="2">
        <f t="shared" si="51"/>
        <v>15789.714285716414</v>
      </c>
      <c r="Y298" s="2">
        <f t="shared" si="62"/>
        <v>57455665.319821239</v>
      </c>
      <c r="Z298" s="2" t="str">
        <f t="shared" si="52"/>
        <v>MEEP</v>
      </c>
      <c r="AA298" s="2">
        <f>IF(Z298="HERE",Y298,AA297+Graph!$G$1*1000)</f>
        <v>84918732.398463711</v>
      </c>
      <c r="AB298" s="2">
        <f t="shared" si="63"/>
        <v>420000</v>
      </c>
      <c r="AC298" s="2">
        <f t="shared" si="64"/>
        <v>55246115.925781503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225</v>
      </c>
      <c r="C299" s="7"/>
      <c r="D299" s="2" t="e">
        <f t="shared" si="55"/>
        <v>#N/A</v>
      </c>
      <c r="E299" s="2" t="e">
        <f t="shared" si="67"/>
        <v>#N/A</v>
      </c>
      <c r="F299" s="2">
        <v>1010158.2739593238</v>
      </c>
      <c r="G299" s="2">
        <f t="shared" si="70"/>
        <v>634210.28571428568</v>
      </c>
      <c r="H299" s="2">
        <f t="shared" si="65"/>
        <v>152871369.88540527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1062122.6563550085</v>
      </c>
      <c r="Q299" s="2">
        <f t="shared" si="71"/>
        <v>650000</v>
      </c>
      <c r="R299" s="2">
        <f t="shared" si="66"/>
        <v>157069160.91951197</v>
      </c>
      <c r="S299" s="2">
        <f t="shared" si="58"/>
        <v>634210.28571429849</v>
      </c>
      <c r="T299" s="2">
        <f t="shared" si="59"/>
        <v>15789.714285714552</v>
      </c>
      <c r="U299" s="2">
        <f t="shared" si="60"/>
        <v>650000</v>
      </c>
      <c r="V299" s="2">
        <f t="shared" si="34"/>
        <v>99597705.885405004</v>
      </c>
      <c r="W299" s="2">
        <f t="shared" si="61"/>
        <v>634210.28571428359</v>
      </c>
      <c r="X299" s="2">
        <f t="shared" si="51"/>
        <v>15789.714285716414</v>
      </c>
      <c r="Y299" s="2">
        <f t="shared" si="62"/>
        <v>57471455.034106955</v>
      </c>
      <c r="Z299" s="2" t="str">
        <f t="shared" si="52"/>
        <v>MEEP</v>
      </c>
      <c r="AA299" s="2">
        <f>IF(Z299="HERE",Y299,AA298+Graph!$G$1*1000)</f>
        <v>85338732.398463711</v>
      </c>
      <c r="AB299" s="2">
        <f t="shared" si="63"/>
        <v>420000</v>
      </c>
      <c r="AC299" s="2">
        <f t="shared" si="64"/>
        <v>55246115.925781503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226</v>
      </c>
      <c r="C300" s="7"/>
      <c r="D300" s="2" t="e">
        <f t="shared" si="55"/>
        <v>#N/A</v>
      </c>
      <c r="E300" s="2" t="e">
        <f t="shared" si="67"/>
        <v>#N/A</v>
      </c>
      <c r="F300" s="2">
        <v>1012745.5006174594</v>
      </c>
      <c r="G300" s="2">
        <f t="shared" si="70"/>
        <v>634210.28571428568</v>
      </c>
      <c r="H300" s="2">
        <f t="shared" si="65"/>
        <v>153505580.17111957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1064903.3914307505</v>
      </c>
      <c r="Q300" s="2">
        <f t="shared" si="71"/>
        <v>650000</v>
      </c>
      <c r="R300" s="2">
        <f t="shared" si="66"/>
        <v>157719160.91951197</v>
      </c>
      <c r="S300" s="2">
        <f t="shared" si="58"/>
        <v>634210.28571429849</v>
      </c>
      <c r="T300" s="2">
        <f t="shared" si="59"/>
        <v>15789.714285714552</v>
      </c>
      <c r="U300" s="2">
        <f t="shared" si="60"/>
        <v>650000</v>
      </c>
      <c r="V300" s="2">
        <f t="shared" si="34"/>
        <v>100231916.17111929</v>
      </c>
      <c r="W300" s="2">
        <f t="shared" si="61"/>
        <v>634210.28571428359</v>
      </c>
      <c r="X300" s="2">
        <f t="shared" si="51"/>
        <v>15789.714285716414</v>
      </c>
      <c r="Y300" s="2">
        <f t="shared" si="62"/>
        <v>57487244.748392671</v>
      </c>
      <c r="Z300" s="2" t="str">
        <f t="shared" si="52"/>
        <v>MEEP</v>
      </c>
      <c r="AA300" s="2">
        <f>IF(Z300="HERE",Y300,AA299+Graph!$G$1*1000)</f>
        <v>85758732.398463711</v>
      </c>
      <c r="AB300" s="2">
        <f t="shared" si="63"/>
        <v>420000</v>
      </c>
      <c r="AC300" s="2">
        <f t="shared" si="64"/>
        <v>55246115.925781503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227</v>
      </c>
      <c r="C301" s="7"/>
      <c r="D301" s="2" t="e">
        <f t="shared" si="55"/>
        <v>#N/A</v>
      </c>
      <c r="E301" s="2" t="e">
        <f t="shared" si="67"/>
        <v>#N/A</v>
      </c>
      <c r="F301" s="2">
        <v>1015332.7272755802</v>
      </c>
      <c r="G301" s="2">
        <f t="shared" si="70"/>
        <v>634210.28571428568</v>
      </c>
      <c r="H301" s="2">
        <f t="shared" si="65"/>
        <v>154139790.45683387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1067684.1265064776</v>
      </c>
      <c r="Q301" s="2">
        <f t="shared" si="71"/>
        <v>650000</v>
      </c>
      <c r="R301" s="2">
        <f t="shared" si="66"/>
        <v>158369160.91951197</v>
      </c>
      <c r="S301" s="2">
        <f t="shared" si="58"/>
        <v>634210.28571429849</v>
      </c>
      <c r="T301" s="2">
        <f t="shared" si="59"/>
        <v>15789.714285714552</v>
      </c>
      <c r="U301" s="2">
        <f t="shared" si="60"/>
        <v>650000</v>
      </c>
      <c r="V301" s="2">
        <f t="shared" si="34"/>
        <v>100866126.45683357</v>
      </c>
      <c r="W301" s="2">
        <f t="shared" si="61"/>
        <v>634210.28571428359</v>
      </c>
      <c r="X301" s="2">
        <f t="shared" si="51"/>
        <v>15789.714285716414</v>
      </c>
      <c r="Y301" s="2">
        <f t="shared" si="62"/>
        <v>57503034.462678388</v>
      </c>
      <c r="Z301" s="2" t="str">
        <f t="shared" si="52"/>
        <v>MEEP</v>
      </c>
      <c r="AA301" s="2">
        <f>IF(Z301="HERE",Y301,AA300+Graph!$G$1*1000)</f>
        <v>86178732.398463711</v>
      </c>
      <c r="AB301" s="2">
        <f t="shared" si="63"/>
        <v>420000</v>
      </c>
      <c r="AC301" s="2">
        <f t="shared" si="64"/>
        <v>55246115.925781503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228</v>
      </c>
      <c r="C302" s="7"/>
      <c r="D302" s="2" t="e">
        <f t="shared" si="55"/>
        <v>#N/A</v>
      </c>
      <c r="E302" s="2" t="e">
        <f t="shared" si="67"/>
        <v>#N/A</v>
      </c>
      <c r="F302" s="2">
        <v>1017919.9539337009</v>
      </c>
      <c r="G302" s="2">
        <f t="shared" si="70"/>
        <v>634210.28571428568</v>
      </c>
      <c r="H302" s="2">
        <f t="shared" si="65"/>
        <v>154774000.74254817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1070464.8615822196</v>
      </c>
      <c r="Q302" s="2">
        <f t="shared" si="71"/>
        <v>650000</v>
      </c>
      <c r="R302" s="2">
        <f t="shared" si="66"/>
        <v>159019160.91951197</v>
      </c>
      <c r="S302" s="2">
        <f t="shared" si="58"/>
        <v>634210.28571429849</v>
      </c>
      <c r="T302" s="2">
        <f t="shared" si="59"/>
        <v>15789.714285714552</v>
      </c>
      <c r="U302" s="2">
        <f t="shared" si="60"/>
        <v>650000</v>
      </c>
      <c r="V302" s="2">
        <f t="shared" si="34"/>
        <v>101500336.74254785</v>
      </c>
      <c r="W302" s="2">
        <f t="shared" si="61"/>
        <v>634210.28571428359</v>
      </c>
      <c r="X302" s="2">
        <f t="shared" si="51"/>
        <v>15789.714285716414</v>
      </c>
      <c r="Y302" s="2">
        <f t="shared" si="62"/>
        <v>57518824.176964104</v>
      </c>
      <c r="Z302" s="2" t="str">
        <f t="shared" si="52"/>
        <v>MEEP</v>
      </c>
      <c r="AA302" s="2">
        <f>IF(Z302="HERE",Y302,AA301+Graph!$G$1*1000)</f>
        <v>86598732.398463711</v>
      </c>
      <c r="AB302" s="2">
        <f t="shared" si="63"/>
        <v>420000</v>
      </c>
      <c r="AC302" s="2">
        <f t="shared" si="64"/>
        <v>55246115.925781503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229</v>
      </c>
      <c r="C303" s="7"/>
      <c r="D303" s="2" t="e">
        <f t="shared" si="55"/>
        <v>#N/A</v>
      </c>
      <c r="E303" s="2" t="e">
        <f t="shared" si="67"/>
        <v>#N/A</v>
      </c>
      <c r="F303" s="2">
        <v>1020507.1805918217</v>
      </c>
      <c r="G303" s="2">
        <f t="shared" si="70"/>
        <v>634210.28571428568</v>
      </c>
      <c r="H303" s="2">
        <f t="shared" si="65"/>
        <v>155408211.02826247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1073245.5966579467</v>
      </c>
      <c r="Q303" s="2">
        <f t="shared" si="71"/>
        <v>650000</v>
      </c>
      <c r="R303" s="2">
        <f t="shared" si="66"/>
        <v>159669160.91951197</v>
      </c>
      <c r="S303" s="2">
        <f t="shared" si="58"/>
        <v>634210.28571429849</v>
      </c>
      <c r="T303" s="2">
        <f t="shared" si="59"/>
        <v>15789.714285714552</v>
      </c>
      <c r="U303" s="2">
        <f t="shared" si="60"/>
        <v>650000</v>
      </c>
      <c r="V303" s="2">
        <f t="shared" si="34"/>
        <v>102134547.02826214</v>
      </c>
      <c r="W303" s="2">
        <f t="shared" si="61"/>
        <v>634210.28571428359</v>
      </c>
      <c r="X303" s="2">
        <f t="shared" si="51"/>
        <v>15789.714285716414</v>
      </c>
      <c r="Y303" s="2">
        <f t="shared" si="62"/>
        <v>57534613.891249821</v>
      </c>
      <c r="Z303" s="2" t="str">
        <f t="shared" si="52"/>
        <v>MEEP</v>
      </c>
      <c r="AA303" s="2">
        <f>IF(Z303="HERE",Y303,AA302+Graph!$G$1*1000)</f>
        <v>87018732.398463711</v>
      </c>
      <c r="AB303" s="2">
        <f t="shared" si="63"/>
        <v>420000</v>
      </c>
      <c r="AC303" s="2">
        <f t="shared" si="64"/>
        <v>55246115.925781503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230</v>
      </c>
      <c r="C304" s="7"/>
      <c r="D304" s="2" t="e">
        <f t="shared" si="55"/>
        <v>#N/A</v>
      </c>
      <c r="E304" s="2" t="e">
        <f t="shared" si="67"/>
        <v>#N/A</v>
      </c>
      <c r="F304" s="2">
        <v>1023094.4072499424</v>
      </c>
      <c r="G304" s="2">
        <f t="shared" si="70"/>
        <v>634210.28571428568</v>
      </c>
      <c r="H304" s="2">
        <f t="shared" si="65"/>
        <v>156042421.31397676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1076026.3317336887</v>
      </c>
      <c r="Q304" s="2">
        <f t="shared" si="71"/>
        <v>650000</v>
      </c>
      <c r="R304" s="2">
        <f t="shared" si="66"/>
        <v>160319160.91951197</v>
      </c>
      <c r="S304" s="2">
        <f t="shared" si="58"/>
        <v>634210.28571429849</v>
      </c>
      <c r="T304" s="2">
        <f t="shared" si="59"/>
        <v>15789.714285714552</v>
      </c>
      <c r="U304" s="2">
        <f t="shared" si="60"/>
        <v>650000</v>
      </c>
      <c r="V304" s="2">
        <f t="shared" si="34"/>
        <v>102768757.31397642</v>
      </c>
      <c r="W304" s="2">
        <f t="shared" si="61"/>
        <v>634210.28571428359</v>
      </c>
      <c r="X304" s="2">
        <f t="shared" si="51"/>
        <v>15789.714285716414</v>
      </c>
      <c r="Y304" s="2">
        <f t="shared" si="62"/>
        <v>57550403.605535537</v>
      </c>
      <c r="Z304" s="2" t="str">
        <f t="shared" si="52"/>
        <v>MEEP</v>
      </c>
      <c r="AA304" s="2">
        <f>IF(Z304="HERE",Y304,AA303+Graph!$G$1*1000)</f>
        <v>87438732.398463711</v>
      </c>
      <c r="AB304" s="2">
        <f t="shared" si="63"/>
        <v>420000</v>
      </c>
      <c r="AC304" s="2">
        <f t="shared" si="64"/>
        <v>55246115.925781503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231</v>
      </c>
      <c r="C305" s="7"/>
      <c r="D305" s="2" t="e">
        <f t="shared" si="55"/>
        <v>#N/A</v>
      </c>
      <c r="E305" s="2" t="e">
        <f t="shared" si="67"/>
        <v>#N/A</v>
      </c>
      <c r="F305" s="2">
        <v>1025681.6339080632</v>
      </c>
      <c r="G305" s="2">
        <f t="shared" si="70"/>
        <v>634210.28571428568</v>
      </c>
      <c r="H305" s="2">
        <f t="shared" si="65"/>
        <v>156676631.59969106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1078807.0668094158</v>
      </c>
      <c r="Q305" s="2">
        <f t="shared" si="71"/>
        <v>650000</v>
      </c>
      <c r="R305" s="2">
        <f t="shared" si="66"/>
        <v>160969160.91951197</v>
      </c>
      <c r="S305" s="2">
        <f t="shared" si="58"/>
        <v>634210.28571429849</v>
      </c>
      <c r="T305" s="2">
        <f t="shared" si="59"/>
        <v>15789.714285714552</v>
      </c>
      <c r="U305" s="2">
        <f t="shared" si="60"/>
        <v>650000</v>
      </c>
      <c r="V305" s="2">
        <f t="shared" si="34"/>
        <v>103402967.59969071</v>
      </c>
      <c r="W305" s="2">
        <f t="shared" si="61"/>
        <v>634210.28571428359</v>
      </c>
      <c r="X305" s="2">
        <f t="shared" si="51"/>
        <v>15789.714285716414</v>
      </c>
      <c r="Y305" s="2">
        <f t="shared" si="62"/>
        <v>57566193.319821253</v>
      </c>
      <c r="Z305" s="2" t="str">
        <f t="shared" si="52"/>
        <v>MEEP</v>
      </c>
      <c r="AA305" s="2">
        <f>IF(Z305="HERE",Y305,AA304+Graph!$G$1*1000)</f>
        <v>87858732.398463711</v>
      </c>
      <c r="AB305" s="2">
        <f t="shared" si="63"/>
        <v>420000</v>
      </c>
      <c r="AC305" s="2">
        <f t="shared" si="64"/>
        <v>55246115.925781503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232</v>
      </c>
      <c r="C306" s="7"/>
      <c r="D306" s="2" t="e">
        <f t="shared" si="55"/>
        <v>#N/A</v>
      </c>
      <c r="E306" s="2" t="e">
        <f t="shared" si="67"/>
        <v>#N/A</v>
      </c>
      <c r="F306" s="2">
        <v>1028268.8605661839</v>
      </c>
      <c r="G306" s="2">
        <f t="shared" si="70"/>
        <v>634210.28571428568</v>
      </c>
      <c r="H306" s="2">
        <f t="shared" si="65"/>
        <v>157310841.88540536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1081587.8018851578</v>
      </c>
      <c r="Q306" s="2">
        <f t="shared" si="71"/>
        <v>650000</v>
      </c>
      <c r="R306" s="2">
        <f t="shared" si="66"/>
        <v>161619160.91951197</v>
      </c>
      <c r="S306" s="2">
        <f t="shared" si="58"/>
        <v>634210.28571429849</v>
      </c>
      <c r="T306" s="2">
        <f t="shared" si="59"/>
        <v>15789.714285714552</v>
      </c>
      <c r="U306" s="2">
        <f t="shared" si="60"/>
        <v>650000</v>
      </c>
      <c r="V306" s="2">
        <f t="shared" si="34"/>
        <v>104037177.88540499</v>
      </c>
      <c r="W306" s="2">
        <f t="shared" si="61"/>
        <v>634210.28571428359</v>
      </c>
      <c r="X306" s="2">
        <f t="shared" si="51"/>
        <v>15789.714285716414</v>
      </c>
      <c r="Y306" s="2">
        <f t="shared" si="62"/>
        <v>57581983.03410697</v>
      </c>
      <c r="Z306" s="2" t="str">
        <f t="shared" si="52"/>
        <v>MEEP</v>
      </c>
      <c r="AA306" s="2">
        <f>IF(Z306="HERE",Y306,AA305+Graph!$G$1*1000)</f>
        <v>88278732.398463711</v>
      </c>
      <c r="AB306" s="2">
        <f t="shared" si="63"/>
        <v>420000</v>
      </c>
      <c r="AC306" s="2">
        <f t="shared" si="64"/>
        <v>55246115.925781503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233</v>
      </c>
      <c r="C307" s="7"/>
      <c r="D307" s="2" t="e">
        <f t="shared" si="55"/>
        <v>#N/A</v>
      </c>
      <c r="E307" s="2" t="e">
        <f t="shared" si="67"/>
        <v>#N/A</v>
      </c>
      <c r="F307" s="2">
        <v>1030856.0872243047</v>
      </c>
      <c r="G307" s="2">
        <f t="shared" si="70"/>
        <v>634210.28571428568</v>
      </c>
      <c r="H307" s="2">
        <f t="shared" si="65"/>
        <v>157945052.17111966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1084368.5369608998</v>
      </c>
      <c r="Q307" s="2">
        <f t="shared" si="71"/>
        <v>650000</v>
      </c>
      <c r="R307" s="2">
        <f t="shared" si="66"/>
        <v>162269160.91951197</v>
      </c>
      <c r="S307" s="2">
        <f t="shared" si="58"/>
        <v>634210.28571429849</v>
      </c>
      <c r="T307" s="2">
        <f t="shared" si="59"/>
        <v>15789.714285714552</v>
      </c>
      <c r="U307" s="2">
        <f t="shared" si="60"/>
        <v>650000</v>
      </c>
      <c r="V307" s="2">
        <f t="shared" si="34"/>
        <v>104671388.17111927</v>
      </c>
      <c r="W307" s="2">
        <f t="shared" si="61"/>
        <v>634210.28571428359</v>
      </c>
      <c r="X307" s="2">
        <f t="shared" si="51"/>
        <v>15789.714285716414</v>
      </c>
      <c r="Y307" s="2">
        <f t="shared" si="62"/>
        <v>57597772.748392686</v>
      </c>
      <c r="Z307" s="2" t="str">
        <f t="shared" si="52"/>
        <v>MEEP</v>
      </c>
      <c r="AA307" s="2">
        <f>IF(Z307="HERE",Y307,AA306+Graph!$G$1*1000)</f>
        <v>88698732.398463711</v>
      </c>
      <c r="AB307" s="2">
        <f t="shared" si="63"/>
        <v>420000</v>
      </c>
      <c r="AC307" s="2">
        <f t="shared" si="64"/>
        <v>55246115.925781503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234</v>
      </c>
      <c r="C308" s="7"/>
      <c r="D308" s="2" t="e">
        <f t="shared" si="55"/>
        <v>#N/A</v>
      </c>
      <c r="E308" s="2" t="e">
        <f t="shared" si="67"/>
        <v>#N/A</v>
      </c>
      <c r="F308" s="2">
        <v>1033443.3138824254</v>
      </c>
      <c r="G308" s="2">
        <f t="shared" si="70"/>
        <v>634210.28571428568</v>
      </c>
      <c r="H308" s="2">
        <f t="shared" si="65"/>
        <v>158579262.45683396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1087149.2720366269</v>
      </c>
      <c r="Q308" s="2">
        <f t="shared" si="71"/>
        <v>650000</v>
      </c>
      <c r="R308" s="2">
        <f t="shared" si="66"/>
        <v>162919160.91951197</v>
      </c>
      <c r="S308" s="2">
        <f t="shared" si="58"/>
        <v>634210.28571429849</v>
      </c>
      <c r="T308" s="2">
        <f t="shared" si="59"/>
        <v>15789.714285714552</v>
      </c>
      <c r="U308" s="2">
        <f t="shared" si="60"/>
        <v>650000</v>
      </c>
      <c r="V308" s="2">
        <f t="shared" si="34"/>
        <v>105305598.45683356</v>
      </c>
      <c r="W308" s="2">
        <f t="shared" si="61"/>
        <v>634210.28571428359</v>
      </c>
      <c r="X308" s="2">
        <f t="shared" si="51"/>
        <v>15789.714285716414</v>
      </c>
      <c r="Y308" s="2">
        <f t="shared" si="62"/>
        <v>57613562.462678403</v>
      </c>
      <c r="Z308" s="2" t="str">
        <f t="shared" si="52"/>
        <v>MEEP</v>
      </c>
      <c r="AA308" s="2">
        <f>IF(Z308="HERE",Y308,AA307+Graph!$G$1*1000)</f>
        <v>89118732.398463711</v>
      </c>
      <c r="AB308" s="2">
        <f t="shared" si="63"/>
        <v>420000</v>
      </c>
      <c r="AC308" s="2">
        <f t="shared" si="64"/>
        <v>55246115.925781503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235</v>
      </c>
      <c r="C309" s="7"/>
      <c r="D309" s="2" t="e">
        <f t="shared" si="55"/>
        <v>#N/A</v>
      </c>
      <c r="E309" s="2" t="e">
        <f t="shared" si="67"/>
        <v>#N/A</v>
      </c>
      <c r="F309" s="2">
        <v>1036030.5405405462</v>
      </c>
      <c r="G309" s="2">
        <f t="shared" si="70"/>
        <v>634210.28571428568</v>
      </c>
      <c r="H309" s="2">
        <f t="shared" si="65"/>
        <v>159213472.74254826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1089930.0071123689</v>
      </c>
      <c r="Q309" s="2">
        <f t="shared" si="71"/>
        <v>650000</v>
      </c>
      <c r="R309" s="2">
        <f t="shared" si="66"/>
        <v>163569160.91951197</v>
      </c>
      <c r="S309" s="2">
        <f t="shared" si="58"/>
        <v>634210.28571429849</v>
      </c>
      <c r="T309" s="2">
        <f t="shared" si="59"/>
        <v>15789.714285714552</v>
      </c>
      <c r="U309" s="2">
        <f t="shared" si="60"/>
        <v>650000</v>
      </c>
      <c r="V309" s="2">
        <f t="shared" si="34"/>
        <v>105939808.74254784</v>
      </c>
      <c r="W309" s="2">
        <f t="shared" si="61"/>
        <v>634210.28571428359</v>
      </c>
      <c r="X309" s="2">
        <f t="shared" si="51"/>
        <v>15789.714285716414</v>
      </c>
      <c r="Y309" s="2">
        <f t="shared" si="62"/>
        <v>57629352.176964119</v>
      </c>
      <c r="Z309" s="2" t="str">
        <f t="shared" si="52"/>
        <v>MEEP</v>
      </c>
      <c r="AA309" s="2">
        <f>IF(Z309="HERE",Y309,AA308+Graph!$G$1*1000)</f>
        <v>89538732.398463711</v>
      </c>
      <c r="AB309" s="2">
        <f t="shared" si="63"/>
        <v>420000</v>
      </c>
      <c r="AC309" s="2">
        <f t="shared" si="64"/>
        <v>55246115.925781503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236</v>
      </c>
      <c r="C310" s="7"/>
      <c r="D310" s="2" t="e">
        <f t="shared" si="55"/>
        <v>#N/A</v>
      </c>
      <c r="E310" s="2" t="e">
        <f t="shared" si="67"/>
        <v>#N/A</v>
      </c>
      <c r="F310" s="2">
        <v>1038617.7671986669</v>
      </c>
      <c r="G310" s="2">
        <f t="shared" si="70"/>
        <v>634210.28571428568</v>
      </c>
      <c r="H310" s="2">
        <f t="shared" si="65"/>
        <v>159847683.02826256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1092710.742188096</v>
      </c>
      <c r="Q310" s="2">
        <f t="shared" si="71"/>
        <v>650000</v>
      </c>
      <c r="R310" s="2">
        <f t="shared" si="66"/>
        <v>164219160.91951197</v>
      </c>
      <c r="S310" s="2">
        <f t="shared" si="58"/>
        <v>634210.28571429849</v>
      </c>
      <c r="T310" s="2">
        <f t="shared" si="59"/>
        <v>15789.714285714552</v>
      </c>
      <c r="U310" s="2">
        <f t="shared" si="60"/>
        <v>650000</v>
      </c>
      <c r="V310" s="2">
        <f t="shared" si="34"/>
        <v>106574019.02826212</v>
      </c>
      <c r="W310" s="2">
        <f t="shared" si="61"/>
        <v>634210.28571428359</v>
      </c>
      <c r="X310" s="2">
        <f t="shared" si="51"/>
        <v>15789.714285716414</v>
      </c>
      <c r="Y310" s="2">
        <f t="shared" si="62"/>
        <v>57645141.891249835</v>
      </c>
      <c r="Z310" s="2" t="str">
        <f t="shared" si="52"/>
        <v>MEEP</v>
      </c>
      <c r="AA310" s="2">
        <f>IF(Z310="HERE",Y310,AA309+Graph!$G$1*1000)</f>
        <v>89958732.398463711</v>
      </c>
      <c r="AB310" s="2">
        <f t="shared" si="63"/>
        <v>420000</v>
      </c>
      <c r="AC310" s="2">
        <f t="shared" si="64"/>
        <v>55246115.925781503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237</v>
      </c>
      <c r="C311" s="7"/>
      <c r="D311" s="2" t="e">
        <f t="shared" si="55"/>
        <v>#N/A</v>
      </c>
      <c r="E311" s="2" t="e">
        <f t="shared" si="67"/>
        <v>#N/A</v>
      </c>
      <c r="F311" s="2">
        <v>1041204.9938567877</v>
      </c>
      <c r="G311" s="2">
        <f t="shared" si="70"/>
        <v>634210.28571428568</v>
      </c>
      <c r="H311" s="2">
        <f t="shared" si="65"/>
        <v>160481893.31397685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1095491.4772638381</v>
      </c>
      <c r="Q311" s="2">
        <f t="shared" si="71"/>
        <v>650000</v>
      </c>
      <c r="R311" s="2">
        <f t="shared" si="66"/>
        <v>164869160.91951197</v>
      </c>
      <c r="S311" s="2">
        <f t="shared" si="58"/>
        <v>634210.28571429849</v>
      </c>
      <c r="T311" s="2">
        <f t="shared" si="59"/>
        <v>15789.714285714552</v>
      </c>
      <c r="U311" s="2">
        <f t="shared" si="60"/>
        <v>650000</v>
      </c>
      <c r="V311" s="2">
        <f t="shared" si="34"/>
        <v>107208229.31397641</v>
      </c>
      <c r="W311" s="2">
        <f t="shared" si="61"/>
        <v>634210.28571428359</v>
      </c>
      <c r="X311" s="2">
        <f t="shared" si="51"/>
        <v>15789.714285716414</v>
      </c>
      <c r="Y311" s="2">
        <f t="shared" si="62"/>
        <v>57660931.605535552</v>
      </c>
      <c r="Z311" s="2" t="str">
        <f t="shared" si="52"/>
        <v>MEEP</v>
      </c>
      <c r="AA311" s="2">
        <f>IF(Z311="HERE",Y311,AA310+Graph!$G$1*1000)</f>
        <v>90378732.398463711</v>
      </c>
      <c r="AB311" s="2">
        <f t="shared" si="63"/>
        <v>420000</v>
      </c>
      <c r="AC311" s="2">
        <f t="shared" si="64"/>
        <v>55246115.925781503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238</v>
      </c>
      <c r="C312" s="7"/>
      <c r="D312" s="2" t="e">
        <f t="shared" si="55"/>
        <v>#N/A</v>
      </c>
      <c r="E312" s="2" t="e">
        <f t="shared" si="67"/>
        <v>#N/A</v>
      </c>
      <c r="F312" s="2">
        <v>1043792.2205149084</v>
      </c>
      <c r="G312" s="2">
        <f t="shared" si="70"/>
        <v>634210.28571428568</v>
      </c>
      <c r="H312" s="2">
        <f t="shared" si="65"/>
        <v>161116103.59969115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1098272.2123395652</v>
      </c>
      <c r="Q312" s="2">
        <f t="shared" si="71"/>
        <v>650000</v>
      </c>
      <c r="R312" s="2">
        <f t="shared" si="66"/>
        <v>165519160.91951197</v>
      </c>
      <c r="S312" s="2">
        <f t="shared" si="58"/>
        <v>634210.28571429849</v>
      </c>
      <c r="T312" s="2">
        <f t="shared" si="59"/>
        <v>15789.714285714552</v>
      </c>
      <c r="U312" s="2">
        <f t="shared" si="60"/>
        <v>650000</v>
      </c>
      <c r="V312" s="2">
        <f t="shared" si="34"/>
        <v>107842439.59969069</v>
      </c>
      <c r="W312" s="2">
        <f t="shared" si="61"/>
        <v>634210.28571428359</v>
      </c>
      <c r="X312" s="2">
        <f t="shared" si="51"/>
        <v>15789.714285716414</v>
      </c>
      <c r="Y312" s="2">
        <f t="shared" si="62"/>
        <v>57676721.319821268</v>
      </c>
      <c r="Z312" s="2" t="str">
        <f t="shared" si="52"/>
        <v>MEEP</v>
      </c>
      <c r="AA312" s="2">
        <f>IF(Z312="HERE",Y312,AA311+Graph!$G$1*1000)</f>
        <v>90798732.398463711</v>
      </c>
      <c r="AB312" s="2">
        <f t="shared" si="63"/>
        <v>420000</v>
      </c>
      <c r="AC312" s="2">
        <f t="shared" si="64"/>
        <v>55246115.925781503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239</v>
      </c>
      <c r="C313" s="7"/>
      <c r="D313" s="2" t="e">
        <f t="shared" si="55"/>
        <v>#N/A</v>
      </c>
      <c r="E313" s="2" t="e">
        <f t="shared" si="67"/>
        <v>#N/A</v>
      </c>
      <c r="F313" s="2">
        <v>1046379.4471730292</v>
      </c>
      <c r="G313" s="2">
        <f t="shared" si="70"/>
        <v>634210.28571428568</v>
      </c>
      <c r="H313" s="2">
        <f t="shared" si="65"/>
        <v>161750313.88540545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1101052.9474153072</v>
      </c>
      <c r="Q313" s="2">
        <f t="shared" si="71"/>
        <v>650000</v>
      </c>
      <c r="R313" s="2">
        <f t="shared" si="66"/>
        <v>166169160.91951197</v>
      </c>
      <c r="S313" s="2">
        <f t="shared" si="58"/>
        <v>634210.28571429849</v>
      </c>
      <c r="T313" s="2">
        <f t="shared" si="59"/>
        <v>15789.714285714552</v>
      </c>
      <c r="U313" s="2">
        <f t="shared" si="60"/>
        <v>650000</v>
      </c>
      <c r="V313" s="2">
        <f t="shared" si="34"/>
        <v>108476649.88540497</v>
      </c>
      <c r="W313" s="2">
        <f t="shared" si="61"/>
        <v>634210.28571428359</v>
      </c>
      <c r="X313" s="2">
        <f t="shared" si="51"/>
        <v>15789.714285716414</v>
      </c>
      <c r="Y313" s="2">
        <f t="shared" si="62"/>
        <v>57692511.034106985</v>
      </c>
      <c r="Z313" s="2" t="str">
        <f t="shared" si="52"/>
        <v>MEEP</v>
      </c>
      <c r="AA313" s="2">
        <f>IF(Z313="HERE",Y313,AA312+Graph!$G$1*1000)</f>
        <v>91218732.398463711</v>
      </c>
      <c r="AB313" s="2">
        <f t="shared" si="63"/>
        <v>420000</v>
      </c>
      <c r="AC313" s="2">
        <f t="shared" si="64"/>
        <v>55246115.925781503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240</v>
      </c>
      <c r="C314" s="7"/>
      <c r="D314" s="2" t="e">
        <f t="shared" si="55"/>
        <v>#N/A</v>
      </c>
      <c r="E314" s="2" t="e">
        <f t="shared" si="67"/>
        <v>#N/A</v>
      </c>
      <c r="F314" s="2">
        <v>1048966.6738311499</v>
      </c>
      <c r="G314" s="2">
        <f t="shared" si="70"/>
        <v>634210.28571428568</v>
      </c>
      <c r="H314" s="2">
        <f t="shared" si="65"/>
        <v>162384524.17111975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1103833.6824910343</v>
      </c>
      <c r="Q314" s="2">
        <f t="shared" si="71"/>
        <v>650000</v>
      </c>
      <c r="R314" s="2">
        <f t="shared" si="66"/>
        <v>166819160.91951197</v>
      </c>
      <c r="S314" s="2">
        <f t="shared" si="58"/>
        <v>634210.28571429849</v>
      </c>
      <c r="T314" s="2">
        <f t="shared" si="59"/>
        <v>15789.714285714552</v>
      </c>
      <c r="U314" s="2">
        <f t="shared" si="60"/>
        <v>650000</v>
      </c>
      <c r="V314" s="2">
        <f t="shared" si="34"/>
        <v>109110860.17111926</v>
      </c>
      <c r="W314" s="2">
        <f t="shared" si="61"/>
        <v>634210.28571428359</v>
      </c>
      <c r="X314" s="2">
        <f t="shared" si="51"/>
        <v>15789.714285716414</v>
      </c>
      <c r="Y314" s="2">
        <f t="shared" si="62"/>
        <v>57708300.748392701</v>
      </c>
      <c r="Z314" s="2" t="str">
        <f t="shared" si="52"/>
        <v>MEEP</v>
      </c>
      <c r="AA314" s="2">
        <f>IF(Z314="HERE",Y314,AA313+Graph!$G$1*1000)</f>
        <v>91638732.398463711</v>
      </c>
      <c r="AB314" s="2">
        <f t="shared" si="63"/>
        <v>420000</v>
      </c>
      <c r="AC314" s="2">
        <f t="shared" si="64"/>
        <v>55246115.925781503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241</v>
      </c>
      <c r="C315" s="7"/>
      <c r="D315" s="2" t="e">
        <f t="shared" si="55"/>
        <v>#N/A</v>
      </c>
      <c r="E315" s="2" t="e">
        <f t="shared" si="67"/>
        <v>#N/A</v>
      </c>
      <c r="F315" s="2">
        <v>1051553.9004892707</v>
      </c>
      <c r="G315" s="2">
        <f t="shared" si="70"/>
        <v>634210.28571428568</v>
      </c>
      <c r="H315" s="2">
        <f t="shared" si="65"/>
        <v>163018734.45683405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1106614.4175667763</v>
      </c>
      <c r="Q315" s="2">
        <f t="shared" si="71"/>
        <v>650000</v>
      </c>
      <c r="R315" s="2">
        <f t="shared" si="66"/>
        <v>167469160.91951197</v>
      </c>
      <c r="S315" s="2">
        <f t="shared" si="58"/>
        <v>634210.28571429849</v>
      </c>
      <c r="T315" s="2">
        <f t="shared" si="59"/>
        <v>15789.714285714552</v>
      </c>
      <c r="U315" s="2">
        <f t="shared" si="60"/>
        <v>650000</v>
      </c>
      <c r="V315" s="2">
        <f t="shared" si="34"/>
        <v>109745070.45683354</v>
      </c>
      <c r="W315" s="2">
        <f t="shared" si="61"/>
        <v>634210.28571428359</v>
      </c>
      <c r="X315" s="2">
        <f t="shared" si="51"/>
        <v>15789.714285716414</v>
      </c>
      <c r="Y315" s="2">
        <f t="shared" si="62"/>
        <v>57724090.462678418</v>
      </c>
      <c r="Z315" s="2" t="str">
        <f t="shared" si="52"/>
        <v>MEEP</v>
      </c>
      <c r="AA315" s="2">
        <f>IF(Z315="HERE",Y315,AA314+Graph!$G$1*1000)</f>
        <v>92058732.398463711</v>
      </c>
      <c r="AB315" s="2">
        <f t="shared" si="63"/>
        <v>420000</v>
      </c>
      <c r="AC315" s="2">
        <f t="shared" si="64"/>
        <v>55246115.925781503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242</v>
      </c>
      <c r="C316" s="7"/>
      <c r="D316" s="2" t="e">
        <f t="shared" si="55"/>
        <v>#N/A</v>
      </c>
      <c r="E316" s="2" t="e">
        <f t="shared" si="67"/>
        <v>#N/A</v>
      </c>
      <c r="F316" s="2">
        <v>1054141.1271473914</v>
      </c>
      <c r="G316" s="2">
        <f t="shared" si="70"/>
        <v>634210.28571428568</v>
      </c>
      <c r="H316" s="2">
        <f t="shared" si="65"/>
        <v>163652944.74254835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1109395.1526425034</v>
      </c>
      <c r="Q316" s="2">
        <f t="shared" si="71"/>
        <v>650000</v>
      </c>
      <c r="R316" s="2">
        <f t="shared" si="66"/>
        <v>168119160.91951197</v>
      </c>
      <c r="S316" s="2">
        <f t="shared" si="58"/>
        <v>634210.28571429849</v>
      </c>
      <c r="T316" s="2">
        <f t="shared" si="59"/>
        <v>15789.714285714552</v>
      </c>
      <c r="U316" s="2">
        <f t="shared" si="60"/>
        <v>650000</v>
      </c>
      <c r="V316" s="2">
        <f t="shared" si="34"/>
        <v>110379280.74254782</v>
      </c>
      <c r="W316" s="2">
        <f t="shared" si="61"/>
        <v>634210.28571428359</v>
      </c>
      <c r="X316" s="2">
        <f t="shared" si="51"/>
        <v>15789.714285716414</v>
      </c>
      <c r="Y316" s="2">
        <f t="shared" si="62"/>
        <v>57739880.176964134</v>
      </c>
      <c r="Z316" s="2" t="str">
        <f t="shared" si="52"/>
        <v>MEEP</v>
      </c>
      <c r="AA316" s="2">
        <f>IF(Z316="HERE",Y316,AA315+Graph!$G$1*1000)</f>
        <v>92478732.398463711</v>
      </c>
      <c r="AB316" s="2">
        <f t="shared" si="63"/>
        <v>420000</v>
      </c>
      <c r="AC316" s="2">
        <f t="shared" si="64"/>
        <v>55246115.925781503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243</v>
      </c>
      <c r="C317" s="7"/>
      <c r="D317" s="2" t="e">
        <f t="shared" si="55"/>
        <v>#N/A</v>
      </c>
      <c r="E317" s="2" t="e">
        <f t="shared" si="67"/>
        <v>#N/A</v>
      </c>
      <c r="F317" s="2">
        <v>1056728.3538055122</v>
      </c>
      <c r="G317" s="2">
        <f t="shared" si="70"/>
        <v>634210.28571428568</v>
      </c>
      <c r="H317" s="2">
        <f t="shared" si="65"/>
        <v>164287155.02826265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1112175.8877182454</v>
      </c>
      <c r="Q317" s="2">
        <f t="shared" si="71"/>
        <v>650000</v>
      </c>
      <c r="R317" s="2">
        <f t="shared" si="66"/>
        <v>168769160.91951197</v>
      </c>
      <c r="S317" s="2">
        <f t="shared" si="58"/>
        <v>634210.28571429849</v>
      </c>
      <c r="T317" s="2">
        <f t="shared" si="59"/>
        <v>15789.714285714552</v>
      </c>
      <c r="U317" s="2">
        <f t="shared" si="60"/>
        <v>650000</v>
      </c>
      <c r="V317" s="2">
        <f t="shared" si="34"/>
        <v>111013491.02826211</v>
      </c>
      <c r="W317" s="2">
        <f t="shared" si="61"/>
        <v>634210.28571428359</v>
      </c>
      <c r="X317" s="2">
        <f t="shared" si="51"/>
        <v>15789.714285716414</v>
      </c>
      <c r="Y317" s="2">
        <f t="shared" si="62"/>
        <v>57755669.89124985</v>
      </c>
      <c r="Z317" s="2" t="str">
        <f t="shared" si="52"/>
        <v>MEEP</v>
      </c>
      <c r="AA317" s="2">
        <f>IF(Z317="HERE",Y317,AA316+Graph!$G$1*1000)</f>
        <v>92898732.398463711</v>
      </c>
      <c r="AB317" s="2">
        <f t="shared" si="63"/>
        <v>420000</v>
      </c>
      <c r="AC317" s="2">
        <f t="shared" si="64"/>
        <v>55246115.925781503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244</v>
      </c>
      <c r="C318" s="7"/>
      <c r="D318" s="2" t="e">
        <f t="shared" si="55"/>
        <v>#N/A</v>
      </c>
      <c r="E318" s="2" t="e">
        <f t="shared" si="67"/>
        <v>#N/A</v>
      </c>
      <c r="F318" s="2">
        <v>1059315.5804636329</v>
      </c>
      <c r="G318" s="2">
        <f t="shared" si="70"/>
        <v>634210.28571428568</v>
      </c>
      <c r="H318" s="2">
        <f t="shared" si="65"/>
        <v>164921365.31397694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1114956.6227939725</v>
      </c>
      <c r="Q318" s="2">
        <f t="shared" si="71"/>
        <v>650000</v>
      </c>
      <c r="R318" s="2">
        <f t="shared" si="66"/>
        <v>169419160.91951197</v>
      </c>
      <c r="S318" s="2">
        <f t="shared" si="58"/>
        <v>634210.28571429849</v>
      </c>
      <c r="T318" s="2">
        <f t="shared" si="59"/>
        <v>15789.714285714552</v>
      </c>
      <c r="U318" s="2">
        <f t="shared" si="60"/>
        <v>650000</v>
      </c>
      <c r="V318" s="2">
        <f t="shared" si="34"/>
        <v>111647701.31397639</v>
      </c>
      <c r="W318" s="2">
        <f t="shared" si="61"/>
        <v>634210.28571428359</v>
      </c>
      <c r="X318" s="2">
        <f t="shared" si="51"/>
        <v>15789.714285716414</v>
      </c>
      <c r="Y318" s="2">
        <f t="shared" si="62"/>
        <v>57771459.605535567</v>
      </c>
      <c r="Z318" s="2" t="str">
        <f t="shared" si="52"/>
        <v>MEEP</v>
      </c>
      <c r="AA318" s="2">
        <f>IF(Z318="HERE",Y318,AA317+Graph!$G$1*1000)</f>
        <v>93318732.398463711</v>
      </c>
      <c r="AB318" s="2">
        <f t="shared" si="63"/>
        <v>420000</v>
      </c>
      <c r="AC318" s="2">
        <f t="shared" si="64"/>
        <v>55246115.925781503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245</v>
      </c>
      <c r="C319" s="7"/>
      <c r="D319" s="2" t="e">
        <f t="shared" si="55"/>
        <v>#N/A</v>
      </c>
      <c r="E319" s="2" t="e">
        <f t="shared" si="67"/>
        <v>#N/A</v>
      </c>
      <c r="F319" s="2">
        <v>1061902.8071217537</v>
      </c>
      <c r="G319" s="2">
        <f t="shared" si="70"/>
        <v>634210.28571428568</v>
      </c>
      <c r="H319" s="2">
        <f t="shared" si="65"/>
        <v>165555575.59969124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1117737.3578697145</v>
      </c>
      <c r="Q319" s="2">
        <f t="shared" si="71"/>
        <v>650000</v>
      </c>
      <c r="R319" s="2">
        <f t="shared" si="66"/>
        <v>170069160.91951197</v>
      </c>
      <c r="S319" s="2">
        <f t="shared" si="58"/>
        <v>634210.28571429849</v>
      </c>
      <c r="T319" s="2">
        <f t="shared" si="59"/>
        <v>15789.714285714552</v>
      </c>
      <c r="U319" s="2">
        <f t="shared" si="60"/>
        <v>650000</v>
      </c>
      <c r="V319" s="2">
        <f t="shared" si="34"/>
        <v>112281911.59969068</v>
      </c>
      <c r="W319" s="2">
        <f t="shared" si="61"/>
        <v>634210.28571428359</v>
      </c>
      <c r="X319" s="2">
        <f t="shared" si="51"/>
        <v>15789.714285716414</v>
      </c>
      <c r="Y319" s="2">
        <f t="shared" si="62"/>
        <v>57787249.319821283</v>
      </c>
      <c r="Z319" s="2" t="str">
        <f t="shared" si="52"/>
        <v>MEEP</v>
      </c>
      <c r="AA319" s="2">
        <f>IF(Z319="HERE",Y319,AA318+Graph!$G$1*1000)</f>
        <v>93738732.398463711</v>
      </c>
      <c r="AB319" s="2">
        <f t="shared" si="63"/>
        <v>420000</v>
      </c>
      <c r="AC319" s="2">
        <f t="shared" si="64"/>
        <v>55246115.925781503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246</v>
      </c>
      <c r="C320" s="7"/>
      <c r="D320" s="2" t="e">
        <f t="shared" si="55"/>
        <v>#N/A</v>
      </c>
      <c r="E320" s="2" t="e">
        <f t="shared" si="67"/>
        <v>#N/A</v>
      </c>
      <c r="F320" s="2">
        <v>1064490.0337798744</v>
      </c>
      <c r="G320" s="2">
        <f t="shared" si="70"/>
        <v>634210.28571428568</v>
      </c>
      <c r="H320" s="2">
        <f t="shared" si="65"/>
        <v>166189785.88540554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1120518.0929454565</v>
      </c>
      <c r="Q320" s="2">
        <f t="shared" si="71"/>
        <v>650000</v>
      </c>
      <c r="R320" s="2">
        <f t="shared" si="66"/>
        <v>170719160.91951197</v>
      </c>
      <c r="S320" s="2">
        <f t="shared" si="58"/>
        <v>634210.28571429849</v>
      </c>
      <c r="T320" s="2">
        <f t="shared" si="59"/>
        <v>15789.714285714552</v>
      </c>
      <c r="U320" s="2">
        <f t="shared" si="60"/>
        <v>650000</v>
      </c>
      <c r="V320" s="2">
        <f t="shared" si="34"/>
        <v>112916121.88540496</v>
      </c>
      <c r="W320" s="2">
        <f t="shared" si="61"/>
        <v>634210.28571428359</v>
      </c>
      <c r="X320" s="2">
        <f t="shared" si="51"/>
        <v>15789.714285716414</v>
      </c>
      <c r="Y320" s="2">
        <f t="shared" si="62"/>
        <v>57803039.034107</v>
      </c>
      <c r="Z320" s="2" t="str">
        <f t="shared" si="52"/>
        <v>MEEP</v>
      </c>
      <c r="AA320" s="2">
        <f>IF(Z320="HERE",Y320,AA319+Graph!$G$1*1000)</f>
        <v>94158732.398463711</v>
      </c>
      <c r="AB320" s="2">
        <f t="shared" si="63"/>
        <v>420000</v>
      </c>
      <c r="AC320" s="2">
        <f t="shared" si="64"/>
        <v>55246115.925781503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247</v>
      </c>
      <c r="C321" s="7"/>
      <c r="D321" s="2" t="e">
        <f t="shared" si="55"/>
        <v>#N/A</v>
      </c>
      <c r="E321" s="2" t="e">
        <f t="shared" si="67"/>
        <v>#N/A</v>
      </c>
      <c r="F321" s="2">
        <v>1067077.2604379952</v>
      </c>
      <c r="G321" s="2">
        <f t="shared" si="70"/>
        <v>634210.28571428568</v>
      </c>
      <c r="H321" s="2">
        <f t="shared" si="65"/>
        <v>166823996.17111984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1123298.8280211836</v>
      </c>
      <c r="Q321" s="2">
        <f t="shared" si="71"/>
        <v>650000</v>
      </c>
      <c r="R321" s="2">
        <f t="shared" si="66"/>
        <v>171369160.91951197</v>
      </c>
      <c r="S321" s="2">
        <f t="shared" si="58"/>
        <v>634210.28571429849</v>
      </c>
      <c r="T321" s="2">
        <f t="shared" si="59"/>
        <v>15789.714285714552</v>
      </c>
      <c r="U321" s="2">
        <f t="shared" si="60"/>
        <v>650000</v>
      </c>
      <c r="V321" s="2">
        <f t="shared" si="34"/>
        <v>113550332.17111924</v>
      </c>
      <c r="W321" s="2">
        <f t="shared" si="61"/>
        <v>634210.28571428359</v>
      </c>
      <c r="X321" s="2">
        <f t="shared" si="51"/>
        <v>15789.714285716414</v>
      </c>
      <c r="Y321" s="2">
        <f t="shared" si="62"/>
        <v>57818828.748392716</v>
      </c>
      <c r="Z321" s="2" t="str">
        <f t="shared" si="52"/>
        <v>MEEP</v>
      </c>
      <c r="AA321" s="2">
        <f>IF(Z321="HERE",Y321,AA320+Graph!$G$1*1000)</f>
        <v>94578732.398463711</v>
      </c>
      <c r="AB321" s="2">
        <f t="shared" si="63"/>
        <v>420000</v>
      </c>
      <c r="AC321" s="2">
        <f t="shared" si="64"/>
        <v>55246115.925781503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248</v>
      </c>
      <c r="C322" s="7"/>
      <c r="D322" s="2" t="e">
        <f t="shared" si="55"/>
        <v>#N/A</v>
      </c>
      <c r="E322" s="2" t="e">
        <f t="shared" si="67"/>
        <v>#N/A</v>
      </c>
      <c r="F322" s="2">
        <v>1069664.4870961159</v>
      </c>
      <c r="G322" s="2">
        <f t="shared" si="70"/>
        <v>634210.28571428568</v>
      </c>
      <c r="H322" s="2">
        <f t="shared" si="65"/>
        <v>167458206.45683414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1126079.5630969256</v>
      </c>
      <c r="Q322" s="2">
        <f t="shared" si="71"/>
        <v>650000</v>
      </c>
      <c r="R322" s="2">
        <f t="shared" si="66"/>
        <v>172019160.91951197</v>
      </c>
      <c r="S322" s="2">
        <f t="shared" si="58"/>
        <v>634210.28571429849</v>
      </c>
      <c r="T322" s="2">
        <f t="shared" si="59"/>
        <v>15789.714285714552</v>
      </c>
      <c r="U322" s="2">
        <f t="shared" si="60"/>
        <v>650000</v>
      </c>
      <c r="V322" s="2">
        <f t="shared" si="34"/>
        <v>114184542.45683353</v>
      </c>
      <c r="W322" s="2">
        <f t="shared" si="61"/>
        <v>634210.28571428359</v>
      </c>
      <c r="X322" s="2">
        <f t="shared" si="51"/>
        <v>15789.714285716414</v>
      </c>
      <c r="Y322" s="2">
        <f t="shared" si="62"/>
        <v>57834618.462678432</v>
      </c>
      <c r="Z322" s="2" t="str">
        <f t="shared" si="52"/>
        <v>MEEP</v>
      </c>
      <c r="AA322" s="2">
        <f>IF(Z322="HERE",Y322,AA321+Graph!$G$1*1000)</f>
        <v>94998732.398463711</v>
      </c>
      <c r="AB322" s="2">
        <f t="shared" si="63"/>
        <v>420000</v>
      </c>
      <c r="AC322" s="2">
        <f t="shared" si="64"/>
        <v>55246115.925781503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249</v>
      </c>
      <c r="C323" s="7"/>
      <c r="D323" s="2" t="e">
        <f t="shared" si="55"/>
        <v>#N/A</v>
      </c>
      <c r="E323" s="2" t="e">
        <f t="shared" si="67"/>
        <v>#N/A</v>
      </c>
      <c r="F323" s="2">
        <v>1072251.7137542367</v>
      </c>
      <c r="G323" s="2">
        <f t="shared" si="70"/>
        <v>634210.28571428568</v>
      </c>
      <c r="H323" s="2">
        <f t="shared" si="65"/>
        <v>168092416.74254844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1128860.2981726527</v>
      </c>
      <c r="Q323" s="2">
        <f t="shared" si="71"/>
        <v>650000</v>
      </c>
      <c r="R323" s="2">
        <f t="shared" si="66"/>
        <v>172669160.91951197</v>
      </c>
      <c r="S323" s="2">
        <f t="shared" si="58"/>
        <v>634210.28571429849</v>
      </c>
      <c r="T323" s="2">
        <f t="shared" si="59"/>
        <v>15789.714285714552</v>
      </c>
      <c r="U323" s="2">
        <f t="shared" si="60"/>
        <v>650000</v>
      </c>
      <c r="V323" s="2">
        <f t="shared" si="34"/>
        <v>114818752.74254781</v>
      </c>
      <c r="W323" s="2">
        <f t="shared" si="61"/>
        <v>634210.28571428359</v>
      </c>
      <c r="X323" s="2">
        <f t="shared" si="51"/>
        <v>15789.714285716414</v>
      </c>
      <c r="Y323" s="2">
        <f t="shared" si="62"/>
        <v>57850408.176964149</v>
      </c>
      <c r="Z323" s="2" t="str">
        <f t="shared" si="52"/>
        <v>MEEP</v>
      </c>
      <c r="AA323" s="2">
        <f>IF(Z323="HERE",Y323,AA322+Graph!$G$1*1000)</f>
        <v>95418732.398463711</v>
      </c>
      <c r="AB323" s="2">
        <f t="shared" si="63"/>
        <v>420000</v>
      </c>
      <c r="AC323" s="2">
        <f t="shared" si="64"/>
        <v>55246115.925781503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250</v>
      </c>
      <c r="C324" s="7"/>
      <c r="D324" s="2" t="e">
        <f t="shared" si="55"/>
        <v>#N/A</v>
      </c>
      <c r="E324" s="2" t="e">
        <f t="shared" si="67"/>
        <v>#N/A</v>
      </c>
      <c r="F324" s="2">
        <v>1074838.9404123724</v>
      </c>
      <c r="G324" s="2">
        <f t="shared" si="70"/>
        <v>634210.28571428568</v>
      </c>
      <c r="H324" s="2">
        <f t="shared" si="65"/>
        <v>168726627.02826273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1131641.0332483947</v>
      </c>
      <c r="Q324" s="2">
        <f t="shared" si="71"/>
        <v>650000</v>
      </c>
      <c r="R324" s="2">
        <f t="shared" si="66"/>
        <v>173319160.91951197</v>
      </c>
      <c r="S324" s="2">
        <f t="shared" si="58"/>
        <v>634210.28571429849</v>
      </c>
      <c r="T324" s="2">
        <f t="shared" si="59"/>
        <v>15789.714285714552</v>
      </c>
      <c r="U324" s="2">
        <f t="shared" si="60"/>
        <v>650000</v>
      </c>
      <c r="V324" s="2">
        <f t="shared" si="34"/>
        <v>115452963.02826209</v>
      </c>
      <c r="W324" s="2">
        <f t="shared" si="61"/>
        <v>634210.28571428359</v>
      </c>
      <c r="X324" s="2">
        <f t="shared" si="51"/>
        <v>15789.714285716414</v>
      </c>
      <c r="Y324" s="2">
        <f t="shared" si="62"/>
        <v>57866197.891249865</v>
      </c>
      <c r="Z324" s="2" t="str">
        <f t="shared" si="52"/>
        <v>MEEP</v>
      </c>
      <c r="AA324" s="2">
        <f>IF(Z324="HERE",Y324,AA323+Graph!$G$1*1000)</f>
        <v>95838732.398463711</v>
      </c>
      <c r="AB324" s="2">
        <f t="shared" si="63"/>
        <v>420000</v>
      </c>
      <c r="AC324" s="2">
        <f t="shared" si="64"/>
        <v>55246115.925781503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251</v>
      </c>
      <c r="C325" s="7"/>
      <c r="D325" s="2" t="e">
        <f t="shared" si="55"/>
        <v>#N/A</v>
      </c>
      <c r="E325" s="2" t="e">
        <f t="shared" si="67"/>
        <v>#N/A</v>
      </c>
      <c r="F325" s="2">
        <v>1077426.1670704931</v>
      </c>
      <c r="G325" s="2">
        <f t="shared" si="70"/>
        <v>634210.28571428568</v>
      </c>
      <c r="H325" s="2">
        <f t="shared" si="65"/>
        <v>169360837.31397703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1134421.7683241218</v>
      </c>
      <c r="Q325" s="2">
        <f t="shared" si="71"/>
        <v>650000</v>
      </c>
      <c r="R325" s="2">
        <f t="shared" si="66"/>
        <v>173969160.91951197</v>
      </c>
      <c r="S325" s="2">
        <f t="shared" si="58"/>
        <v>634210.28571429849</v>
      </c>
      <c r="T325" s="2">
        <f t="shared" si="59"/>
        <v>15789.714285714552</v>
      </c>
      <c r="U325" s="2">
        <f t="shared" si="60"/>
        <v>650000</v>
      </c>
      <c r="V325" s="2">
        <f t="shared" si="34"/>
        <v>116087173.31397638</v>
      </c>
      <c r="W325" s="2">
        <f t="shared" si="61"/>
        <v>634210.28571428359</v>
      </c>
      <c r="X325" s="2">
        <f t="shared" si="51"/>
        <v>15789.714285716414</v>
      </c>
      <c r="Y325" s="2">
        <f t="shared" si="62"/>
        <v>57881987.605535582</v>
      </c>
      <c r="Z325" s="2" t="str">
        <f t="shared" si="52"/>
        <v>MEEP</v>
      </c>
      <c r="AA325" s="2">
        <f>IF(Z325="HERE",Y325,AA324+Graph!$G$1*1000)</f>
        <v>96258732.398463711</v>
      </c>
      <c r="AB325" s="2">
        <f t="shared" si="63"/>
        <v>420000</v>
      </c>
      <c r="AC325" s="2">
        <f t="shared" si="64"/>
        <v>55246115.925781503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252</v>
      </c>
      <c r="C326" s="7"/>
      <c r="D326" s="2" t="e">
        <f t="shared" si="55"/>
        <v>#N/A</v>
      </c>
      <c r="E326" s="2" t="e">
        <f t="shared" si="67"/>
        <v>#N/A</v>
      </c>
      <c r="F326" s="2">
        <v>1080013.3937286139</v>
      </c>
      <c r="G326" s="2">
        <f t="shared" si="70"/>
        <v>634210.28571428568</v>
      </c>
      <c r="H326" s="2">
        <f t="shared" si="65"/>
        <v>169995047.59969133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1137202.5033998638</v>
      </c>
      <c r="Q326" s="2">
        <f t="shared" si="71"/>
        <v>650000</v>
      </c>
      <c r="R326" s="2">
        <f t="shared" si="66"/>
        <v>174619160.91951197</v>
      </c>
      <c r="S326" s="2">
        <f t="shared" si="58"/>
        <v>634210.28571429849</v>
      </c>
      <c r="T326" s="2">
        <f t="shared" si="59"/>
        <v>15789.714285714552</v>
      </c>
      <c r="U326" s="2">
        <f t="shared" si="60"/>
        <v>650000</v>
      </c>
      <c r="V326" s="2">
        <f t="shared" si="34"/>
        <v>116721383.59969066</v>
      </c>
      <c r="W326" s="2">
        <f t="shared" si="61"/>
        <v>634210.28571428359</v>
      </c>
      <c r="X326" s="2">
        <f t="shared" si="51"/>
        <v>15789.714285716414</v>
      </c>
      <c r="Y326" s="2">
        <f t="shared" si="62"/>
        <v>57897777.319821298</v>
      </c>
      <c r="Z326" s="2" t="str">
        <f t="shared" si="52"/>
        <v>MEEP</v>
      </c>
      <c r="AA326" s="2">
        <f>IF(Z326="HERE",Y326,AA325+Graph!$G$1*1000)</f>
        <v>96678732.398463711</v>
      </c>
      <c r="AB326" s="2">
        <f t="shared" si="63"/>
        <v>420000</v>
      </c>
      <c r="AC326" s="2">
        <f t="shared" si="64"/>
        <v>55246115.925781503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253</v>
      </c>
      <c r="C327" s="7"/>
      <c r="D327" s="2" t="e">
        <f t="shared" si="55"/>
        <v>#N/A</v>
      </c>
      <c r="E327" s="2" t="e">
        <f t="shared" si="67"/>
        <v>#N/A</v>
      </c>
      <c r="F327" s="2">
        <v>1082600.6203867346</v>
      </c>
      <c r="G327" s="2">
        <f t="shared" si="70"/>
        <v>634210.28571428568</v>
      </c>
      <c r="H327" s="2">
        <f t="shared" si="65"/>
        <v>170629257.88540563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1139983.2384755909</v>
      </c>
      <c r="Q327" s="2">
        <f t="shared" si="71"/>
        <v>650000</v>
      </c>
      <c r="R327" s="2">
        <f t="shared" si="66"/>
        <v>175269160.91951197</v>
      </c>
      <c r="S327" s="2">
        <f t="shared" si="58"/>
        <v>634210.28571429849</v>
      </c>
      <c r="T327" s="2">
        <f t="shared" si="59"/>
        <v>15789.714285714552</v>
      </c>
      <c r="U327" s="2">
        <f t="shared" si="60"/>
        <v>650000</v>
      </c>
      <c r="V327" s="2">
        <f t="shared" si="34"/>
        <v>117355593.88540494</v>
      </c>
      <c r="W327" s="2">
        <f t="shared" si="61"/>
        <v>634210.28571428359</v>
      </c>
      <c r="X327" s="2">
        <f t="shared" si="51"/>
        <v>15789.714285716414</v>
      </c>
      <c r="Y327" s="2">
        <f t="shared" si="62"/>
        <v>57913567.034107015</v>
      </c>
      <c r="Z327" s="2" t="str">
        <f t="shared" si="52"/>
        <v>MEEP</v>
      </c>
      <c r="AA327" s="2">
        <f>IF(Z327="HERE",Y327,AA326+Graph!$G$1*1000)</f>
        <v>97098732.398463711</v>
      </c>
      <c r="AB327" s="2">
        <f t="shared" si="63"/>
        <v>420000</v>
      </c>
      <c r="AC327" s="2">
        <f t="shared" si="64"/>
        <v>55246115.925781503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254</v>
      </c>
      <c r="C328" s="7"/>
      <c r="D328" s="2" t="e">
        <f t="shared" si="55"/>
        <v>#N/A</v>
      </c>
      <c r="E328" s="2" t="e">
        <f t="shared" si="67"/>
        <v>#N/A</v>
      </c>
      <c r="F328" s="2">
        <v>1085187.8470448554</v>
      </c>
      <c r="G328" s="2">
        <f t="shared" si="70"/>
        <v>634210.28571428568</v>
      </c>
      <c r="H328" s="2">
        <f t="shared" si="65"/>
        <v>171263468.17111993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1142763.973551333</v>
      </c>
      <c r="Q328" s="2">
        <f t="shared" si="71"/>
        <v>650000</v>
      </c>
      <c r="R328" s="2">
        <f t="shared" si="66"/>
        <v>175919160.91951197</v>
      </c>
      <c r="S328" s="2">
        <f t="shared" si="58"/>
        <v>634210.28571429849</v>
      </c>
      <c r="T328" s="2">
        <f t="shared" si="59"/>
        <v>15789.714285714552</v>
      </c>
      <c r="U328" s="2">
        <f t="shared" si="60"/>
        <v>650000</v>
      </c>
      <c r="V328" s="2">
        <f t="shared" si="34"/>
        <v>117989804.17111923</v>
      </c>
      <c r="W328" s="2">
        <f t="shared" si="61"/>
        <v>634210.28571428359</v>
      </c>
      <c r="X328" s="2">
        <f t="shared" si="51"/>
        <v>15789.714285716414</v>
      </c>
      <c r="Y328" s="2">
        <f t="shared" si="62"/>
        <v>57929356.748392731</v>
      </c>
      <c r="Z328" s="2" t="str">
        <f t="shared" si="52"/>
        <v>MEEP</v>
      </c>
      <c r="AA328" s="2">
        <f>IF(Z328="HERE",Y328,AA327+Graph!$G$1*1000)</f>
        <v>97518732.398463711</v>
      </c>
      <c r="AB328" s="2">
        <f t="shared" si="63"/>
        <v>420000</v>
      </c>
      <c r="AC328" s="2">
        <f t="shared" si="64"/>
        <v>55246115.925781503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255</v>
      </c>
      <c r="C329" s="7"/>
      <c r="D329" s="2" t="e">
        <f t="shared" si="55"/>
        <v>#N/A</v>
      </c>
      <c r="E329" s="2" t="e">
        <f t="shared" si="67"/>
        <v>#N/A</v>
      </c>
      <c r="F329" s="2">
        <v>1087775.0737029761</v>
      </c>
      <c r="G329" s="2">
        <f t="shared" si="70"/>
        <v>634210.28571428568</v>
      </c>
      <c r="H329" s="2">
        <f t="shared" si="65"/>
        <v>171897678.45683423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1145544.7086270601</v>
      </c>
      <c r="Q329" s="2">
        <f t="shared" si="71"/>
        <v>650000</v>
      </c>
      <c r="R329" s="2">
        <f t="shared" si="66"/>
        <v>176569160.91951197</v>
      </c>
      <c r="S329" s="2">
        <f t="shared" si="58"/>
        <v>634210.28571429849</v>
      </c>
      <c r="T329" s="2">
        <f t="shared" si="59"/>
        <v>15789.714285714552</v>
      </c>
      <c r="U329" s="2">
        <f t="shared" si="60"/>
        <v>650000</v>
      </c>
      <c r="V329" s="2">
        <f t="shared" si="34"/>
        <v>118624014.45683351</v>
      </c>
      <c r="W329" s="2">
        <f t="shared" si="61"/>
        <v>634210.28571428359</v>
      </c>
      <c r="X329" s="2">
        <f t="shared" si="51"/>
        <v>15789.714285716414</v>
      </c>
      <c r="Y329" s="2">
        <f t="shared" si="62"/>
        <v>57945146.462678447</v>
      </c>
      <c r="Z329" s="2" t="str">
        <f t="shared" si="52"/>
        <v>MEEP</v>
      </c>
      <c r="AA329" s="2">
        <f>IF(Z329="HERE",Y329,AA328+Graph!$G$1*1000)</f>
        <v>97938732.398463711</v>
      </c>
      <c r="AB329" s="2">
        <f t="shared" si="63"/>
        <v>420000</v>
      </c>
      <c r="AC329" s="2">
        <f t="shared" si="64"/>
        <v>55246115.925781503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256</v>
      </c>
      <c r="C330" s="7"/>
      <c r="D330" s="2" t="e">
        <f t="shared" si="55"/>
        <v>#N/A</v>
      </c>
      <c r="E330" s="2" t="e">
        <f t="shared" si="67"/>
        <v>#N/A</v>
      </c>
      <c r="F330" s="2">
        <v>1090362.3003610969</v>
      </c>
      <c r="G330" s="2">
        <f t="shared" si="70"/>
        <v>634210.28571428568</v>
      </c>
      <c r="H330" s="2">
        <f t="shared" si="65"/>
        <v>172531888.74254853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1148325.4437028021</v>
      </c>
      <c r="Q330" s="2">
        <f t="shared" si="71"/>
        <v>650000</v>
      </c>
      <c r="R330" s="2">
        <f t="shared" si="66"/>
        <v>177219160.91951197</v>
      </c>
      <c r="S330" s="2">
        <f t="shared" si="58"/>
        <v>634210.28571429849</v>
      </c>
      <c r="T330" s="2">
        <f t="shared" si="59"/>
        <v>15789.714285714552</v>
      </c>
      <c r="U330" s="2">
        <f t="shared" si="60"/>
        <v>650000</v>
      </c>
      <c r="V330" s="2">
        <f t="shared" si="34"/>
        <v>119258224.7425478</v>
      </c>
      <c r="W330" s="2">
        <f t="shared" si="61"/>
        <v>634210.28571428359</v>
      </c>
      <c r="X330" s="2">
        <f t="shared" si="51"/>
        <v>15789.714285716414</v>
      </c>
      <c r="Y330" s="2">
        <f t="shared" si="62"/>
        <v>57960936.176964164</v>
      </c>
      <c r="Z330" s="2" t="str">
        <f t="shared" si="52"/>
        <v>MEEP</v>
      </c>
      <c r="AA330" s="2">
        <f>IF(Z330="HERE",Y330,AA329+Graph!$G$1*1000)</f>
        <v>98358732.398463711</v>
      </c>
      <c r="AB330" s="2">
        <f t="shared" si="63"/>
        <v>420000</v>
      </c>
      <c r="AC330" s="2">
        <f t="shared" si="64"/>
        <v>55246115.925781503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257</v>
      </c>
      <c r="C331" s="7"/>
      <c r="D331" s="2" t="e">
        <f t="shared" si="55"/>
        <v>#N/A</v>
      </c>
      <c r="E331" s="2" t="e">
        <f t="shared" si="67"/>
        <v>#N/A</v>
      </c>
      <c r="F331" s="2">
        <v>1092949.5270192176</v>
      </c>
      <c r="G331" s="2">
        <f t="shared" si="70"/>
        <v>634210.28571428568</v>
      </c>
      <c r="H331" s="2">
        <f t="shared" si="65"/>
        <v>173166099.02826282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1151106.1787785292</v>
      </c>
      <c r="Q331" s="2">
        <f t="shared" si="71"/>
        <v>650000</v>
      </c>
      <c r="R331" s="2">
        <f t="shared" si="66"/>
        <v>177869160.91951197</v>
      </c>
      <c r="S331" s="2">
        <f t="shared" si="58"/>
        <v>634210.28571429849</v>
      </c>
      <c r="T331" s="2">
        <f t="shared" si="59"/>
        <v>15789.714285714552</v>
      </c>
      <c r="U331" s="2">
        <f t="shared" si="60"/>
        <v>650000</v>
      </c>
      <c r="V331" s="2">
        <f t="shared" si="34"/>
        <v>119892435.02826208</v>
      </c>
      <c r="W331" s="2">
        <f t="shared" si="61"/>
        <v>634210.28571428359</v>
      </c>
      <c r="X331" s="2">
        <f t="shared" si="51"/>
        <v>15789.714285716414</v>
      </c>
      <c r="Y331" s="2">
        <f t="shared" si="62"/>
        <v>57976725.89124988</v>
      </c>
      <c r="Z331" s="2" t="str">
        <f t="shared" si="52"/>
        <v>MEEP</v>
      </c>
      <c r="AA331" s="2">
        <f>IF(Z331="HERE",Y331,AA330+Graph!$G$1*1000)</f>
        <v>98778732.398463711</v>
      </c>
      <c r="AB331" s="2">
        <f t="shared" si="63"/>
        <v>420000</v>
      </c>
      <c r="AC331" s="2">
        <f t="shared" si="64"/>
        <v>55246115.925781503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258</v>
      </c>
      <c r="C332" s="7"/>
      <c r="D332" s="2" t="e">
        <f t="shared" si="55"/>
        <v>#N/A</v>
      </c>
      <c r="E332" s="2" t="e">
        <f t="shared" si="67"/>
        <v>#N/A</v>
      </c>
      <c r="F332" s="2">
        <v>1095536.7536773384</v>
      </c>
      <c r="G332" s="2">
        <f t="shared" si="70"/>
        <v>634210.28571428568</v>
      </c>
      <c r="H332" s="2">
        <f t="shared" si="65"/>
        <v>173800309.31397712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1153886.9138542712</v>
      </c>
      <c r="Q332" s="2">
        <f t="shared" si="71"/>
        <v>650000</v>
      </c>
      <c r="R332" s="2">
        <f t="shared" si="66"/>
        <v>178519160.91951197</v>
      </c>
      <c r="S332" s="2">
        <f t="shared" si="58"/>
        <v>634210.28571429849</v>
      </c>
      <c r="T332" s="2">
        <f t="shared" si="59"/>
        <v>15789.714285714552</v>
      </c>
      <c r="U332" s="2">
        <f t="shared" si="60"/>
        <v>650000</v>
      </c>
      <c r="V332" s="2">
        <f t="shared" si="34"/>
        <v>120526645.31397636</v>
      </c>
      <c r="W332" s="2">
        <f t="shared" si="61"/>
        <v>634210.28571428359</v>
      </c>
      <c r="X332" s="2">
        <f t="shared" si="51"/>
        <v>15789.714285716414</v>
      </c>
      <c r="Y332" s="2">
        <f t="shared" si="62"/>
        <v>57992515.605535597</v>
      </c>
      <c r="Z332" s="2" t="str">
        <f t="shared" si="52"/>
        <v>MEEP</v>
      </c>
      <c r="AA332" s="2">
        <f>IF(Z332="HERE",Y332,AA331+Graph!$G$1*1000)</f>
        <v>99198732.398463711</v>
      </c>
      <c r="AB332" s="2">
        <f t="shared" si="63"/>
        <v>420000</v>
      </c>
      <c r="AC332" s="2">
        <f t="shared" si="64"/>
        <v>55246115.925781503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259</v>
      </c>
      <c r="C333" s="7"/>
      <c r="D333" s="2" t="e">
        <f t="shared" si="55"/>
        <v>#N/A</v>
      </c>
      <c r="E333" s="2" t="e">
        <f t="shared" si="67"/>
        <v>#N/A</v>
      </c>
      <c r="F333" s="2">
        <v>1098123.9803354591</v>
      </c>
      <c r="G333" s="2">
        <f t="shared" si="70"/>
        <v>634210.28571428568</v>
      </c>
      <c r="H333" s="2">
        <f t="shared" si="65"/>
        <v>174434519.59969142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1156667.6489299983</v>
      </c>
      <c r="Q333" s="2">
        <f t="shared" si="71"/>
        <v>650000</v>
      </c>
      <c r="R333" s="2">
        <f t="shared" si="66"/>
        <v>179169160.91951197</v>
      </c>
      <c r="S333" s="2">
        <f t="shared" si="58"/>
        <v>634210.28571429849</v>
      </c>
      <c r="T333" s="2">
        <f t="shared" si="59"/>
        <v>15789.714285714552</v>
      </c>
      <c r="U333" s="2">
        <f t="shared" si="60"/>
        <v>650000</v>
      </c>
      <c r="V333" s="2">
        <f t="shared" si="34"/>
        <v>121160855.59969065</v>
      </c>
      <c r="W333" s="2">
        <f t="shared" si="61"/>
        <v>634210.28571428359</v>
      </c>
      <c r="X333" s="2">
        <f t="shared" si="51"/>
        <v>15789.714285716414</v>
      </c>
      <c r="Y333" s="2">
        <f t="shared" si="62"/>
        <v>58008305.319821313</v>
      </c>
      <c r="Z333" s="2" t="str">
        <f t="shared" si="52"/>
        <v>MEEP</v>
      </c>
      <c r="AA333" s="2">
        <f>IF(Z333="HERE",Y333,AA332+Graph!$G$1*1000)</f>
        <v>99618732.398463711</v>
      </c>
      <c r="AB333" s="2">
        <f t="shared" si="63"/>
        <v>420000</v>
      </c>
      <c r="AC333" s="2">
        <f t="shared" si="64"/>
        <v>55246115.925781503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260</v>
      </c>
      <c r="C334" s="7"/>
      <c r="D334" s="2" t="e">
        <f t="shared" si="55"/>
        <v>#N/A</v>
      </c>
      <c r="E334" s="2" t="e">
        <f t="shared" si="67"/>
        <v>#N/A</v>
      </c>
      <c r="F334" s="2">
        <v>1100711.2069935799</v>
      </c>
      <c r="G334" s="2">
        <f t="shared" si="70"/>
        <v>634210.28571428568</v>
      </c>
      <c r="H334" s="2">
        <f t="shared" si="65"/>
        <v>175068729.88540572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1159448.3840057403</v>
      </c>
      <c r="Q334" s="2">
        <f t="shared" si="71"/>
        <v>650000</v>
      </c>
      <c r="R334" s="2">
        <f t="shared" si="66"/>
        <v>179819160.91951197</v>
      </c>
      <c r="S334" s="2">
        <f t="shared" si="58"/>
        <v>634210.28571429849</v>
      </c>
      <c r="T334" s="2">
        <f t="shared" si="59"/>
        <v>15789.714285714552</v>
      </c>
      <c r="U334" s="2">
        <f t="shared" si="60"/>
        <v>650000</v>
      </c>
      <c r="V334" s="2">
        <f t="shared" si="34"/>
        <v>121795065.88540493</v>
      </c>
      <c r="W334" s="2">
        <f t="shared" si="61"/>
        <v>634210.28571428359</v>
      </c>
      <c r="X334" s="2">
        <f t="shared" si="51"/>
        <v>15789.714285716414</v>
      </c>
      <c r="Y334" s="2">
        <f t="shared" si="62"/>
        <v>58024095.034107029</v>
      </c>
      <c r="Z334" s="2" t="str">
        <f t="shared" si="52"/>
        <v>MEEP</v>
      </c>
      <c r="AA334" s="2">
        <f>IF(Z334="HERE",Y334,AA333+Graph!$G$1*1000)</f>
        <v>100038732.39846371</v>
      </c>
      <c r="AB334" s="2">
        <f t="shared" si="63"/>
        <v>420000</v>
      </c>
      <c r="AC334" s="2">
        <f t="shared" si="64"/>
        <v>55246115.925781503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261</v>
      </c>
      <c r="C335" s="7"/>
      <c r="D335" s="2" t="e">
        <f t="shared" si="55"/>
        <v>#N/A</v>
      </c>
      <c r="E335" s="2" t="e">
        <f t="shared" si="67"/>
        <v>#N/A</v>
      </c>
      <c r="F335" s="2">
        <v>1103298.4336517006</v>
      </c>
      <c r="G335" s="2">
        <f t="shared" si="70"/>
        <v>634210.28571428568</v>
      </c>
      <c r="H335" s="2">
        <f t="shared" si="65"/>
        <v>175702940.17112002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1162229.1190814823</v>
      </c>
      <c r="Q335" s="2">
        <f t="shared" si="71"/>
        <v>650000</v>
      </c>
      <c r="R335" s="2">
        <f t="shared" si="66"/>
        <v>180469160.91951197</v>
      </c>
      <c r="S335" s="2">
        <f t="shared" si="58"/>
        <v>634210.28571429849</v>
      </c>
      <c r="T335" s="2">
        <f t="shared" si="59"/>
        <v>15789.714285714552</v>
      </c>
      <c r="U335" s="2">
        <f t="shared" si="60"/>
        <v>650000</v>
      </c>
      <c r="V335" s="2">
        <f t="shared" si="34"/>
        <v>122429276.17111921</v>
      </c>
      <c r="W335" s="2">
        <f t="shared" si="61"/>
        <v>634210.28571428359</v>
      </c>
      <c r="X335" s="2">
        <f t="shared" si="51"/>
        <v>15789.714285716414</v>
      </c>
      <c r="Y335" s="2">
        <f t="shared" si="62"/>
        <v>58039884.748392746</v>
      </c>
      <c r="Z335" s="2" t="str">
        <f t="shared" si="52"/>
        <v>MEEP</v>
      </c>
      <c r="AA335" s="2">
        <f>IF(Z335="HERE",Y335,AA334+Graph!$G$1*1000)</f>
        <v>100458732.39846371</v>
      </c>
      <c r="AB335" s="2">
        <f t="shared" si="63"/>
        <v>420000</v>
      </c>
      <c r="AC335" s="2">
        <f t="shared" si="64"/>
        <v>55246115.925781503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262</v>
      </c>
      <c r="C336" s="7"/>
      <c r="D336" s="2" t="e">
        <f t="shared" si="55"/>
        <v>#N/A</v>
      </c>
      <c r="E336" s="2" t="e">
        <f t="shared" si="67"/>
        <v>#N/A</v>
      </c>
      <c r="F336" s="2">
        <v>1105885.6603098214</v>
      </c>
      <c r="G336" s="2">
        <f t="shared" si="70"/>
        <v>634210.28571428568</v>
      </c>
      <c r="H336" s="2">
        <f t="shared" si="65"/>
        <v>176337150.45683432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1165009.8541572094</v>
      </c>
      <c r="Q336" s="2">
        <f t="shared" si="71"/>
        <v>650000</v>
      </c>
      <c r="R336" s="2">
        <f t="shared" si="66"/>
        <v>181119160.91951197</v>
      </c>
      <c r="S336" s="2">
        <f t="shared" si="58"/>
        <v>634210.28571429849</v>
      </c>
      <c r="T336" s="2">
        <f t="shared" si="59"/>
        <v>15789.714285714552</v>
      </c>
      <c r="U336" s="2">
        <f t="shared" si="60"/>
        <v>650000</v>
      </c>
      <c r="V336" s="2">
        <f t="shared" si="34"/>
        <v>123063486.4568335</v>
      </c>
      <c r="W336" s="2">
        <f t="shared" si="61"/>
        <v>634210.28571428359</v>
      </c>
      <c r="X336" s="2">
        <f t="shared" si="51"/>
        <v>15789.714285716414</v>
      </c>
      <c r="Y336" s="2">
        <f t="shared" si="62"/>
        <v>58055674.462678462</v>
      </c>
      <c r="Z336" s="2" t="str">
        <f t="shared" si="52"/>
        <v>MEEP</v>
      </c>
      <c r="AA336" s="2">
        <f>IF(Z336="HERE",Y336,AA335+Graph!$G$1*1000)</f>
        <v>100878732.39846371</v>
      </c>
      <c r="AB336" s="2">
        <f t="shared" si="63"/>
        <v>420000</v>
      </c>
      <c r="AC336" s="2">
        <f t="shared" si="64"/>
        <v>55246115.925781503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263</v>
      </c>
      <c r="C337" s="7"/>
      <c r="D337" s="2" t="e">
        <f t="shared" si="55"/>
        <v>#N/A</v>
      </c>
      <c r="E337" s="2" t="e">
        <f t="shared" si="67"/>
        <v>#N/A</v>
      </c>
      <c r="F337" s="2">
        <v>1108472.8869679421</v>
      </c>
      <c r="G337" s="2">
        <f t="shared" si="70"/>
        <v>634210.28571428568</v>
      </c>
      <c r="H337" s="2">
        <f t="shared" si="65"/>
        <v>176971360.74254861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1167790.5892329514</v>
      </c>
      <c r="Q337" s="2">
        <f t="shared" si="71"/>
        <v>650000</v>
      </c>
      <c r="R337" s="2">
        <f t="shared" si="66"/>
        <v>181769160.91951197</v>
      </c>
      <c r="S337" s="2">
        <f t="shared" si="58"/>
        <v>634210.28571429849</v>
      </c>
      <c r="T337" s="2">
        <f t="shared" si="59"/>
        <v>15789.714285714552</v>
      </c>
      <c r="U337" s="2">
        <f t="shared" si="60"/>
        <v>650000</v>
      </c>
      <c r="V337" s="2">
        <f t="shared" si="34"/>
        <v>123697696.74254778</v>
      </c>
      <c r="W337" s="2">
        <f t="shared" si="61"/>
        <v>634210.28571428359</v>
      </c>
      <c r="X337" s="2">
        <f t="shared" si="51"/>
        <v>15789.714285716414</v>
      </c>
      <c r="Y337" s="2">
        <f t="shared" si="62"/>
        <v>58071464.176964179</v>
      </c>
      <c r="Z337" s="2" t="str">
        <f t="shared" si="52"/>
        <v>MEEP</v>
      </c>
      <c r="AA337" s="2">
        <f>IF(Z337="HERE",Y337,AA336+Graph!$G$1*1000)</f>
        <v>101298732.39846371</v>
      </c>
      <c r="AB337" s="2">
        <f t="shared" si="63"/>
        <v>420000</v>
      </c>
      <c r="AC337" s="2">
        <f t="shared" si="64"/>
        <v>55246115.925781503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264</v>
      </c>
      <c r="C338" s="7"/>
      <c r="D338" s="2" t="e">
        <f t="shared" si="55"/>
        <v>#N/A</v>
      </c>
      <c r="E338" s="2" t="e">
        <f t="shared" si="67"/>
        <v>#N/A</v>
      </c>
      <c r="F338" s="2">
        <v>1111060.1136260629</v>
      </c>
      <c r="G338" s="2">
        <f t="shared" si="70"/>
        <v>634210.28571428568</v>
      </c>
      <c r="H338" s="2">
        <f t="shared" si="65"/>
        <v>177605571.02826291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1170571.3243086785</v>
      </c>
      <c r="Q338" s="2">
        <f t="shared" si="71"/>
        <v>650000</v>
      </c>
      <c r="R338" s="2">
        <f t="shared" si="66"/>
        <v>182419160.91951197</v>
      </c>
      <c r="S338" s="2">
        <f t="shared" si="58"/>
        <v>634210.28571429849</v>
      </c>
      <c r="T338" s="2">
        <f t="shared" si="59"/>
        <v>15789.714285714552</v>
      </c>
      <c r="U338" s="2">
        <f t="shared" si="60"/>
        <v>650000</v>
      </c>
      <c r="V338" s="2">
        <f t="shared" si="34"/>
        <v>124331907.02826206</v>
      </c>
      <c r="W338" s="2">
        <f t="shared" si="61"/>
        <v>634210.28571428359</v>
      </c>
      <c r="X338" s="2">
        <f t="shared" si="51"/>
        <v>15789.714285716414</v>
      </c>
      <c r="Y338" s="2">
        <f t="shared" si="62"/>
        <v>58087253.891249895</v>
      </c>
      <c r="Z338" s="2" t="str">
        <f t="shared" si="52"/>
        <v>MEEP</v>
      </c>
      <c r="AA338" s="2">
        <f>IF(Z338="HERE",Y338,AA337+Graph!$G$1*1000)</f>
        <v>101718732.39846371</v>
      </c>
      <c r="AB338" s="2">
        <f t="shared" si="63"/>
        <v>420000</v>
      </c>
      <c r="AC338" s="2">
        <f t="shared" si="64"/>
        <v>55246115.925781503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265</v>
      </c>
      <c r="C339" s="7"/>
      <c r="D339" s="2" t="e">
        <f t="shared" si="55"/>
        <v>#N/A</v>
      </c>
      <c r="E339" s="2" t="e">
        <f t="shared" si="67"/>
        <v>#N/A</v>
      </c>
      <c r="F339" s="2">
        <v>1113647.3402841836</v>
      </c>
      <c r="G339" s="2">
        <f t="shared" si="70"/>
        <v>634210.28571428568</v>
      </c>
      <c r="H339" s="2">
        <f t="shared" si="65"/>
        <v>178239781.31397721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1173352.0593844205</v>
      </c>
      <c r="Q339" s="2">
        <f t="shared" si="71"/>
        <v>650000</v>
      </c>
      <c r="R339" s="2">
        <f t="shared" si="66"/>
        <v>183069160.91951197</v>
      </c>
      <c r="S339" s="2">
        <f t="shared" si="58"/>
        <v>634210.28571429849</v>
      </c>
      <c r="T339" s="2">
        <f t="shared" si="59"/>
        <v>15789.714285714552</v>
      </c>
      <c r="U339" s="2">
        <f t="shared" si="60"/>
        <v>650000</v>
      </c>
      <c r="V339" s="2">
        <f t="shared" si="34"/>
        <v>124966117.31397635</v>
      </c>
      <c r="W339" s="2">
        <f t="shared" si="61"/>
        <v>634210.28571428359</v>
      </c>
      <c r="X339" s="2">
        <f t="shared" si="51"/>
        <v>15789.714285716414</v>
      </c>
      <c r="Y339" s="2">
        <f t="shared" si="62"/>
        <v>58103043.605535612</v>
      </c>
      <c r="Z339" s="2" t="str">
        <f t="shared" si="52"/>
        <v>MEEP</v>
      </c>
      <c r="AA339" s="2">
        <f>IF(Z339="HERE",Y339,AA338+Graph!$G$1*1000)</f>
        <v>102138732.39846371</v>
      </c>
      <c r="AB339" s="2">
        <f t="shared" si="63"/>
        <v>420000</v>
      </c>
      <c r="AC339" s="2">
        <f t="shared" si="64"/>
        <v>55246115.925781503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266</v>
      </c>
      <c r="C340" s="7"/>
      <c r="D340" s="2" t="e">
        <f t="shared" si="55"/>
        <v>#N/A</v>
      </c>
      <c r="E340" s="2" t="e">
        <f t="shared" si="67"/>
        <v>#N/A</v>
      </c>
      <c r="F340" s="2">
        <v>1116234.5669423044</v>
      </c>
      <c r="G340" s="2">
        <f t="shared" si="70"/>
        <v>634210.28571428568</v>
      </c>
      <c r="H340" s="2">
        <f t="shared" si="65"/>
        <v>178873991.59969151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1176132.7944601476</v>
      </c>
      <c r="Q340" s="2">
        <f t="shared" si="71"/>
        <v>650000</v>
      </c>
      <c r="R340" s="2">
        <f t="shared" si="66"/>
        <v>183719160.91951197</v>
      </c>
      <c r="S340" s="2">
        <f t="shared" si="58"/>
        <v>634210.28571429849</v>
      </c>
      <c r="T340" s="2">
        <f t="shared" si="59"/>
        <v>15789.714285714552</v>
      </c>
      <c r="U340" s="2">
        <f t="shared" si="60"/>
        <v>650000</v>
      </c>
      <c r="V340" s="2">
        <f t="shared" si="34"/>
        <v>125600327.59969063</v>
      </c>
      <c r="W340" s="2">
        <f t="shared" si="61"/>
        <v>634210.28571428359</v>
      </c>
      <c r="X340" s="2">
        <f t="shared" si="51"/>
        <v>15789.714285716414</v>
      </c>
      <c r="Y340" s="2">
        <f t="shared" si="62"/>
        <v>58118833.319821328</v>
      </c>
      <c r="Z340" s="2" t="str">
        <f t="shared" si="52"/>
        <v>MEEP</v>
      </c>
      <c r="AA340" s="2">
        <f>IF(Z340="HERE",Y340,AA339+Graph!$G$1*1000)</f>
        <v>102558732.39846371</v>
      </c>
      <c r="AB340" s="2">
        <f t="shared" si="63"/>
        <v>420000</v>
      </c>
      <c r="AC340" s="2">
        <f t="shared" si="64"/>
        <v>55246115.925781503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267</v>
      </c>
      <c r="C341" s="7"/>
      <c r="D341" s="2" t="e">
        <f t="shared" si="55"/>
        <v>#N/A</v>
      </c>
      <c r="E341" s="2" t="e">
        <f t="shared" si="67"/>
        <v>#N/A</v>
      </c>
      <c r="F341" s="2">
        <v>1118821.7936004251</v>
      </c>
      <c r="G341" s="2">
        <f t="shared" si="70"/>
        <v>634210.28571428568</v>
      </c>
      <c r="H341" s="2">
        <f t="shared" si="65"/>
        <v>179508201.88540581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1178913.5295358896</v>
      </c>
      <c r="Q341" s="2">
        <f t="shared" si="71"/>
        <v>650000</v>
      </c>
      <c r="R341" s="2">
        <f t="shared" si="66"/>
        <v>184369160.91951197</v>
      </c>
      <c r="S341" s="2">
        <f t="shared" si="58"/>
        <v>634210.28571429849</v>
      </c>
      <c r="T341" s="2">
        <f t="shared" si="59"/>
        <v>15789.714285714552</v>
      </c>
      <c r="U341" s="2">
        <f t="shared" si="60"/>
        <v>650000</v>
      </c>
      <c r="V341" s="2">
        <f t="shared" si="34"/>
        <v>126234537.88540491</v>
      </c>
      <c r="W341" s="2">
        <f t="shared" si="61"/>
        <v>634210.28571428359</v>
      </c>
      <c r="X341" s="2">
        <f t="shared" si="51"/>
        <v>15789.714285716414</v>
      </c>
      <c r="Y341" s="2">
        <f t="shared" si="62"/>
        <v>58134623.034107044</v>
      </c>
      <c r="Z341" s="2" t="str">
        <f t="shared" si="52"/>
        <v>MEEP</v>
      </c>
      <c r="AA341" s="2">
        <f>IF(Z341="HERE",Y341,AA340+Graph!$G$1*1000)</f>
        <v>102978732.39846371</v>
      </c>
      <c r="AB341" s="2">
        <f t="shared" si="63"/>
        <v>420000</v>
      </c>
      <c r="AC341" s="2">
        <f t="shared" si="64"/>
        <v>55246115.925781503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268</v>
      </c>
      <c r="C342" s="7"/>
      <c r="D342" s="2" t="e">
        <f t="shared" si="55"/>
        <v>#N/A</v>
      </c>
      <c r="E342" s="2" t="e">
        <f t="shared" si="67"/>
        <v>#N/A</v>
      </c>
      <c r="F342" s="2">
        <v>1121409.0202585459</v>
      </c>
      <c r="G342" s="2">
        <f t="shared" si="70"/>
        <v>634210.28571428568</v>
      </c>
      <c r="H342" s="2">
        <f t="shared" si="65"/>
        <v>180142412.17112011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1181694.2646116167</v>
      </c>
      <c r="Q342" s="2">
        <f t="shared" si="71"/>
        <v>650000</v>
      </c>
      <c r="R342" s="2">
        <f t="shared" si="66"/>
        <v>185019160.91951197</v>
      </c>
      <c r="S342" s="2">
        <f t="shared" si="58"/>
        <v>634210.28571429849</v>
      </c>
      <c r="T342" s="2">
        <f t="shared" si="59"/>
        <v>15789.714285714552</v>
      </c>
      <c r="U342" s="2">
        <f t="shared" si="60"/>
        <v>650000</v>
      </c>
      <c r="V342" s="2">
        <f t="shared" si="34"/>
        <v>126868748.1711192</v>
      </c>
      <c r="W342" s="2">
        <f t="shared" si="61"/>
        <v>634210.28571428359</v>
      </c>
      <c r="X342" s="2">
        <f t="shared" si="51"/>
        <v>15789.714285716414</v>
      </c>
      <c r="Y342" s="2">
        <f t="shared" si="62"/>
        <v>58150412.748392761</v>
      </c>
      <c r="Z342" s="2" t="str">
        <f t="shared" si="52"/>
        <v>MEEP</v>
      </c>
      <c r="AA342" s="2">
        <f>IF(Z342="HERE",Y342,AA341+Graph!$G$1*1000)</f>
        <v>103398732.39846371</v>
      </c>
      <c r="AB342" s="2">
        <f t="shared" si="63"/>
        <v>420000</v>
      </c>
      <c r="AC342" s="2">
        <f t="shared" si="64"/>
        <v>55246115.925781503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269</v>
      </c>
      <c r="C343" s="7"/>
      <c r="D343" s="2" t="e">
        <f t="shared" si="55"/>
        <v>#N/A</v>
      </c>
      <c r="E343" s="2" t="e">
        <f t="shared" si="67"/>
        <v>#N/A</v>
      </c>
      <c r="F343" s="2">
        <v>1123996.2469166666</v>
      </c>
      <c r="G343" s="2">
        <f t="shared" si="70"/>
        <v>634210.28571428568</v>
      </c>
      <c r="H343" s="2">
        <f t="shared" si="65"/>
        <v>180776622.45683441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1184474.9996873587</v>
      </c>
      <c r="Q343" s="2">
        <f t="shared" si="71"/>
        <v>650000</v>
      </c>
      <c r="R343" s="2">
        <f t="shared" si="66"/>
        <v>185669160.91951197</v>
      </c>
      <c r="S343" s="2">
        <f t="shared" si="58"/>
        <v>634210.28571429849</v>
      </c>
      <c r="T343" s="2">
        <f t="shared" si="59"/>
        <v>15789.714285714552</v>
      </c>
      <c r="U343" s="2">
        <f t="shared" si="60"/>
        <v>650000</v>
      </c>
      <c r="V343" s="2">
        <f t="shared" si="34"/>
        <v>127502958.45683348</v>
      </c>
      <c r="W343" s="2">
        <f t="shared" si="61"/>
        <v>634210.28571428359</v>
      </c>
      <c r="X343" s="2">
        <f t="shared" si="51"/>
        <v>15789.714285716414</v>
      </c>
      <c r="Y343" s="2">
        <f t="shared" si="62"/>
        <v>58166202.462678477</v>
      </c>
      <c r="Z343" s="2" t="str">
        <f t="shared" si="52"/>
        <v>MEEP</v>
      </c>
      <c r="AA343" s="2">
        <f>IF(Z343="HERE",Y343,AA342+Graph!$G$1*1000)</f>
        <v>103818732.39846371</v>
      </c>
      <c r="AB343" s="2">
        <f t="shared" si="63"/>
        <v>420000</v>
      </c>
      <c r="AC343" s="2">
        <f t="shared" si="64"/>
        <v>55246115.925781503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270</v>
      </c>
      <c r="C344" s="7"/>
      <c r="D344" s="2" t="e">
        <f t="shared" si="55"/>
        <v>#N/A</v>
      </c>
      <c r="E344" s="2" t="e">
        <f t="shared" si="67"/>
        <v>#N/A</v>
      </c>
      <c r="F344" s="2">
        <v>1126583.4735747874</v>
      </c>
      <c r="G344" s="2">
        <f t="shared" si="70"/>
        <v>634210.28571428568</v>
      </c>
      <c r="H344" s="2">
        <f t="shared" si="65"/>
        <v>181410832.7425487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1187255.7347630858</v>
      </c>
      <c r="Q344" s="2">
        <f t="shared" si="71"/>
        <v>650000</v>
      </c>
      <c r="R344" s="2">
        <f t="shared" si="66"/>
        <v>186319160.91951197</v>
      </c>
      <c r="S344" s="2">
        <f t="shared" si="58"/>
        <v>634210.28571429849</v>
      </c>
      <c r="T344" s="2">
        <f t="shared" si="59"/>
        <v>15789.714285714552</v>
      </c>
      <c r="U344" s="2">
        <f t="shared" si="60"/>
        <v>650000</v>
      </c>
      <c r="V344" s="2">
        <f t="shared" si="34"/>
        <v>128137168.74254777</v>
      </c>
      <c r="W344" s="2">
        <f t="shared" si="61"/>
        <v>634210.28571428359</v>
      </c>
      <c r="X344" s="2">
        <f t="shared" si="51"/>
        <v>15789.714285716414</v>
      </c>
      <c r="Y344" s="2">
        <f t="shared" si="62"/>
        <v>58181992.176964194</v>
      </c>
      <c r="Z344" s="2" t="str">
        <f t="shared" si="52"/>
        <v>MEEP</v>
      </c>
      <c r="AA344" s="2">
        <f>IF(Z344="HERE",Y344,AA343+Graph!$G$1*1000)</f>
        <v>104238732.39846371</v>
      </c>
      <c r="AB344" s="2">
        <f t="shared" si="63"/>
        <v>420000</v>
      </c>
      <c r="AC344" s="2">
        <f t="shared" si="64"/>
        <v>55246115.925781503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271</v>
      </c>
      <c r="C345" s="7"/>
      <c r="D345" s="2" t="e">
        <f t="shared" si="55"/>
        <v>#N/A</v>
      </c>
      <c r="E345" s="2" t="e">
        <f t="shared" si="67"/>
        <v>#N/A</v>
      </c>
      <c r="F345" s="2">
        <v>1129170.7002329081</v>
      </c>
      <c r="G345" s="2">
        <f t="shared" si="70"/>
        <v>634210.28571428568</v>
      </c>
      <c r="H345" s="2">
        <f t="shared" si="65"/>
        <v>182045043.028263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1190036.4698388278</v>
      </c>
      <c r="Q345" s="2">
        <f t="shared" si="71"/>
        <v>650000</v>
      </c>
      <c r="R345" s="2">
        <f t="shared" si="66"/>
        <v>186969160.91951197</v>
      </c>
      <c r="S345" s="2">
        <f t="shared" si="58"/>
        <v>634210.28571429849</v>
      </c>
      <c r="T345" s="2">
        <f t="shared" si="59"/>
        <v>15789.714285714552</v>
      </c>
      <c r="U345" s="2">
        <f t="shared" si="60"/>
        <v>650000</v>
      </c>
      <c r="V345" s="2">
        <f t="shared" si="34"/>
        <v>128771379.02826205</v>
      </c>
      <c r="W345" s="2">
        <f t="shared" si="61"/>
        <v>634210.28571428359</v>
      </c>
      <c r="X345" s="2">
        <f t="shared" si="51"/>
        <v>15789.714285716414</v>
      </c>
      <c r="Y345" s="2">
        <f t="shared" si="62"/>
        <v>58197781.89124991</v>
      </c>
      <c r="Z345" s="2" t="str">
        <f t="shared" si="52"/>
        <v>MEEP</v>
      </c>
      <c r="AA345" s="2">
        <f>IF(Z345="HERE",Y345,AA344+Graph!$G$1*1000)</f>
        <v>104658732.39846371</v>
      </c>
      <c r="AB345" s="2">
        <f t="shared" si="63"/>
        <v>420000</v>
      </c>
      <c r="AC345" s="2">
        <f t="shared" si="64"/>
        <v>55246115.925781503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272</v>
      </c>
      <c r="C346" s="7"/>
      <c r="D346" s="2" t="e">
        <f t="shared" si="55"/>
        <v>#N/A</v>
      </c>
      <c r="E346" s="2" t="e">
        <f t="shared" si="67"/>
        <v>#N/A</v>
      </c>
      <c r="F346" s="2">
        <v>1131757.9268910289</v>
      </c>
      <c r="G346" s="2">
        <f t="shared" si="70"/>
        <v>634210.28571428568</v>
      </c>
      <c r="H346" s="2">
        <f t="shared" si="65"/>
        <v>182679253.3139773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1192817.204914555</v>
      </c>
      <c r="Q346" s="2">
        <f t="shared" si="71"/>
        <v>650000</v>
      </c>
      <c r="R346" s="2">
        <f t="shared" si="66"/>
        <v>187619160.91951197</v>
      </c>
      <c r="S346" s="2">
        <f t="shared" si="58"/>
        <v>634210.28571429849</v>
      </c>
      <c r="T346" s="2">
        <f t="shared" si="59"/>
        <v>15789.714285714552</v>
      </c>
      <c r="U346" s="2">
        <f t="shared" si="60"/>
        <v>650000</v>
      </c>
      <c r="V346" s="2">
        <f t="shared" si="34"/>
        <v>129405589.31397633</v>
      </c>
      <c r="W346" s="2">
        <f t="shared" si="61"/>
        <v>634210.28571428359</v>
      </c>
      <c r="X346" s="2">
        <f t="shared" si="51"/>
        <v>15789.714285716414</v>
      </c>
      <c r="Y346" s="2">
        <f t="shared" si="62"/>
        <v>58213571.605535626</v>
      </c>
      <c r="Z346" s="2" t="str">
        <f t="shared" si="52"/>
        <v>MEEP</v>
      </c>
      <c r="AA346" s="2">
        <f>IF(Z346="HERE",Y346,AA345+Graph!$G$1*1000)</f>
        <v>105078732.39846371</v>
      </c>
      <c r="AB346" s="2">
        <f t="shared" si="63"/>
        <v>420000</v>
      </c>
      <c r="AC346" s="2">
        <f t="shared" si="64"/>
        <v>55246115.925781503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273</v>
      </c>
      <c r="C347" s="7"/>
      <c r="D347" s="2" t="e">
        <f t="shared" si="55"/>
        <v>#N/A</v>
      </c>
      <c r="E347" s="2" t="e">
        <f t="shared" si="67"/>
        <v>#N/A</v>
      </c>
      <c r="F347" s="2">
        <v>1134345.1535491645</v>
      </c>
      <c r="G347" s="2">
        <f t="shared" si="70"/>
        <v>634210.28571428568</v>
      </c>
      <c r="H347" s="2">
        <f t="shared" si="65"/>
        <v>183313463.5996916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1195597.939990297</v>
      </c>
      <c r="Q347" s="2">
        <f t="shared" si="71"/>
        <v>650000</v>
      </c>
      <c r="R347" s="2">
        <f t="shared" si="66"/>
        <v>188269160.91951197</v>
      </c>
      <c r="S347" s="2">
        <f t="shared" si="58"/>
        <v>634210.28571429849</v>
      </c>
      <c r="T347" s="2">
        <f t="shared" si="59"/>
        <v>15789.714285714552</v>
      </c>
      <c r="U347" s="2">
        <f t="shared" si="60"/>
        <v>650000</v>
      </c>
      <c r="V347" s="2">
        <f t="shared" si="34"/>
        <v>130039799.59969062</v>
      </c>
      <c r="W347" s="2">
        <f t="shared" si="61"/>
        <v>634210.28571428359</v>
      </c>
      <c r="X347" s="2">
        <f t="shared" si="51"/>
        <v>15789.714285716414</v>
      </c>
      <c r="Y347" s="2">
        <f t="shared" si="62"/>
        <v>58229361.319821343</v>
      </c>
      <c r="Z347" s="2" t="str">
        <f t="shared" si="52"/>
        <v>MEEP</v>
      </c>
      <c r="AA347" s="2">
        <f>IF(Z347="HERE",Y347,AA346+Graph!$G$1*1000)</f>
        <v>105498732.39846371</v>
      </c>
      <c r="AB347" s="2">
        <f t="shared" si="63"/>
        <v>420000</v>
      </c>
      <c r="AC347" s="2">
        <f t="shared" si="64"/>
        <v>55246115.925781503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274</v>
      </c>
      <c r="C348" s="7"/>
      <c r="D348" s="2" t="e">
        <f t="shared" si="55"/>
        <v>#N/A</v>
      </c>
      <c r="E348" s="2" t="e">
        <f t="shared" si="67"/>
        <v>#N/A</v>
      </c>
      <c r="F348" s="2">
        <v>1136932.3802072853</v>
      </c>
      <c r="G348" s="2">
        <f t="shared" si="70"/>
        <v>634210.28571428568</v>
      </c>
      <c r="H348" s="2">
        <f t="shared" si="65"/>
        <v>183947673.8854059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1198378.675066039</v>
      </c>
      <c r="Q348" s="2">
        <f t="shared" si="71"/>
        <v>650000</v>
      </c>
      <c r="R348" s="2">
        <f t="shared" si="66"/>
        <v>188919160.91951197</v>
      </c>
      <c r="S348" s="2">
        <f t="shared" si="58"/>
        <v>634210.28571429849</v>
      </c>
      <c r="T348" s="2">
        <f t="shared" si="59"/>
        <v>15789.714285714552</v>
      </c>
      <c r="U348" s="2">
        <f t="shared" si="60"/>
        <v>650000</v>
      </c>
      <c r="V348" s="2">
        <f t="shared" si="34"/>
        <v>130674009.8854049</v>
      </c>
      <c r="W348" s="2">
        <f t="shared" si="61"/>
        <v>634210.28571428359</v>
      </c>
      <c r="X348" s="2">
        <f t="shared" si="51"/>
        <v>15789.714285716414</v>
      </c>
      <c r="Y348" s="2">
        <f t="shared" si="62"/>
        <v>58245151.034107059</v>
      </c>
      <c r="Z348" s="2" t="str">
        <f t="shared" si="52"/>
        <v>MEEP</v>
      </c>
      <c r="AA348" s="2">
        <f>IF(Z348="HERE",Y348,AA347+Graph!$G$1*1000)</f>
        <v>105918732.39846371</v>
      </c>
      <c r="AB348" s="2">
        <f t="shared" si="63"/>
        <v>420000</v>
      </c>
      <c r="AC348" s="2">
        <f t="shared" si="64"/>
        <v>55246115.925781503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275</v>
      </c>
      <c r="C349" s="7"/>
      <c r="D349" s="2" t="e">
        <f t="shared" si="55"/>
        <v>#N/A</v>
      </c>
      <c r="E349" s="2" t="e">
        <f t="shared" si="67"/>
        <v>#N/A</v>
      </c>
      <c r="F349" s="2">
        <v>1139519.606865406</v>
      </c>
      <c r="G349" s="2">
        <f t="shared" si="70"/>
        <v>634210.28571428568</v>
      </c>
      <c r="H349" s="2">
        <f t="shared" si="65"/>
        <v>184581884.1711202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1201159.4101417661</v>
      </c>
      <c r="Q349" s="2">
        <f t="shared" si="71"/>
        <v>650000</v>
      </c>
      <c r="R349" s="2">
        <f t="shared" si="66"/>
        <v>189569160.91951197</v>
      </c>
      <c r="S349" s="2">
        <f t="shared" si="58"/>
        <v>634210.28571429849</v>
      </c>
      <c r="T349" s="2">
        <f t="shared" si="59"/>
        <v>15789.714285714552</v>
      </c>
      <c r="U349" s="2">
        <f t="shared" si="60"/>
        <v>650000</v>
      </c>
      <c r="V349" s="2">
        <f t="shared" si="34"/>
        <v>131308220.17111918</v>
      </c>
      <c r="W349" s="2">
        <f t="shared" si="61"/>
        <v>634210.28571428359</v>
      </c>
      <c r="X349" s="2">
        <f t="shared" si="51"/>
        <v>15789.714285716414</v>
      </c>
      <c r="Y349" s="2">
        <f t="shared" si="62"/>
        <v>58260940.748392776</v>
      </c>
      <c r="Z349" s="2" t="str">
        <f t="shared" si="52"/>
        <v>MEEP</v>
      </c>
      <c r="AA349" s="2">
        <f>IF(Z349="HERE",Y349,AA348+Graph!$G$1*1000)</f>
        <v>106338732.39846371</v>
      </c>
      <c r="AB349" s="2">
        <f t="shared" si="63"/>
        <v>420000</v>
      </c>
      <c r="AC349" s="2">
        <f t="shared" si="64"/>
        <v>55246115.925781503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276</v>
      </c>
      <c r="C350" s="7"/>
      <c r="D350" s="2" t="e">
        <f t="shared" si="55"/>
        <v>#N/A</v>
      </c>
      <c r="E350" s="2" t="e">
        <f t="shared" si="67"/>
        <v>#N/A</v>
      </c>
      <c r="F350" s="2">
        <v>1142106.8335235268</v>
      </c>
      <c r="G350" s="2">
        <f t="shared" si="70"/>
        <v>634210.28571428568</v>
      </c>
      <c r="H350" s="2">
        <f t="shared" si="65"/>
        <v>185216094.4568345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1203940.1452175081</v>
      </c>
      <c r="Q350" s="2">
        <f t="shared" si="71"/>
        <v>650000</v>
      </c>
      <c r="R350" s="2">
        <f t="shared" si="66"/>
        <v>190219160.91951197</v>
      </c>
      <c r="S350" s="2">
        <f t="shared" si="58"/>
        <v>634210.28571429849</v>
      </c>
      <c r="T350" s="2">
        <f t="shared" si="59"/>
        <v>15789.714285714552</v>
      </c>
      <c r="U350" s="2">
        <f t="shared" si="60"/>
        <v>650000</v>
      </c>
      <c r="V350" s="2">
        <f t="shared" si="34"/>
        <v>131942430.45683347</v>
      </c>
      <c r="W350" s="2">
        <f t="shared" si="61"/>
        <v>634210.28571428359</v>
      </c>
      <c r="X350" s="2">
        <f t="shared" si="51"/>
        <v>15789.714285716414</v>
      </c>
      <c r="Y350" s="2">
        <f t="shared" si="62"/>
        <v>58276730.462678492</v>
      </c>
      <c r="Z350" s="2" t="str">
        <f t="shared" si="52"/>
        <v>MEEP</v>
      </c>
      <c r="AA350" s="2">
        <f>IF(Z350="HERE",Y350,AA349+Graph!$G$1*1000)</f>
        <v>106758732.39846371</v>
      </c>
      <c r="AB350" s="2">
        <f t="shared" si="63"/>
        <v>420000</v>
      </c>
      <c r="AC350" s="2">
        <f t="shared" si="64"/>
        <v>55246115.925781503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277</v>
      </c>
      <c r="C351" s="7"/>
      <c r="D351" s="2" t="e">
        <f t="shared" si="55"/>
        <v>#N/A</v>
      </c>
      <c r="E351" s="2" t="e">
        <f t="shared" si="67"/>
        <v>#N/A</v>
      </c>
      <c r="F351" s="2">
        <v>1144694.0601816475</v>
      </c>
      <c r="G351" s="2">
        <f t="shared" si="70"/>
        <v>634210.28571428568</v>
      </c>
      <c r="H351" s="2">
        <f t="shared" si="65"/>
        <v>185850304.74254879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1206720.8802932352</v>
      </c>
      <c r="Q351" s="2">
        <f t="shared" si="71"/>
        <v>650000</v>
      </c>
      <c r="R351" s="2">
        <f t="shared" si="66"/>
        <v>190869160.91951197</v>
      </c>
      <c r="S351" s="2">
        <f t="shared" si="58"/>
        <v>634210.28571429849</v>
      </c>
      <c r="T351" s="2">
        <f t="shared" si="59"/>
        <v>15789.714285714552</v>
      </c>
      <c r="U351" s="2">
        <f t="shared" si="60"/>
        <v>650000</v>
      </c>
      <c r="V351" s="2">
        <f t="shared" si="34"/>
        <v>132576640.74254775</v>
      </c>
      <c r="W351" s="2">
        <f t="shared" si="61"/>
        <v>634210.28571428359</v>
      </c>
      <c r="X351" s="2">
        <f t="shared" si="51"/>
        <v>15789.714285716414</v>
      </c>
      <c r="Y351" s="2">
        <f t="shared" ref="Y351:Y385" si="74">IF(COUNT($C352)=0,IF(COUNT($C351)=1,C351,SUM(Y350+X351)),C351)</f>
        <v>58292520.176964208</v>
      </c>
      <c r="Z351" s="2" t="str">
        <f t="shared" si="52"/>
        <v>MEEP</v>
      </c>
      <c r="AA351" s="2">
        <f>IF(Z351="HERE",Y351,AA350+Graph!$G$1*1000)</f>
        <v>107178732.39846371</v>
      </c>
      <c r="AB351" s="2">
        <f t="shared" si="63"/>
        <v>420000</v>
      </c>
      <c r="AC351" s="2">
        <f t="shared" ref="AC351:AC385" si="75">IF(Z352="HERE",V351,AC350)</f>
        <v>55246115.925781503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278</v>
      </c>
      <c r="C352" s="7"/>
      <c r="D352" s="2" t="e">
        <f t="shared" si="55"/>
        <v>#N/A</v>
      </c>
      <c r="E352" s="2" t="e">
        <f t="shared" si="67"/>
        <v>#N/A</v>
      </c>
      <c r="F352" s="2">
        <v>1147281.2868397683</v>
      </c>
      <c r="G352" s="2">
        <f t="shared" si="70"/>
        <v>634210.28571428568</v>
      </c>
      <c r="H352" s="2">
        <f t="shared" ref="H352:H385" si="76">IF(COUNT($C353)=0,IF(COUNT($C352)=1,C352,SUM(H351+G352)),C352)</f>
        <v>186484515.02826309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1209501.6153689772</v>
      </c>
      <c r="Q352" s="2">
        <f t="shared" si="71"/>
        <v>650000</v>
      </c>
      <c r="R352" s="2">
        <f t="shared" ref="R352:R385" si="77">IF(COUNT($C353)=0,IF(COUNT($C352)=1,M352,SUM(R351+Q352)),M352)</f>
        <v>191519160.91951197</v>
      </c>
      <c r="S352" s="2">
        <f t="shared" si="58"/>
        <v>634210.28571429849</v>
      </c>
      <c r="T352" s="2">
        <f t="shared" si="59"/>
        <v>15789.714285714552</v>
      </c>
      <c r="U352" s="2">
        <f t="shared" si="60"/>
        <v>650000</v>
      </c>
      <c r="V352" s="2">
        <f t="shared" si="34"/>
        <v>133210851.02826203</v>
      </c>
      <c r="W352" s="2">
        <f t="shared" si="61"/>
        <v>634210.28571428359</v>
      </c>
      <c r="X352" s="2">
        <f t="shared" si="51"/>
        <v>15789.714285716414</v>
      </c>
      <c r="Y352" s="2">
        <f t="shared" si="74"/>
        <v>58308309.891249925</v>
      </c>
      <c r="Z352" s="2" t="str">
        <f t="shared" si="52"/>
        <v>MEEP</v>
      </c>
      <c r="AA352" s="2">
        <f>IF(Z352="HERE",Y352,AA351+Graph!$G$1*1000)</f>
        <v>107598732.39846371</v>
      </c>
      <c r="AB352" s="2">
        <f t="shared" si="63"/>
        <v>420000</v>
      </c>
      <c r="AC352" s="2">
        <f t="shared" si="75"/>
        <v>55246115.925781503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279</v>
      </c>
      <c r="C353" s="7"/>
      <c r="D353" s="2" t="e">
        <f t="shared" si="55"/>
        <v>#N/A</v>
      </c>
      <c r="E353" s="2" t="e">
        <f t="shared" si="67"/>
        <v>#N/A</v>
      </c>
      <c r="F353" s="2">
        <v>1149868.513497889</v>
      </c>
      <c r="G353" s="2">
        <f t="shared" si="70"/>
        <v>634210.28571428568</v>
      </c>
      <c r="H353" s="2">
        <f t="shared" si="76"/>
        <v>187118725.31397739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1212282.3504447043</v>
      </c>
      <c r="Q353" s="2">
        <f t="shared" si="71"/>
        <v>650000</v>
      </c>
      <c r="R353" s="2">
        <f t="shared" si="77"/>
        <v>192169160.91951197</v>
      </c>
      <c r="S353" s="2">
        <f t="shared" si="58"/>
        <v>634210.28571429849</v>
      </c>
      <c r="T353" s="2">
        <f t="shared" si="59"/>
        <v>15789.714285714552</v>
      </c>
      <c r="U353" s="2">
        <f t="shared" si="60"/>
        <v>650000</v>
      </c>
      <c r="V353" s="2">
        <f t="shared" si="34"/>
        <v>133845061.31397632</v>
      </c>
      <c r="W353" s="2">
        <f t="shared" si="61"/>
        <v>634210.28571428359</v>
      </c>
      <c r="X353" s="2">
        <f t="shared" si="51"/>
        <v>15789.714285716414</v>
      </c>
      <c r="Y353" s="2">
        <f t="shared" si="74"/>
        <v>58324099.605535641</v>
      </c>
      <c r="Z353" s="2" t="str">
        <f t="shared" si="52"/>
        <v>MEEP</v>
      </c>
      <c r="AA353" s="2">
        <f>IF(Z353="HERE",Y353,AA352+Graph!$G$1*1000)</f>
        <v>108018732.39846371</v>
      </c>
      <c r="AB353" s="2">
        <f t="shared" si="63"/>
        <v>420000</v>
      </c>
      <c r="AC353" s="2">
        <f t="shared" si="75"/>
        <v>55246115.925781503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280</v>
      </c>
      <c r="C354" s="7"/>
      <c r="D354" s="2" t="e">
        <f t="shared" si="55"/>
        <v>#N/A</v>
      </c>
      <c r="E354" s="2" t="e">
        <f t="shared" si="67"/>
        <v>#N/A</v>
      </c>
      <c r="F354" s="2">
        <v>1152455.7401560098</v>
      </c>
      <c r="G354" s="2">
        <f t="shared" si="70"/>
        <v>634210.28571428568</v>
      </c>
      <c r="H354" s="2">
        <f t="shared" si="76"/>
        <v>187752935.59969169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1215063.0855204463</v>
      </c>
      <c r="Q354" s="2">
        <f t="shared" si="71"/>
        <v>650000</v>
      </c>
      <c r="R354" s="2">
        <f t="shared" si="77"/>
        <v>192819160.91951197</v>
      </c>
      <c r="S354" s="2">
        <f t="shared" si="58"/>
        <v>634210.28571429849</v>
      </c>
      <c r="T354" s="2">
        <f t="shared" si="59"/>
        <v>15789.714285714552</v>
      </c>
      <c r="U354" s="2">
        <f t="shared" si="60"/>
        <v>650000</v>
      </c>
      <c r="V354" s="2">
        <f t="shared" si="34"/>
        <v>134479271.59969062</v>
      </c>
      <c r="W354" s="2">
        <f t="shared" si="61"/>
        <v>634210.28571429849</v>
      </c>
      <c r="X354" s="2">
        <f t="shared" si="51"/>
        <v>15789.714285701513</v>
      </c>
      <c r="Y354" s="2">
        <f t="shared" si="74"/>
        <v>58339889.319821343</v>
      </c>
      <c r="Z354" s="2" t="str">
        <f t="shared" si="52"/>
        <v>MEEP</v>
      </c>
      <c r="AA354" s="2">
        <f>IF(Z354="HERE",Y354,AA353+Graph!$G$1*1000)</f>
        <v>108438732.39846371</v>
      </c>
      <c r="AB354" s="2">
        <f t="shared" si="63"/>
        <v>420000</v>
      </c>
      <c r="AC354" s="2">
        <f t="shared" si="75"/>
        <v>55246115.925781503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281</v>
      </c>
      <c r="C355" s="7"/>
      <c r="D355" s="2" t="e">
        <f t="shared" si="55"/>
        <v>#N/A</v>
      </c>
      <c r="E355" s="2" t="e">
        <f t="shared" si="67"/>
        <v>#N/A</v>
      </c>
      <c r="F355" s="2">
        <v>1155042.9668141305</v>
      </c>
      <c r="G355" s="2">
        <f t="shared" si="70"/>
        <v>634210.28571428568</v>
      </c>
      <c r="H355" s="2">
        <f t="shared" si="76"/>
        <v>188387145.88540599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1217843.8205961734</v>
      </c>
      <c r="Q355" s="2">
        <f t="shared" si="71"/>
        <v>650000</v>
      </c>
      <c r="R355" s="2">
        <f t="shared" si="77"/>
        <v>193469160.91951197</v>
      </c>
      <c r="S355" s="2">
        <f t="shared" si="58"/>
        <v>634210.28571429849</v>
      </c>
      <c r="T355" s="2">
        <f t="shared" si="59"/>
        <v>15789.714285714552</v>
      </c>
      <c r="U355" s="2">
        <f t="shared" si="60"/>
        <v>650000</v>
      </c>
      <c r="V355" s="2">
        <f t="shared" si="34"/>
        <v>135113481.88540491</v>
      </c>
      <c r="W355" s="2">
        <f t="shared" si="61"/>
        <v>634210.28571429849</v>
      </c>
      <c r="X355" s="2">
        <f t="shared" si="51"/>
        <v>15789.714285701513</v>
      </c>
      <c r="Y355" s="2">
        <f t="shared" si="74"/>
        <v>58355679.034107044</v>
      </c>
      <c r="Z355" s="2" t="str">
        <f t="shared" si="52"/>
        <v>MEEP</v>
      </c>
      <c r="AA355" s="2">
        <f>IF(Z355="HERE",Y355,AA354+Graph!$G$1*1000)</f>
        <v>108858732.39846371</v>
      </c>
      <c r="AB355" s="2">
        <f t="shared" si="63"/>
        <v>420000</v>
      </c>
      <c r="AC355" s="2">
        <f t="shared" si="75"/>
        <v>55246115.925781503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282</v>
      </c>
      <c r="C356" s="7"/>
      <c r="D356" s="2" t="e">
        <f t="shared" si="55"/>
        <v>#N/A</v>
      </c>
      <c r="E356" s="2" t="e">
        <f t="shared" si="67"/>
        <v>#N/A</v>
      </c>
      <c r="F356" s="2">
        <v>1157630.1934722513</v>
      </c>
      <c r="G356" s="2">
        <f t="shared" si="70"/>
        <v>634210.28571428568</v>
      </c>
      <c r="H356" s="2">
        <f t="shared" si="76"/>
        <v>189021356.17112029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1220624.5556719154</v>
      </c>
      <c r="Q356" s="2">
        <f t="shared" si="71"/>
        <v>650000</v>
      </c>
      <c r="R356" s="2">
        <f t="shared" si="77"/>
        <v>194119160.91951197</v>
      </c>
      <c r="S356" s="2">
        <f t="shared" si="58"/>
        <v>634210.28571429849</v>
      </c>
      <c r="T356" s="2">
        <f t="shared" si="59"/>
        <v>15789.714285714552</v>
      </c>
      <c r="U356" s="2">
        <f t="shared" si="60"/>
        <v>650000</v>
      </c>
      <c r="V356" s="2">
        <f t="shared" ref="V356:V385" si="78">H272</f>
        <v>135747692.17111921</v>
      </c>
      <c r="W356" s="2">
        <f t="shared" si="61"/>
        <v>634210.28571429849</v>
      </c>
      <c r="X356" s="2">
        <f t="shared" si="51"/>
        <v>15789.714285701513</v>
      </c>
      <c r="Y356" s="2">
        <f t="shared" si="74"/>
        <v>58371468.748392746</v>
      </c>
      <c r="Z356" s="2" t="str">
        <f t="shared" si="52"/>
        <v>MEEP</v>
      </c>
      <c r="AA356" s="2">
        <f>IF(Z356="HERE",Y356,AA355+Graph!$G$1*1000)</f>
        <v>109278732.39846371</v>
      </c>
      <c r="AB356" s="2">
        <f t="shared" si="63"/>
        <v>420000</v>
      </c>
      <c r="AC356" s="2">
        <f t="shared" si="75"/>
        <v>55246115.925781503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283</v>
      </c>
      <c r="C357" s="7"/>
      <c r="D357" s="2" t="e">
        <f t="shared" si="55"/>
        <v>#N/A</v>
      </c>
      <c r="E357" s="2" t="e">
        <f t="shared" si="67"/>
        <v>#N/A</v>
      </c>
      <c r="F357" s="2">
        <v>1160217.420130372</v>
      </c>
      <c r="G357" s="2">
        <f t="shared" si="70"/>
        <v>634210.28571428568</v>
      </c>
      <c r="H357" s="2">
        <f t="shared" si="76"/>
        <v>189655566.45683458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1223405.2907476425</v>
      </c>
      <c r="Q357" s="2">
        <f t="shared" si="71"/>
        <v>650000</v>
      </c>
      <c r="R357" s="2">
        <f t="shared" si="77"/>
        <v>194769160.91951197</v>
      </c>
      <c r="S357" s="2">
        <f t="shared" si="58"/>
        <v>634210.28571429849</v>
      </c>
      <c r="T357" s="2">
        <f t="shared" si="59"/>
        <v>15789.714285714552</v>
      </c>
      <c r="U357" s="2">
        <f t="shared" si="60"/>
        <v>650000</v>
      </c>
      <c r="V357" s="2">
        <f t="shared" si="78"/>
        <v>136381902.45683351</v>
      </c>
      <c r="W357" s="2">
        <f t="shared" si="61"/>
        <v>634210.28571429849</v>
      </c>
      <c r="X357" s="2">
        <f t="shared" si="51"/>
        <v>15789.714285701513</v>
      </c>
      <c r="Y357" s="2">
        <f t="shared" si="74"/>
        <v>58387258.462678447</v>
      </c>
      <c r="Z357" s="2" t="str">
        <f t="shared" si="52"/>
        <v>MEEP</v>
      </c>
      <c r="AA357" s="2">
        <f>IF(Z357="HERE",Y357,AA356+Graph!$G$1*1000)</f>
        <v>109698732.39846371</v>
      </c>
      <c r="AB357" s="2">
        <f t="shared" si="63"/>
        <v>420000</v>
      </c>
      <c r="AC357" s="2">
        <f t="shared" si="75"/>
        <v>55246115.925781503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284</v>
      </c>
      <c r="C358" s="7"/>
      <c r="D358" s="2" t="e">
        <f t="shared" si="55"/>
        <v>#N/A</v>
      </c>
      <c r="E358" s="2" t="e">
        <f t="shared" si="67"/>
        <v>#N/A</v>
      </c>
      <c r="F358" s="2">
        <v>1162804.6467884928</v>
      </c>
      <c r="G358" s="2">
        <f t="shared" ref="G358:G385" si="79">IF(F358&gt;650000,$AK$31*1000,F358)</f>
        <v>634210.28571428568</v>
      </c>
      <c r="H358" s="2">
        <f t="shared" si="76"/>
        <v>190289776.74254888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1226186.0258233845</v>
      </c>
      <c r="Q358" s="2">
        <f t="shared" ref="Q358:Q385" si="80">IF(P358&gt;650000,650000,P358)</f>
        <v>650000</v>
      </c>
      <c r="R358" s="2">
        <f t="shared" si="77"/>
        <v>195419160.91951197</v>
      </c>
      <c r="S358" s="2">
        <f t="shared" si="58"/>
        <v>634210.28571429849</v>
      </c>
      <c r="T358" s="2">
        <f t="shared" si="59"/>
        <v>15789.714285714552</v>
      </c>
      <c r="U358" s="2">
        <f t="shared" si="60"/>
        <v>650000</v>
      </c>
      <c r="V358" s="2">
        <f t="shared" si="78"/>
        <v>137016112.74254781</v>
      </c>
      <c r="W358" s="2">
        <f t="shared" si="61"/>
        <v>634210.28571429849</v>
      </c>
      <c r="X358" s="2">
        <f t="shared" si="51"/>
        <v>15789.714285701513</v>
      </c>
      <c r="Y358" s="2">
        <f t="shared" si="74"/>
        <v>58403048.176964149</v>
      </c>
      <c r="Z358" s="2" t="str">
        <f t="shared" si="52"/>
        <v>MEEP</v>
      </c>
      <c r="AA358" s="2">
        <f>IF(Z358="HERE",Y358,AA357+Graph!$G$1*1000)</f>
        <v>110118732.39846371</v>
      </c>
      <c r="AB358" s="2">
        <f t="shared" si="63"/>
        <v>420000</v>
      </c>
      <c r="AC358" s="2">
        <f t="shared" si="75"/>
        <v>55246115.925781503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285</v>
      </c>
      <c r="C359" s="7"/>
      <c r="D359" s="2" t="e">
        <f t="shared" si="55"/>
        <v>#N/A</v>
      </c>
      <c r="E359" s="2" t="e">
        <f t="shared" si="67"/>
        <v>#N/A</v>
      </c>
      <c r="F359" s="2">
        <v>1165391.8734466136</v>
      </c>
      <c r="G359" s="2">
        <f t="shared" si="79"/>
        <v>634210.28571428568</v>
      </c>
      <c r="H359" s="2">
        <f t="shared" si="76"/>
        <v>190923987.02826318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1228966.7608991116</v>
      </c>
      <c r="Q359" s="2">
        <f t="shared" si="80"/>
        <v>650000</v>
      </c>
      <c r="R359" s="2">
        <f t="shared" si="77"/>
        <v>196069160.91951197</v>
      </c>
      <c r="S359" s="2">
        <f t="shared" si="58"/>
        <v>634210.28571429849</v>
      </c>
      <c r="T359" s="2">
        <f t="shared" si="59"/>
        <v>15789.714285714552</v>
      </c>
      <c r="U359" s="2">
        <f t="shared" si="60"/>
        <v>650000</v>
      </c>
      <c r="V359" s="2">
        <f t="shared" si="78"/>
        <v>137650323.02826211</v>
      </c>
      <c r="W359" s="2">
        <f t="shared" si="61"/>
        <v>634210.28571429849</v>
      </c>
      <c r="X359" s="2">
        <f t="shared" si="51"/>
        <v>15789.714285701513</v>
      </c>
      <c r="Y359" s="2">
        <f t="shared" si="74"/>
        <v>58418837.89124985</v>
      </c>
      <c r="Z359" s="2" t="str">
        <f t="shared" si="52"/>
        <v>MEEP</v>
      </c>
      <c r="AA359" s="2">
        <f>IF(Z359="HERE",Y359,AA358+Graph!$G$1*1000)</f>
        <v>110538732.39846371</v>
      </c>
      <c r="AB359" s="2">
        <f t="shared" si="63"/>
        <v>420000</v>
      </c>
      <c r="AC359" s="2">
        <f t="shared" si="75"/>
        <v>55246115.925781503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286</v>
      </c>
      <c r="C360" s="7"/>
      <c r="D360" s="2" t="e">
        <f t="shared" si="55"/>
        <v>#N/A</v>
      </c>
      <c r="E360" s="2" t="e">
        <f t="shared" si="67"/>
        <v>#N/A</v>
      </c>
      <c r="F360" s="2">
        <v>1167979.1001047343</v>
      </c>
      <c r="G360" s="2">
        <f t="shared" si="79"/>
        <v>634210.28571428568</v>
      </c>
      <c r="H360" s="2">
        <f t="shared" si="76"/>
        <v>191558197.31397748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1231747.4959748536</v>
      </c>
      <c r="Q360" s="2">
        <f t="shared" si="80"/>
        <v>650000</v>
      </c>
      <c r="R360" s="2">
        <f t="shared" si="77"/>
        <v>196719160.91951197</v>
      </c>
      <c r="S360" s="2">
        <f t="shared" si="58"/>
        <v>634210.28571429849</v>
      </c>
      <c r="T360" s="2">
        <f t="shared" si="59"/>
        <v>15789.714285714552</v>
      </c>
      <c r="U360" s="2">
        <f t="shared" si="60"/>
        <v>650000</v>
      </c>
      <c r="V360" s="2">
        <f t="shared" si="78"/>
        <v>138284533.31397641</v>
      </c>
      <c r="W360" s="2">
        <f t="shared" si="61"/>
        <v>634210.28571429849</v>
      </c>
      <c r="X360" s="2">
        <f t="shared" si="51"/>
        <v>15789.714285701513</v>
      </c>
      <c r="Y360" s="2">
        <f t="shared" si="74"/>
        <v>58434627.605535552</v>
      </c>
      <c r="Z360" s="2" t="str">
        <f t="shared" si="52"/>
        <v>MEEP</v>
      </c>
      <c r="AA360" s="2">
        <f>IF(Z360="HERE",Y360,AA359+Graph!$G$1*1000)</f>
        <v>110958732.39846371</v>
      </c>
      <c r="AB360" s="2">
        <f t="shared" si="63"/>
        <v>420000</v>
      </c>
      <c r="AC360" s="2">
        <f t="shared" si="75"/>
        <v>55246115.925781503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287</v>
      </c>
      <c r="C361" s="7"/>
      <c r="D361" s="2" t="e">
        <f t="shared" si="55"/>
        <v>#N/A</v>
      </c>
      <c r="E361" s="2" t="e">
        <f t="shared" si="67"/>
        <v>#N/A</v>
      </c>
      <c r="F361" s="2">
        <v>1170566.3267628551</v>
      </c>
      <c r="G361" s="2">
        <f t="shared" si="79"/>
        <v>634210.28571428568</v>
      </c>
      <c r="H361" s="2">
        <f t="shared" si="76"/>
        <v>192192407.59969178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1234528.2310505807</v>
      </c>
      <c r="Q361" s="2">
        <f t="shared" si="80"/>
        <v>650000</v>
      </c>
      <c r="R361" s="2">
        <f t="shared" si="77"/>
        <v>197369160.91951197</v>
      </c>
      <c r="S361" s="2">
        <f t="shared" si="58"/>
        <v>634210.28571429849</v>
      </c>
      <c r="T361" s="2">
        <f t="shared" si="59"/>
        <v>15789.714285714552</v>
      </c>
      <c r="U361" s="2">
        <f t="shared" si="60"/>
        <v>650000</v>
      </c>
      <c r="V361" s="2">
        <f t="shared" si="78"/>
        <v>138918743.59969071</v>
      </c>
      <c r="W361" s="2">
        <f t="shared" si="61"/>
        <v>634210.28571429849</v>
      </c>
      <c r="X361" s="2">
        <f t="shared" si="51"/>
        <v>15789.714285701513</v>
      </c>
      <c r="Y361" s="2">
        <f t="shared" si="74"/>
        <v>58450417.319821253</v>
      </c>
      <c r="Z361" s="2" t="str">
        <f t="shared" si="52"/>
        <v>MEEP</v>
      </c>
      <c r="AA361" s="2">
        <f>IF(Z361="HERE",Y361,AA360+Graph!$G$1*1000)</f>
        <v>111378732.39846371</v>
      </c>
      <c r="AB361" s="2">
        <f t="shared" si="63"/>
        <v>420000</v>
      </c>
      <c r="AC361" s="2">
        <f t="shared" si="75"/>
        <v>55246115.925781503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288</v>
      </c>
      <c r="C362" s="7"/>
      <c r="D362" s="2" t="e">
        <f t="shared" si="55"/>
        <v>#N/A</v>
      </c>
      <c r="E362" s="2" t="e">
        <f t="shared" si="67"/>
        <v>#N/A</v>
      </c>
      <c r="F362" s="2">
        <v>1173153.5534209758</v>
      </c>
      <c r="G362" s="2">
        <f t="shared" si="79"/>
        <v>634210.28571428568</v>
      </c>
      <c r="H362" s="2">
        <f t="shared" si="76"/>
        <v>192826617.88540608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1237308.9661263227</v>
      </c>
      <c r="Q362" s="2">
        <f t="shared" si="80"/>
        <v>650000</v>
      </c>
      <c r="R362" s="2">
        <f t="shared" si="77"/>
        <v>198019160.91951197</v>
      </c>
      <c r="S362" s="2">
        <f t="shared" si="58"/>
        <v>634210.28571429849</v>
      </c>
      <c r="T362" s="2">
        <f t="shared" si="59"/>
        <v>15789.714285714552</v>
      </c>
      <c r="U362" s="2">
        <f t="shared" si="60"/>
        <v>650000</v>
      </c>
      <c r="V362" s="2">
        <f t="shared" si="78"/>
        <v>139552953.885405</v>
      </c>
      <c r="W362" s="2">
        <f t="shared" si="61"/>
        <v>634210.28571429849</v>
      </c>
      <c r="X362" s="2">
        <f t="shared" si="51"/>
        <v>15789.714285701513</v>
      </c>
      <c r="Y362" s="2">
        <f t="shared" si="74"/>
        <v>58466207.034106955</v>
      </c>
      <c r="Z362" s="2" t="str">
        <f t="shared" si="52"/>
        <v>MEEP</v>
      </c>
      <c r="AA362" s="2">
        <f>IF(Z362="HERE",Y362,AA361+Graph!$G$1*1000)</f>
        <v>111798732.39846371</v>
      </c>
      <c r="AB362" s="2">
        <f t="shared" si="63"/>
        <v>420000</v>
      </c>
      <c r="AC362" s="2">
        <f t="shared" si="75"/>
        <v>55246115.925781503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289</v>
      </c>
      <c r="C363" s="7"/>
      <c r="D363" s="2" t="e">
        <f t="shared" si="55"/>
        <v>#N/A</v>
      </c>
      <c r="E363" s="2" t="e">
        <f t="shared" si="67"/>
        <v>#N/A</v>
      </c>
      <c r="F363" s="2">
        <v>1175740.7800790966</v>
      </c>
      <c r="G363" s="2">
        <f t="shared" si="79"/>
        <v>634210.28571428568</v>
      </c>
      <c r="H363" s="2">
        <f t="shared" si="76"/>
        <v>193460828.17112038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1240089.7012020648</v>
      </c>
      <c r="Q363" s="2">
        <f t="shared" si="80"/>
        <v>650000</v>
      </c>
      <c r="R363" s="2">
        <f t="shared" si="77"/>
        <v>198669160.91951197</v>
      </c>
      <c r="S363" s="2">
        <f t="shared" si="58"/>
        <v>634210.28571429849</v>
      </c>
      <c r="T363" s="2">
        <f t="shared" si="59"/>
        <v>15789.714285714552</v>
      </c>
      <c r="U363" s="2">
        <f t="shared" si="60"/>
        <v>650000</v>
      </c>
      <c r="V363" s="2">
        <f t="shared" si="78"/>
        <v>140187164.1711193</v>
      </c>
      <c r="W363" s="2">
        <f t="shared" si="61"/>
        <v>634210.28571429849</v>
      </c>
      <c r="X363" s="2">
        <f t="shared" si="51"/>
        <v>15789.714285701513</v>
      </c>
      <c r="Y363" s="2">
        <f t="shared" si="74"/>
        <v>58481996.748392656</v>
      </c>
      <c r="Z363" s="2" t="str">
        <f t="shared" si="52"/>
        <v>MEEP</v>
      </c>
      <c r="AA363" s="2">
        <f>IF(Z363="HERE",Y363,AA362+Graph!$G$1*1000)</f>
        <v>112218732.39846371</v>
      </c>
      <c r="AB363" s="2">
        <f t="shared" si="63"/>
        <v>420000</v>
      </c>
      <c r="AC363" s="2">
        <f t="shared" si="75"/>
        <v>55246115.925781503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290</v>
      </c>
      <c r="C364" s="7"/>
      <c r="D364" s="2" t="e">
        <f t="shared" si="55"/>
        <v>#N/A</v>
      </c>
      <c r="E364" s="2" t="e">
        <f t="shared" si="67"/>
        <v>#N/A</v>
      </c>
      <c r="F364" s="2">
        <v>1178328.0067372173</v>
      </c>
      <c r="G364" s="2">
        <f t="shared" si="79"/>
        <v>634210.28571428568</v>
      </c>
      <c r="H364" s="2">
        <f t="shared" si="76"/>
        <v>194095038.45683467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1242870.4362777919</v>
      </c>
      <c r="Q364" s="2">
        <f t="shared" si="80"/>
        <v>650000</v>
      </c>
      <c r="R364" s="2">
        <f t="shared" si="77"/>
        <v>199319160.91951197</v>
      </c>
      <c r="S364" s="2">
        <f t="shared" si="58"/>
        <v>634210.28571429849</v>
      </c>
      <c r="T364" s="2">
        <f t="shared" si="59"/>
        <v>15789.714285714552</v>
      </c>
      <c r="U364" s="2">
        <f t="shared" si="60"/>
        <v>650000</v>
      </c>
      <c r="V364" s="2">
        <f t="shared" si="78"/>
        <v>140821374.4568336</v>
      </c>
      <c r="W364" s="2">
        <f t="shared" si="61"/>
        <v>634210.28571429849</v>
      </c>
      <c r="X364" s="2">
        <f t="shared" si="51"/>
        <v>15789.714285701513</v>
      </c>
      <c r="Y364" s="2">
        <f t="shared" si="74"/>
        <v>58497786.462678358</v>
      </c>
      <c r="Z364" s="2" t="str">
        <f t="shared" si="52"/>
        <v>MEEP</v>
      </c>
      <c r="AA364" s="2">
        <f>IF(Z364="HERE",Y364,AA363+Graph!$G$1*1000)</f>
        <v>112638732.39846371</v>
      </c>
      <c r="AB364" s="2">
        <f t="shared" si="63"/>
        <v>420000</v>
      </c>
      <c r="AC364" s="2">
        <f t="shared" si="75"/>
        <v>55246115.925781503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291</v>
      </c>
      <c r="C365" s="7"/>
      <c r="D365" s="2" t="e">
        <f t="shared" si="55"/>
        <v>#N/A</v>
      </c>
      <c r="E365" s="2" t="e">
        <f t="shared" si="67"/>
        <v>#N/A</v>
      </c>
      <c r="F365" s="2">
        <v>1180915.2333953381</v>
      </c>
      <c r="G365" s="2">
        <f t="shared" si="79"/>
        <v>634210.28571428568</v>
      </c>
      <c r="H365" s="2">
        <f t="shared" si="76"/>
        <v>194729248.74254897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1245651.1713535339</v>
      </c>
      <c r="Q365" s="2">
        <f t="shared" si="80"/>
        <v>650000</v>
      </c>
      <c r="R365" s="2">
        <f t="shared" si="77"/>
        <v>199969160.91951197</v>
      </c>
      <c r="S365" s="2">
        <f t="shared" si="58"/>
        <v>634210.28571429849</v>
      </c>
      <c r="T365" s="2">
        <f t="shared" si="59"/>
        <v>15789.714285714552</v>
      </c>
      <c r="U365" s="2">
        <f t="shared" si="60"/>
        <v>650000</v>
      </c>
      <c r="V365" s="2">
        <f t="shared" si="78"/>
        <v>141455584.7425479</v>
      </c>
      <c r="W365" s="2">
        <f t="shared" si="61"/>
        <v>634210.28571429849</v>
      </c>
      <c r="X365" s="2">
        <f t="shared" si="51"/>
        <v>15789.714285701513</v>
      </c>
      <c r="Y365" s="2">
        <f t="shared" si="74"/>
        <v>58513576.176964059</v>
      </c>
      <c r="Z365" s="2" t="str">
        <f t="shared" si="52"/>
        <v>MEEP</v>
      </c>
      <c r="AA365" s="2">
        <f>IF(Z365="HERE",Y365,AA364+Graph!$G$1*1000)</f>
        <v>113058732.39846371</v>
      </c>
      <c r="AB365" s="2">
        <f t="shared" si="63"/>
        <v>420000</v>
      </c>
      <c r="AC365" s="2">
        <f t="shared" si="75"/>
        <v>55246115.925781503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292</v>
      </c>
      <c r="C366" s="7"/>
      <c r="D366" s="2" t="e">
        <f t="shared" si="55"/>
        <v>#N/A</v>
      </c>
      <c r="E366" s="2" t="e">
        <f t="shared" si="67"/>
        <v>#N/A</v>
      </c>
      <c r="F366" s="2">
        <v>1183502.4600534588</v>
      </c>
      <c r="G366" s="2">
        <f t="shared" si="79"/>
        <v>634210.28571428568</v>
      </c>
      <c r="H366" s="2">
        <f t="shared" si="76"/>
        <v>195363459.02826327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1248431.906429261</v>
      </c>
      <c r="Q366" s="2">
        <f t="shared" si="80"/>
        <v>650000</v>
      </c>
      <c r="R366" s="2">
        <f t="shared" si="77"/>
        <v>200619160.91951197</v>
      </c>
      <c r="S366" s="2">
        <f t="shared" si="58"/>
        <v>634210.28571429849</v>
      </c>
      <c r="T366" s="2">
        <f t="shared" si="59"/>
        <v>15789.714285714552</v>
      </c>
      <c r="U366" s="2">
        <f t="shared" si="60"/>
        <v>650000</v>
      </c>
      <c r="V366" s="2">
        <f t="shared" si="78"/>
        <v>142089795.0282622</v>
      </c>
      <c r="W366" s="2">
        <f t="shared" si="61"/>
        <v>634210.28571429849</v>
      </c>
      <c r="X366" s="2">
        <f t="shared" si="51"/>
        <v>15789.714285701513</v>
      </c>
      <c r="Y366" s="2">
        <f t="shared" si="74"/>
        <v>58529365.891249761</v>
      </c>
      <c r="Z366" s="2" t="str">
        <f t="shared" si="52"/>
        <v>MEEP</v>
      </c>
      <c r="AA366" s="2">
        <f>IF(Z366="HERE",Y366,AA365+Graph!$G$1*1000)</f>
        <v>113478732.39846371</v>
      </c>
      <c r="AB366" s="2">
        <f t="shared" si="63"/>
        <v>420000</v>
      </c>
      <c r="AC366" s="2">
        <f t="shared" si="75"/>
        <v>55246115.925781503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293</v>
      </c>
      <c r="C367" s="7"/>
      <c r="D367" s="2" t="e">
        <f t="shared" si="55"/>
        <v>#N/A</v>
      </c>
      <c r="E367" s="2" t="e">
        <f t="shared" si="67"/>
        <v>#N/A</v>
      </c>
      <c r="F367" s="2">
        <v>1186089.6867115796</v>
      </c>
      <c r="G367" s="2">
        <f t="shared" si="79"/>
        <v>634210.28571428568</v>
      </c>
      <c r="H367" s="2">
        <f t="shared" si="76"/>
        <v>195997669.31397757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1251212.641505003</v>
      </c>
      <c r="Q367" s="2">
        <f t="shared" si="80"/>
        <v>650000</v>
      </c>
      <c r="R367" s="2">
        <f t="shared" si="77"/>
        <v>201269160.91951197</v>
      </c>
      <c r="S367" s="2">
        <f t="shared" si="58"/>
        <v>634210.28571429849</v>
      </c>
      <c r="T367" s="2">
        <f t="shared" si="59"/>
        <v>15789.714285714552</v>
      </c>
      <c r="U367" s="2">
        <f t="shared" si="60"/>
        <v>650000</v>
      </c>
      <c r="V367" s="2">
        <f t="shared" si="78"/>
        <v>142724005.3139765</v>
      </c>
      <c r="W367" s="2">
        <f t="shared" si="61"/>
        <v>634210.28571429849</v>
      </c>
      <c r="X367" s="2">
        <f t="shared" si="51"/>
        <v>15789.714285701513</v>
      </c>
      <c r="Y367" s="2">
        <f t="shared" si="74"/>
        <v>58545155.605535462</v>
      </c>
      <c r="Z367" s="2" t="str">
        <f t="shared" si="52"/>
        <v>MEEP</v>
      </c>
      <c r="AA367" s="2">
        <f>IF(Z367="HERE",Y367,AA366+Graph!$G$1*1000)</f>
        <v>113898732.39846371</v>
      </c>
      <c r="AB367" s="2">
        <f t="shared" si="63"/>
        <v>420000</v>
      </c>
      <c r="AC367" s="2">
        <f t="shared" si="75"/>
        <v>55246115.925781503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294</v>
      </c>
      <c r="C368" s="7"/>
      <c r="D368" s="2" t="e">
        <f t="shared" si="55"/>
        <v>#N/A</v>
      </c>
      <c r="E368" s="2" t="e">
        <f t="shared" si="67"/>
        <v>#N/A</v>
      </c>
      <c r="F368" s="2">
        <v>1188676.9133697003</v>
      </c>
      <c r="G368" s="2">
        <f t="shared" si="79"/>
        <v>634210.28571428568</v>
      </c>
      <c r="H368" s="2">
        <f t="shared" si="76"/>
        <v>196631879.59969187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1253993.3765807301</v>
      </c>
      <c r="Q368" s="2">
        <f t="shared" si="80"/>
        <v>650000</v>
      </c>
      <c r="R368" s="2">
        <f t="shared" si="77"/>
        <v>201919160.91951197</v>
      </c>
      <c r="S368" s="2">
        <f t="shared" si="58"/>
        <v>634210.28571429849</v>
      </c>
      <c r="T368" s="2">
        <f t="shared" si="59"/>
        <v>15789.714285714552</v>
      </c>
      <c r="U368" s="2">
        <f t="shared" si="60"/>
        <v>650000</v>
      </c>
      <c r="V368" s="2">
        <f t="shared" si="78"/>
        <v>143358215.59969079</v>
      </c>
      <c r="W368" s="2">
        <f t="shared" si="61"/>
        <v>634210.28571429849</v>
      </c>
      <c r="X368" s="2">
        <f t="shared" si="51"/>
        <v>15789.714285701513</v>
      </c>
      <c r="Y368" s="2">
        <f t="shared" si="74"/>
        <v>58560945.319821164</v>
      </c>
      <c r="Z368" s="2" t="str">
        <f t="shared" si="52"/>
        <v>MEEP</v>
      </c>
      <c r="AA368" s="2">
        <f>IF(Z368="HERE",Y368,AA367+Graph!$G$1*1000)</f>
        <v>114318732.39846371</v>
      </c>
      <c r="AB368" s="2">
        <f t="shared" si="63"/>
        <v>420000</v>
      </c>
      <c r="AC368" s="2">
        <f t="shared" si="75"/>
        <v>55246115.925781503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295</v>
      </c>
      <c r="C369" s="7"/>
      <c r="D369" s="2" t="e">
        <f t="shared" si="55"/>
        <v>#N/A</v>
      </c>
      <c r="E369" s="2" t="e">
        <f t="shared" si="67"/>
        <v>#N/A</v>
      </c>
      <c r="F369" s="2">
        <v>1191264.1400278211</v>
      </c>
      <c r="G369" s="2">
        <f t="shared" si="79"/>
        <v>634210.28571428568</v>
      </c>
      <c r="H369" s="2">
        <f t="shared" si="76"/>
        <v>197266089.88540617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1256774.1116564721</v>
      </c>
      <c r="Q369" s="2">
        <f t="shared" si="80"/>
        <v>650000</v>
      </c>
      <c r="R369" s="2">
        <f t="shared" si="77"/>
        <v>202569160.91951197</v>
      </c>
      <c r="S369" s="2">
        <f t="shared" si="58"/>
        <v>634210.28571429849</v>
      </c>
      <c r="T369" s="2">
        <f t="shared" si="59"/>
        <v>15789.714285714552</v>
      </c>
      <c r="U369" s="2">
        <f t="shared" si="60"/>
        <v>650000</v>
      </c>
      <c r="V369" s="2">
        <f t="shared" si="78"/>
        <v>143992425.88540509</v>
      </c>
      <c r="W369" s="2">
        <f t="shared" si="61"/>
        <v>634210.28571429849</v>
      </c>
      <c r="X369" s="2">
        <f t="shared" si="51"/>
        <v>15789.714285701513</v>
      </c>
      <c r="Y369" s="2">
        <f t="shared" si="74"/>
        <v>58576735.034106866</v>
      </c>
      <c r="Z369" s="2" t="str">
        <f t="shared" si="52"/>
        <v>MEEP</v>
      </c>
      <c r="AA369" s="2">
        <f>IF(Z369="HERE",Y369,AA368+Graph!$G$1*1000)</f>
        <v>114738732.39846371</v>
      </c>
      <c r="AB369" s="2">
        <f t="shared" si="63"/>
        <v>420000</v>
      </c>
      <c r="AC369" s="2">
        <f t="shared" si="75"/>
        <v>55246115.925781503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296</v>
      </c>
      <c r="C370" s="7"/>
      <c r="D370" s="2" t="e">
        <f t="shared" si="55"/>
        <v>#N/A</v>
      </c>
      <c r="E370" s="2" t="e">
        <f t="shared" si="67"/>
        <v>#N/A</v>
      </c>
      <c r="F370" s="2">
        <v>1193851.3666859567</v>
      </c>
      <c r="G370" s="2">
        <f t="shared" si="79"/>
        <v>634210.28571428568</v>
      </c>
      <c r="H370" s="2">
        <f t="shared" si="76"/>
        <v>197900300.17112046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1259554.8467321992</v>
      </c>
      <c r="Q370" s="2">
        <f t="shared" si="80"/>
        <v>650000</v>
      </c>
      <c r="R370" s="2">
        <f t="shared" si="77"/>
        <v>203219160.91951197</v>
      </c>
      <c r="S370" s="2">
        <f t="shared" si="58"/>
        <v>634210.28571429849</v>
      </c>
      <c r="T370" s="2">
        <f t="shared" si="59"/>
        <v>15789.714285714552</v>
      </c>
      <c r="U370" s="2">
        <f t="shared" si="60"/>
        <v>650000</v>
      </c>
      <c r="V370" s="2">
        <f t="shared" si="78"/>
        <v>144626636.17111939</v>
      </c>
      <c r="W370" s="2">
        <f t="shared" si="61"/>
        <v>634210.28571429849</v>
      </c>
      <c r="X370" s="2">
        <f t="shared" si="51"/>
        <v>15789.714285701513</v>
      </c>
      <c r="Y370" s="2">
        <f t="shared" si="74"/>
        <v>58592524.748392567</v>
      </c>
      <c r="Z370" s="2" t="str">
        <f t="shared" si="52"/>
        <v>MEEP</v>
      </c>
      <c r="AA370" s="2">
        <f>IF(Z370="HERE",Y370,AA369+Graph!$G$1*1000)</f>
        <v>115158732.39846371</v>
      </c>
      <c r="AB370" s="2">
        <f t="shared" si="63"/>
        <v>420000</v>
      </c>
      <c r="AC370" s="2">
        <f t="shared" si="75"/>
        <v>55246115.925781503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297</v>
      </c>
      <c r="C371" s="7"/>
      <c r="D371" s="2" t="e">
        <f t="shared" si="55"/>
        <v>#N/A</v>
      </c>
      <c r="E371" s="2" t="e">
        <f t="shared" si="67"/>
        <v>#N/A</v>
      </c>
      <c r="F371" s="2">
        <v>1196438.5933440775</v>
      </c>
      <c r="G371" s="2">
        <f t="shared" si="79"/>
        <v>634210.28571428568</v>
      </c>
      <c r="H371" s="2">
        <f t="shared" si="76"/>
        <v>198534510.45683476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1262335.5818079412</v>
      </c>
      <c r="Q371" s="2">
        <f t="shared" si="80"/>
        <v>650000</v>
      </c>
      <c r="R371" s="2">
        <f t="shared" si="77"/>
        <v>203869160.91951197</v>
      </c>
      <c r="S371" s="2">
        <f t="shared" si="58"/>
        <v>634210.28571429849</v>
      </c>
      <c r="T371" s="2">
        <f t="shared" si="59"/>
        <v>15789.714285714552</v>
      </c>
      <c r="U371" s="2">
        <f t="shared" si="60"/>
        <v>650000</v>
      </c>
      <c r="V371" s="2">
        <f t="shared" si="78"/>
        <v>145260846.45683369</v>
      </c>
      <c r="W371" s="2">
        <f t="shared" si="61"/>
        <v>634210.28571429849</v>
      </c>
      <c r="X371" s="2">
        <f t="shared" si="51"/>
        <v>15789.714285701513</v>
      </c>
      <c r="Y371" s="2">
        <f t="shared" si="74"/>
        <v>58608314.462678269</v>
      </c>
      <c r="Z371" s="2" t="str">
        <f t="shared" si="52"/>
        <v>MEEP</v>
      </c>
      <c r="AA371" s="2">
        <f>IF(Z371="HERE",Y371,AA370+Graph!$G$1*1000)</f>
        <v>115578732.39846371</v>
      </c>
      <c r="AB371" s="2">
        <f t="shared" si="63"/>
        <v>420000</v>
      </c>
      <c r="AC371" s="2">
        <f t="shared" si="75"/>
        <v>55246115.925781503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298</v>
      </c>
      <c r="C372" s="7"/>
      <c r="D372" s="2" t="e">
        <f t="shared" si="55"/>
        <v>#N/A</v>
      </c>
      <c r="E372" s="2" t="e">
        <f t="shared" si="67"/>
        <v>#N/A</v>
      </c>
      <c r="F372" s="2">
        <v>1199025.8200021982</v>
      </c>
      <c r="G372" s="2">
        <f t="shared" si="79"/>
        <v>634210.28571428568</v>
      </c>
      <c r="H372" s="2">
        <f t="shared" si="76"/>
        <v>199168720.74254906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1265116.3168836683</v>
      </c>
      <c r="Q372" s="2">
        <f t="shared" si="80"/>
        <v>650000</v>
      </c>
      <c r="R372" s="2">
        <f t="shared" si="77"/>
        <v>204519160.91951197</v>
      </c>
      <c r="S372" s="2">
        <f t="shared" si="58"/>
        <v>634210.28571429849</v>
      </c>
      <c r="T372" s="2">
        <f t="shared" si="59"/>
        <v>15789.714285714552</v>
      </c>
      <c r="U372" s="2">
        <f t="shared" si="60"/>
        <v>650000</v>
      </c>
      <c r="V372" s="2">
        <f t="shared" si="78"/>
        <v>145895056.74254799</v>
      </c>
      <c r="W372" s="2">
        <f t="shared" si="61"/>
        <v>634210.28571429849</v>
      </c>
      <c r="X372" s="2">
        <f t="shared" si="51"/>
        <v>15789.714285701513</v>
      </c>
      <c r="Y372" s="2">
        <f t="shared" si="74"/>
        <v>58624104.17696397</v>
      </c>
      <c r="Z372" s="2" t="str">
        <f t="shared" si="52"/>
        <v>MEEP</v>
      </c>
      <c r="AA372" s="2">
        <f>IF(Z372="HERE",Y372,AA371+Graph!$G$1*1000)</f>
        <v>115998732.39846371</v>
      </c>
      <c r="AB372" s="2">
        <f t="shared" si="63"/>
        <v>420000</v>
      </c>
      <c r="AC372" s="2">
        <f t="shared" si="75"/>
        <v>55246115.925781503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299</v>
      </c>
      <c r="C373" s="7"/>
      <c r="D373" s="2" t="e">
        <f t="shared" si="55"/>
        <v>#N/A</v>
      </c>
      <c r="E373" s="2" t="e">
        <f t="shared" si="67"/>
        <v>#N/A</v>
      </c>
      <c r="F373" s="2">
        <v>1201613.046660319</v>
      </c>
      <c r="G373" s="2">
        <f t="shared" si="79"/>
        <v>634210.28571428568</v>
      </c>
      <c r="H373" s="2">
        <f t="shared" si="76"/>
        <v>199802931.02826336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1267897.0519594103</v>
      </c>
      <c r="Q373" s="2">
        <f t="shared" si="80"/>
        <v>650000</v>
      </c>
      <c r="R373" s="2">
        <f t="shared" si="77"/>
        <v>205169160.91951197</v>
      </c>
      <c r="S373" s="2">
        <f t="shared" si="58"/>
        <v>634210.28571429849</v>
      </c>
      <c r="T373" s="2">
        <f t="shared" si="59"/>
        <v>15789.714285714552</v>
      </c>
      <c r="U373" s="2">
        <f t="shared" si="60"/>
        <v>650000</v>
      </c>
      <c r="V373" s="2">
        <f t="shared" si="78"/>
        <v>146529267.02826229</v>
      </c>
      <c r="W373" s="2">
        <f t="shared" si="61"/>
        <v>634210.28571429849</v>
      </c>
      <c r="X373" s="2">
        <f t="shared" si="51"/>
        <v>15789.714285701513</v>
      </c>
      <c r="Y373" s="2">
        <f t="shared" si="74"/>
        <v>58639893.891249672</v>
      </c>
      <c r="Z373" s="2" t="str">
        <f t="shared" si="52"/>
        <v>MEEP</v>
      </c>
      <c r="AA373" s="2">
        <f>IF(Z373="HERE",Y373,AA372+Graph!$G$1*1000)</f>
        <v>116418732.39846371</v>
      </c>
      <c r="AB373" s="2">
        <f t="shared" si="63"/>
        <v>420000</v>
      </c>
      <c r="AC373" s="2">
        <f t="shared" si="75"/>
        <v>55246115.925781503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300</v>
      </c>
      <c r="C374" s="7"/>
      <c r="D374" s="2" t="e">
        <f t="shared" si="55"/>
        <v>#N/A</v>
      </c>
      <c r="E374" s="2" t="e">
        <f t="shared" si="67"/>
        <v>#N/A</v>
      </c>
      <c r="F374" s="2">
        <v>1204200.2733184397</v>
      </c>
      <c r="G374" s="2">
        <f t="shared" si="79"/>
        <v>634210.28571428568</v>
      </c>
      <c r="H374" s="2">
        <f t="shared" si="76"/>
        <v>200437141.31397766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1270677.7870351374</v>
      </c>
      <c r="Q374" s="2">
        <f t="shared" si="80"/>
        <v>650000</v>
      </c>
      <c r="R374" s="2">
        <f t="shared" si="77"/>
        <v>205819160.91951197</v>
      </c>
      <c r="S374" s="2">
        <f t="shared" si="58"/>
        <v>634210.28571429849</v>
      </c>
      <c r="T374" s="2">
        <f t="shared" si="59"/>
        <v>15789.714285714552</v>
      </c>
      <c r="U374" s="2">
        <f t="shared" si="60"/>
        <v>650000</v>
      </c>
      <c r="V374" s="2">
        <f t="shared" si="78"/>
        <v>147163477.31397659</v>
      </c>
      <c r="W374" s="2">
        <f t="shared" si="61"/>
        <v>634210.28571429849</v>
      </c>
      <c r="X374" s="2">
        <f t="shared" si="51"/>
        <v>15789.714285701513</v>
      </c>
      <c r="Y374" s="2">
        <f t="shared" si="74"/>
        <v>58655683.605535373</v>
      </c>
      <c r="Z374" s="2" t="str">
        <f t="shared" si="52"/>
        <v>MEEP</v>
      </c>
      <c r="AA374" s="2">
        <f>IF(Z374="HERE",Y374,AA373+Graph!$G$1*1000)</f>
        <v>116838732.39846371</v>
      </c>
      <c r="AB374" s="2">
        <f t="shared" si="63"/>
        <v>420000</v>
      </c>
      <c r="AC374" s="2">
        <f t="shared" si="75"/>
        <v>55246115.925781503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301</v>
      </c>
      <c r="C375" s="7"/>
      <c r="D375" s="2" t="e">
        <f t="shared" si="55"/>
        <v>#N/A</v>
      </c>
      <c r="E375" s="2" t="e">
        <f t="shared" si="67"/>
        <v>#N/A</v>
      </c>
      <c r="F375" s="2">
        <v>1206787.4999765605</v>
      </c>
      <c r="G375" s="2">
        <f t="shared" si="79"/>
        <v>634210.28571428568</v>
      </c>
      <c r="H375" s="2">
        <f t="shared" si="76"/>
        <v>201071351.59969196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1273458.5221108794</v>
      </c>
      <c r="Q375" s="2">
        <f t="shared" si="80"/>
        <v>650000</v>
      </c>
      <c r="R375" s="2">
        <f t="shared" si="77"/>
        <v>206469160.91951197</v>
      </c>
      <c r="S375" s="2">
        <f t="shared" si="58"/>
        <v>634210.28571429849</v>
      </c>
      <c r="T375" s="2">
        <f t="shared" si="59"/>
        <v>15789.714285714552</v>
      </c>
      <c r="U375" s="2">
        <f t="shared" si="60"/>
        <v>650000</v>
      </c>
      <c r="V375" s="2">
        <f t="shared" si="78"/>
        <v>147797687.59969088</v>
      </c>
      <c r="W375" s="2">
        <f t="shared" si="61"/>
        <v>634210.28571429849</v>
      </c>
      <c r="X375" s="2">
        <f t="shared" si="51"/>
        <v>15789.714285701513</v>
      </c>
      <c r="Y375" s="2">
        <f t="shared" si="74"/>
        <v>58671473.319821075</v>
      </c>
      <c r="Z375" s="2" t="str">
        <f t="shared" si="52"/>
        <v>MEEP</v>
      </c>
      <c r="AA375" s="2">
        <f>IF(Z375="HERE",Y375,AA374+Graph!$G$1*1000)</f>
        <v>117258732.39846371</v>
      </c>
      <c r="AB375" s="2">
        <f t="shared" si="63"/>
        <v>420000</v>
      </c>
      <c r="AC375" s="2">
        <f t="shared" si="75"/>
        <v>55246115.925781503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302</v>
      </c>
      <c r="C376" s="7"/>
      <c r="D376" s="2" t="e">
        <f t="shared" si="55"/>
        <v>#N/A</v>
      </c>
      <c r="E376" s="2" t="e">
        <f t="shared" si="67"/>
        <v>#N/A</v>
      </c>
      <c r="F376" s="2">
        <v>1209374.7266346812</v>
      </c>
      <c r="G376" s="2">
        <f t="shared" si="79"/>
        <v>634210.28571428568</v>
      </c>
      <c r="H376" s="2">
        <f t="shared" si="76"/>
        <v>201705561.88540626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1276239.2571866065</v>
      </c>
      <c r="Q376" s="2">
        <f t="shared" si="80"/>
        <v>650000</v>
      </c>
      <c r="R376" s="2">
        <f t="shared" si="77"/>
        <v>207119160.91951197</v>
      </c>
      <c r="S376" s="2">
        <f t="shared" si="58"/>
        <v>634210.28571429849</v>
      </c>
      <c r="T376" s="2">
        <f t="shared" si="59"/>
        <v>15789.714285714552</v>
      </c>
      <c r="U376" s="2">
        <f t="shared" si="60"/>
        <v>650000</v>
      </c>
      <c r="V376" s="2">
        <f t="shared" si="78"/>
        <v>148431897.88540518</v>
      </c>
      <c r="W376" s="2">
        <f t="shared" si="61"/>
        <v>634210.28571429849</v>
      </c>
      <c r="X376" s="2">
        <f t="shared" si="51"/>
        <v>15789.714285701513</v>
      </c>
      <c r="Y376" s="2">
        <f t="shared" si="74"/>
        <v>58687263.034106776</v>
      </c>
      <c r="Z376" s="2" t="str">
        <f t="shared" si="52"/>
        <v>MEEP</v>
      </c>
      <c r="AA376" s="2">
        <f>IF(Z376="HERE",Y376,AA375+Graph!$G$1*1000)</f>
        <v>117678732.39846371</v>
      </c>
      <c r="AB376" s="2">
        <f t="shared" si="63"/>
        <v>420000</v>
      </c>
      <c r="AC376" s="2">
        <f t="shared" si="75"/>
        <v>55246115.925781503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303</v>
      </c>
      <c r="C377" s="7"/>
      <c r="D377" s="2" t="e">
        <f t="shared" si="55"/>
        <v>#N/A</v>
      </c>
      <c r="E377" s="2" t="e">
        <f t="shared" si="67"/>
        <v>#N/A</v>
      </c>
      <c r="F377" s="2">
        <v>1211961.953292802</v>
      </c>
      <c r="G377" s="2">
        <f t="shared" si="79"/>
        <v>634210.28571428568</v>
      </c>
      <c r="H377" s="2">
        <f t="shared" si="76"/>
        <v>202339772.17112055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1279019.9922623485</v>
      </c>
      <c r="Q377" s="2">
        <f t="shared" si="80"/>
        <v>650000</v>
      </c>
      <c r="R377" s="2">
        <f t="shared" si="77"/>
        <v>207769160.91951197</v>
      </c>
      <c r="S377" s="2">
        <f t="shared" si="58"/>
        <v>634210.28571429849</v>
      </c>
      <c r="T377" s="2">
        <f t="shared" si="59"/>
        <v>15789.714285714552</v>
      </c>
      <c r="U377" s="2">
        <f t="shared" si="60"/>
        <v>650000</v>
      </c>
      <c r="V377" s="2">
        <f t="shared" si="78"/>
        <v>149066108.17111948</v>
      </c>
      <c r="W377" s="2">
        <f t="shared" si="61"/>
        <v>634210.28571429849</v>
      </c>
      <c r="X377" s="2">
        <f t="shared" si="51"/>
        <v>15789.714285701513</v>
      </c>
      <c r="Y377" s="2">
        <f t="shared" si="74"/>
        <v>58703052.748392478</v>
      </c>
      <c r="Z377" s="2" t="str">
        <f t="shared" si="52"/>
        <v>MEEP</v>
      </c>
      <c r="AA377" s="2">
        <f>IF(Z377="HERE",Y377,AA376+Graph!$G$1*1000)</f>
        <v>118098732.39846371</v>
      </c>
      <c r="AB377" s="2">
        <f t="shared" si="63"/>
        <v>420000</v>
      </c>
      <c r="AC377" s="2">
        <f t="shared" si="75"/>
        <v>55246115.925781503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304</v>
      </c>
      <c r="C378" s="7"/>
      <c r="D378" s="2" t="e">
        <f t="shared" si="55"/>
        <v>#N/A</v>
      </c>
      <c r="E378" s="2" t="e">
        <f t="shared" si="67"/>
        <v>#N/A</v>
      </c>
      <c r="F378" s="2">
        <v>1214549.1799509227</v>
      </c>
      <c r="G378" s="2">
        <f t="shared" si="79"/>
        <v>634210.28571428568</v>
      </c>
      <c r="H378" s="2">
        <f t="shared" si="76"/>
        <v>202973982.45683485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1281800.7273380905</v>
      </c>
      <c r="Q378" s="2">
        <f t="shared" si="80"/>
        <v>650000</v>
      </c>
      <c r="R378" s="2">
        <f t="shared" si="77"/>
        <v>208419160.91951197</v>
      </c>
      <c r="S378" s="2">
        <f t="shared" si="58"/>
        <v>634210.28571429849</v>
      </c>
      <c r="T378" s="2">
        <f t="shared" si="59"/>
        <v>15789.714285714552</v>
      </c>
      <c r="U378" s="2">
        <f t="shared" si="60"/>
        <v>650000</v>
      </c>
      <c r="V378" s="2">
        <f t="shared" si="78"/>
        <v>149700318.45683378</v>
      </c>
      <c r="W378" s="2">
        <f t="shared" si="61"/>
        <v>634210.28571429849</v>
      </c>
      <c r="X378" s="2">
        <f t="shared" si="51"/>
        <v>15789.714285701513</v>
      </c>
      <c r="Y378" s="2">
        <f t="shared" si="74"/>
        <v>58718842.462678179</v>
      </c>
      <c r="Z378" s="2" t="str">
        <f t="shared" si="52"/>
        <v>MEEP</v>
      </c>
      <c r="AA378" s="2">
        <f>IF(Z378="HERE",Y378,AA377+Graph!$G$1*1000)</f>
        <v>118518732.39846371</v>
      </c>
      <c r="AB378" s="2">
        <f t="shared" si="63"/>
        <v>420000</v>
      </c>
      <c r="AC378" s="2">
        <f t="shared" si="75"/>
        <v>55246115.925781503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305</v>
      </c>
      <c r="C379" s="7"/>
      <c r="D379" s="2" t="e">
        <f t="shared" si="55"/>
        <v>#N/A</v>
      </c>
      <c r="E379" s="2" t="e">
        <f t="shared" si="67"/>
        <v>#N/A</v>
      </c>
      <c r="F379" s="2">
        <v>1217136.4066090435</v>
      </c>
      <c r="G379" s="2">
        <f t="shared" si="79"/>
        <v>634210.28571428568</v>
      </c>
      <c r="H379" s="2">
        <f t="shared" si="76"/>
        <v>203608192.74254915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1284581.4624138176</v>
      </c>
      <c r="Q379" s="2">
        <f t="shared" si="80"/>
        <v>650000</v>
      </c>
      <c r="R379" s="2">
        <f t="shared" si="77"/>
        <v>209069160.91951197</v>
      </c>
      <c r="S379" s="2">
        <f t="shared" si="58"/>
        <v>634210.28571429849</v>
      </c>
      <c r="T379" s="2">
        <f t="shared" si="59"/>
        <v>15789.714285714552</v>
      </c>
      <c r="U379" s="2">
        <f t="shared" si="60"/>
        <v>650000</v>
      </c>
      <c r="V379" s="2">
        <f t="shared" si="78"/>
        <v>150334528.74254808</v>
      </c>
      <c r="W379" s="2">
        <f t="shared" si="61"/>
        <v>634210.28571429849</v>
      </c>
      <c r="X379" s="2">
        <f t="shared" si="51"/>
        <v>15789.714285701513</v>
      </c>
      <c r="Y379" s="2">
        <f t="shared" si="74"/>
        <v>58734632.176963881</v>
      </c>
      <c r="Z379" s="2" t="str">
        <f t="shared" si="52"/>
        <v>MEEP</v>
      </c>
      <c r="AA379" s="2">
        <f>IF(Z379="HERE",Y379,AA378+Graph!$G$1*1000)</f>
        <v>118938732.39846371</v>
      </c>
      <c r="AB379" s="2">
        <f t="shared" si="63"/>
        <v>420000</v>
      </c>
      <c r="AC379" s="2">
        <f t="shared" si="75"/>
        <v>55246115.925781503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306</v>
      </c>
      <c r="C380" s="7"/>
      <c r="D380" s="2" t="e">
        <f t="shared" si="55"/>
        <v>#N/A</v>
      </c>
      <c r="E380" s="2" t="e">
        <f t="shared" si="67"/>
        <v>#N/A</v>
      </c>
      <c r="F380" s="2">
        <v>1219723.6332671642</v>
      </c>
      <c r="G380" s="2">
        <f t="shared" si="79"/>
        <v>634210.28571428568</v>
      </c>
      <c r="H380" s="2">
        <f t="shared" si="76"/>
        <v>204242403.02826345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1287362.1974895597</v>
      </c>
      <c r="Q380" s="2">
        <f t="shared" si="80"/>
        <v>650000</v>
      </c>
      <c r="R380" s="2">
        <f t="shared" si="77"/>
        <v>209719160.91951197</v>
      </c>
      <c r="S380" s="2">
        <f t="shared" si="58"/>
        <v>634210.28571429849</v>
      </c>
      <c r="T380" s="2">
        <f t="shared" si="59"/>
        <v>15789.714285714552</v>
      </c>
      <c r="U380" s="2">
        <f t="shared" si="60"/>
        <v>650000</v>
      </c>
      <c r="V380" s="2">
        <f t="shared" si="78"/>
        <v>150968739.02826238</v>
      </c>
      <c r="W380" s="2">
        <f t="shared" si="61"/>
        <v>634210.28571429849</v>
      </c>
      <c r="X380" s="2">
        <f t="shared" si="51"/>
        <v>15789.714285701513</v>
      </c>
      <c r="Y380" s="2">
        <f t="shared" si="74"/>
        <v>58750421.891249582</v>
      </c>
      <c r="Z380" s="2" t="str">
        <f t="shared" si="52"/>
        <v>MEEP</v>
      </c>
      <c r="AA380" s="2">
        <f>IF(Z380="HERE",Y380,AA379+Graph!$G$1*1000)</f>
        <v>119358732.39846371</v>
      </c>
      <c r="AB380" s="2">
        <f t="shared" si="63"/>
        <v>420000</v>
      </c>
      <c r="AC380" s="2">
        <f t="shared" si="75"/>
        <v>55246115.925781503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307</v>
      </c>
      <c r="C381" s="7"/>
      <c r="D381" s="2" t="e">
        <f t="shared" si="55"/>
        <v>#N/A</v>
      </c>
      <c r="E381" s="2" t="e">
        <f t="shared" si="67"/>
        <v>#N/A</v>
      </c>
      <c r="F381" s="2">
        <v>1222310.859925285</v>
      </c>
      <c r="G381" s="2">
        <f t="shared" si="79"/>
        <v>634210.28571428568</v>
      </c>
      <c r="H381" s="2">
        <f t="shared" si="76"/>
        <v>204876613.31397775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1290142.9325652868</v>
      </c>
      <c r="Q381" s="2">
        <f t="shared" si="80"/>
        <v>650000</v>
      </c>
      <c r="R381" s="2">
        <f t="shared" si="77"/>
        <v>210369160.91951197</v>
      </c>
      <c r="S381" s="2">
        <f t="shared" si="58"/>
        <v>634210.28571429849</v>
      </c>
      <c r="T381" s="2">
        <f t="shared" si="59"/>
        <v>15789.714285714552</v>
      </c>
      <c r="U381" s="2">
        <f t="shared" si="60"/>
        <v>650000</v>
      </c>
      <c r="V381" s="2">
        <f t="shared" si="78"/>
        <v>151602949.31397668</v>
      </c>
      <c r="W381" s="2">
        <f t="shared" si="61"/>
        <v>634210.28571429849</v>
      </c>
      <c r="X381" s="2">
        <f t="shared" si="51"/>
        <v>15789.714285701513</v>
      </c>
      <c r="Y381" s="2">
        <f t="shared" si="74"/>
        <v>58766211.605535284</v>
      </c>
      <c r="Z381" s="2" t="str">
        <f t="shared" si="52"/>
        <v>MEEP</v>
      </c>
      <c r="AA381" s="2">
        <f>IF(Z381="HERE",Y381,AA380+Graph!$G$1*1000)</f>
        <v>119778732.39846371</v>
      </c>
      <c r="AB381" s="2">
        <f t="shared" si="63"/>
        <v>420000</v>
      </c>
      <c r="AC381" s="2">
        <f t="shared" si="75"/>
        <v>55246115.925781503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308</v>
      </c>
      <c r="C382" s="7"/>
      <c r="D382" s="2" t="e">
        <f t="shared" si="55"/>
        <v>#N/A</v>
      </c>
      <c r="E382" s="2" t="e">
        <f t="shared" si="67"/>
        <v>#N/A</v>
      </c>
      <c r="F382" s="2">
        <v>1224898.0865834057</v>
      </c>
      <c r="G382" s="2">
        <f t="shared" si="79"/>
        <v>634210.28571428568</v>
      </c>
      <c r="H382" s="2">
        <f t="shared" si="76"/>
        <v>205510823.59969205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1292923.6676410288</v>
      </c>
      <c r="Q382" s="2">
        <f t="shared" si="80"/>
        <v>650000</v>
      </c>
      <c r="R382" s="2">
        <f t="shared" si="77"/>
        <v>211019160.91951197</v>
      </c>
      <c r="S382" s="2">
        <f t="shared" si="58"/>
        <v>634210.28571429849</v>
      </c>
      <c r="T382" s="2">
        <f t="shared" si="59"/>
        <v>15789.714285714552</v>
      </c>
      <c r="U382" s="2">
        <f t="shared" si="60"/>
        <v>650000</v>
      </c>
      <c r="V382" s="2">
        <f t="shared" si="78"/>
        <v>152237159.59969097</v>
      </c>
      <c r="W382" s="2">
        <f t="shared" si="61"/>
        <v>634210.28571429849</v>
      </c>
      <c r="X382" s="2">
        <f t="shared" si="51"/>
        <v>15789.714285701513</v>
      </c>
      <c r="Y382" s="2">
        <f t="shared" si="74"/>
        <v>58782001.319820985</v>
      </c>
      <c r="Z382" s="2" t="str">
        <f t="shared" si="52"/>
        <v>MEEP</v>
      </c>
      <c r="AA382" s="2">
        <f>IF(Z382="HERE",Y382,AA381+Graph!$G$1*1000)</f>
        <v>120198732.39846371</v>
      </c>
      <c r="AB382" s="2">
        <f t="shared" si="63"/>
        <v>420000</v>
      </c>
      <c r="AC382" s="2">
        <f t="shared" si="75"/>
        <v>55246115.925781503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309</v>
      </c>
      <c r="C383" s="7"/>
      <c r="D383" s="2" t="e">
        <f t="shared" si="55"/>
        <v>#N/A</v>
      </c>
      <c r="E383" s="2" t="e">
        <f t="shared" si="67"/>
        <v>#N/A</v>
      </c>
      <c r="F383" s="2">
        <v>1227485.3132415265</v>
      </c>
      <c r="G383" s="2">
        <f t="shared" si="79"/>
        <v>634210.28571428568</v>
      </c>
      <c r="H383" s="2">
        <f t="shared" si="76"/>
        <v>206145033.88540635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1295704.4027167559</v>
      </c>
      <c r="Q383" s="2">
        <f t="shared" si="80"/>
        <v>650000</v>
      </c>
      <c r="R383" s="2">
        <f t="shared" si="77"/>
        <v>211669160.91951197</v>
      </c>
      <c r="S383" s="2">
        <f t="shared" si="58"/>
        <v>634210.28571429849</v>
      </c>
      <c r="T383" s="2">
        <f t="shared" si="59"/>
        <v>15789.714285714552</v>
      </c>
      <c r="U383" s="2">
        <f t="shared" si="60"/>
        <v>650000</v>
      </c>
      <c r="V383" s="2">
        <f t="shared" si="78"/>
        <v>152871369.88540527</v>
      </c>
      <c r="W383" s="2">
        <f t="shared" si="61"/>
        <v>634210.28571429849</v>
      </c>
      <c r="X383" s="2">
        <f t="shared" si="51"/>
        <v>15789.714285701513</v>
      </c>
      <c r="Y383" s="2">
        <f t="shared" si="74"/>
        <v>58797791.034106687</v>
      </c>
      <c r="Z383" s="2" t="str">
        <f t="shared" si="52"/>
        <v>MEEP</v>
      </c>
      <c r="AA383" s="2">
        <f>IF(Z383="HERE",Y383,AA382+Graph!$G$1*1000)</f>
        <v>120618732.39846371</v>
      </c>
      <c r="AB383" s="2">
        <f t="shared" si="63"/>
        <v>420000</v>
      </c>
      <c r="AC383" s="2">
        <f t="shared" si="75"/>
        <v>55246115.925781503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310</v>
      </c>
      <c r="C384" s="7"/>
      <c r="D384" s="2" t="e">
        <f t="shared" si="55"/>
        <v>#N/A</v>
      </c>
      <c r="E384" s="2" t="e">
        <f t="shared" si="67"/>
        <v>#N/A</v>
      </c>
      <c r="F384" s="2">
        <v>1230072.5398996472</v>
      </c>
      <c r="G384" s="2">
        <f t="shared" si="79"/>
        <v>634210.28571428568</v>
      </c>
      <c r="H384" s="2">
        <f t="shared" si="76"/>
        <v>206779244.17112064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1298485.1377924979</v>
      </c>
      <c r="Q384" s="2">
        <f t="shared" si="80"/>
        <v>650000</v>
      </c>
      <c r="R384" s="2">
        <f t="shared" si="77"/>
        <v>212319160.91951197</v>
      </c>
      <c r="S384" s="2">
        <f t="shared" si="58"/>
        <v>634210.28571429849</v>
      </c>
      <c r="T384" s="2">
        <f t="shared" si="59"/>
        <v>15789.714285714552</v>
      </c>
      <c r="U384" s="2">
        <f t="shared" si="60"/>
        <v>650000</v>
      </c>
      <c r="V384" s="2">
        <f t="shared" si="78"/>
        <v>153505580.17111957</v>
      </c>
      <c r="W384" s="2">
        <f t="shared" si="61"/>
        <v>634210.28571429849</v>
      </c>
      <c r="X384" s="2">
        <f t="shared" si="51"/>
        <v>15789.714285701513</v>
      </c>
      <c r="Y384" s="2">
        <f t="shared" si="74"/>
        <v>58813580.748392388</v>
      </c>
      <c r="Z384" s="2" t="str">
        <f t="shared" si="52"/>
        <v>MEEP</v>
      </c>
      <c r="AA384" s="2">
        <f>IF(Z384="HERE",Y384,AA383+Graph!$G$1*1000)</f>
        <v>121038732.39846371</v>
      </c>
      <c r="AB384" s="2">
        <f t="shared" si="63"/>
        <v>420000</v>
      </c>
      <c r="AC384" s="2">
        <f t="shared" si="75"/>
        <v>55246115.925781503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311</v>
      </c>
      <c r="C385" s="7"/>
      <c r="D385" s="2" t="e">
        <f t="shared" si="55"/>
        <v>#N/A</v>
      </c>
      <c r="E385" s="2" t="e">
        <f t="shared" si="67"/>
        <v>#N/A</v>
      </c>
      <c r="F385" s="2">
        <v>1232659.766557768</v>
      </c>
      <c r="G385" s="2">
        <f t="shared" si="79"/>
        <v>634210.28571428568</v>
      </c>
      <c r="H385" s="2">
        <f t="shared" si="76"/>
        <v>207413454.45683494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1301265.872868225</v>
      </c>
      <c r="Q385" s="2">
        <f t="shared" si="80"/>
        <v>650000</v>
      </c>
      <c r="R385" s="2">
        <f t="shared" si="77"/>
        <v>212969160.91951197</v>
      </c>
      <c r="S385" s="2">
        <f t="shared" si="58"/>
        <v>634210.28571429849</v>
      </c>
      <c r="T385" s="2">
        <f t="shared" si="59"/>
        <v>15789.714285714552</v>
      </c>
      <c r="U385" s="2">
        <f t="shared" si="60"/>
        <v>650000</v>
      </c>
      <c r="V385" s="2">
        <f t="shared" si="78"/>
        <v>154139790.45683387</v>
      </c>
      <c r="W385" s="2">
        <f t="shared" si="61"/>
        <v>634210.28571429849</v>
      </c>
      <c r="X385" s="2">
        <f t="shared" si="51"/>
        <v>15789.714285701513</v>
      </c>
      <c r="Y385" s="2">
        <f t="shared" si="74"/>
        <v>58829370.46267809</v>
      </c>
      <c r="Z385" s="2" t="str">
        <f t="shared" si="52"/>
        <v>MEEP</v>
      </c>
      <c r="AA385" s="2">
        <f>IF(Z385="HERE",Y385,AA384+Graph!$G$1*1000)</f>
        <v>121458732.39846371</v>
      </c>
      <c r="AB385" s="2">
        <f t="shared" si="63"/>
        <v>420000</v>
      </c>
      <c r="AC385" s="2">
        <f t="shared" si="75"/>
        <v>55246115.925781503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5:I385">
    <cfRule type="cellIs" dxfId="103" priority="31" operator="greaterThan">
      <formula>0</formula>
    </cfRule>
  </conditionalFormatting>
  <conditionalFormatting sqref="C31:C64 C117:C385 C75:C114">
    <cfRule type="cellIs" dxfId="102" priority="32" operator="greaterThan">
      <formula>0</formula>
    </cfRule>
  </conditionalFormatting>
  <conditionalFormatting sqref="C31:C64 C117:C385 C75:C11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01" priority="34" operator="greaterThan">
      <formula>0</formula>
    </cfRule>
  </conditionalFormatting>
  <conditionalFormatting sqref="C115">
    <cfRule type="cellIs" dxfId="100" priority="35" operator="greaterThan">
      <formula>0</formula>
    </cfRule>
  </conditionalFormatting>
  <conditionalFormatting sqref="C65">
    <cfRule type="cellIs" dxfId="99" priority="29" operator="greaterThan">
      <formula>0</formula>
    </cfRule>
  </conditionalFormatting>
  <conditionalFormatting sqref="C6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98" priority="28" operator="greaterThan">
      <formula>0</formula>
    </cfRule>
  </conditionalFormatting>
  <conditionalFormatting sqref="C66">
    <cfRule type="cellIs" dxfId="97" priority="26" operator="greaterThan">
      <formula>0</formula>
    </cfRule>
  </conditionalFormatting>
  <conditionalFormatting sqref="C66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96" priority="25" operator="greaterThan">
      <formula>0</formula>
    </cfRule>
  </conditionalFormatting>
  <conditionalFormatting sqref="C67">
    <cfRule type="cellIs" dxfId="95" priority="23" operator="greaterThan">
      <formula>0</formula>
    </cfRule>
  </conditionalFormatting>
  <conditionalFormatting sqref="C6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94" priority="22" operator="greaterThan">
      <formula>0</formula>
    </cfRule>
  </conditionalFormatting>
  <conditionalFormatting sqref="C68">
    <cfRule type="cellIs" dxfId="93" priority="20" operator="greaterThan">
      <formula>0</formula>
    </cfRule>
  </conditionalFormatting>
  <conditionalFormatting sqref="C6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92" priority="19" operator="greaterThan">
      <formula>0</formula>
    </cfRule>
  </conditionalFormatting>
  <conditionalFormatting sqref="C69">
    <cfRule type="cellIs" dxfId="91" priority="17" operator="greaterThan">
      <formula>0</formula>
    </cfRule>
  </conditionalFormatting>
  <conditionalFormatting sqref="C6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90" priority="16" operator="greaterThan">
      <formula>0</formula>
    </cfRule>
  </conditionalFormatting>
  <conditionalFormatting sqref="C70">
    <cfRule type="cellIs" dxfId="89" priority="14" operator="greaterThan">
      <formula>0</formula>
    </cfRule>
  </conditionalFormatting>
  <conditionalFormatting sqref="C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88" priority="13" operator="greaterThan">
      <formula>0</formula>
    </cfRule>
  </conditionalFormatting>
  <conditionalFormatting sqref="C71">
    <cfRule type="cellIs" dxfId="87" priority="11" operator="greaterThan">
      <formula>0</formula>
    </cfRule>
  </conditionalFormatting>
  <conditionalFormatting sqref="C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86" priority="10" operator="greaterThan">
      <formula>0</formula>
    </cfRule>
  </conditionalFormatting>
  <conditionalFormatting sqref="C72">
    <cfRule type="cellIs" dxfId="85" priority="8" operator="greaterThan">
      <formula>0</formula>
    </cfRule>
  </conditionalFormatting>
  <conditionalFormatting sqref="C7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84" priority="7" operator="greaterThan">
      <formula>0</formula>
    </cfRule>
  </conditionalFormatting>
  <conditionalFormatting sqref="C73">
    <cfRule type="cellIs" dxfId="83" priority="5" operator="greaterThan">
      <formula>0</formula>
    </cfRule>
  </conditionalFormatting>
  <conditionalFormatting sqref="C7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82" priority="4" operator="greaterThan">
      <formula>0</formula>
    </cfRule>
  </conditionalFormatting>
  <conditionalFormatting sqref="C74">
    <cfRule type="cellIs" dxfId="11" priority="2" operator="greaterThan">
      <formula>0</formula>
    </cfRule>
  </conditionalFormatting>
  <conditionalFormatting sqref="C7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0" workbookViewId="0">
      <selection activeCell="I74" sqref="I74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684.21028571428565</v>
      </c>
    </row>
    <row r="32" spans="1:37" ht="15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-41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-40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-39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-38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-37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332304.88953152299</v>
      </c>
      <c r="G37" s="2">
        <f>IF(F37&gt;700000,$AK$31*1000,F37)</f>
        <v>332304.88953152299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333570.06651242077</v>
      </c>
      <c r="Q37" s="2">
        <f>IF(P37&gt;700000,700000,P37)</f>
        <v>333570.06651242077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-36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334892.11618964374</v>
      </c>
      <c r="G38" s="2">
        <f t="shared" ref="G38:G101" si="25">IF(F38&gt;700000,$AK$31*1000,F38)</f>
        <v>334892.11618964374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336350.80158816278</v>
      </c>
      <c r="Q38" s="2">
        <f t="shared" ref="Q38:Q101" si="26">IF(P38&gt;700000,700000,P38)</f>
        <v>336350.80158816278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-35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337479.34284776449</v>
      </c>
      <c r="G39" s="2">
        <f t="shared" si="25"/>
        <v>337479.34284776449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339131.53666388988</v>
      </c>
      <c r="Q39" s="2">
        <f t="shared" si="26"/>
        <v>339131.53666388988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-34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340066.56950588524</v>
      </c>
      <c r="G40" s="2">
        <f t="shared" si="25"/>
        <v>340066.56950588524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341912.27173963189</v>
      </c>
      <c r="Q40" s="2">
        <f t="shared" si="26"/>
        <v>341912.27173963189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-33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342653.79616400599</v>
      </c>
      <c r="G41" s="2">
        <f t="shared" si="25"/>
        <v>342653.79616400599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344693.006815359</v>
      </c>
      <c r="Q41" s="2">
        <f t="shared" si="26"/>
        <v>344693.006815359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-32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345241.02282212675</v>
      </c>
      <c r="G42" s="2">
        <f t="shared" si="25"/>
        <v>345241.02282212675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347473.741891101</v>
      </c>
      <c r="Q42" s="2">
        <f t="shared" si="26"/>
        <v>347473.741891101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-31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347828.2494802475</v>
      </c>
      <c r="G43" s="2">
        <f t="shared" si="25"/>
        <v>347828.2494802475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350254.47696682811</v>
      </c>
      <c r="Q43" s="2">
        <f t="shared" si="26"/>
        <v>350254.47696682811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-30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350415.47613836825</v>
      </c>
      <c r="G44" s="2">
        <f t="shared" si="25"/>
        <v>350415.47613836825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353035.21204257011</v>
      </c>
      <c r="Q44" s="2">
        <f t="shared" si="26"/>
        <v>353035.21204257011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-29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353002.7027965039</v>
      </c>
      <c r="G45" s="2">
        <f t="shared" si="25"/>
        <v>353002.7027965039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355815.94711829722</v>
      </c>
      <c r="Q45" s="2">
        <f t="shared" si="26"/>
        <v>355815.94711829722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-28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355589.92945462465</v>
      </c>
      <c r="G46" s="2">
        <f t="shared" si="25"/>
        <v>355589.92945462465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358596.68219403923</v>
      </c>
      <c r="Q46" s="2">
        <f t="shared" si="26"/>
        <v>358596.68219403923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-27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358177.1561127454</v>
      </c>
      <c r="G47" s="2">
        <f t="shared" si="25"/>
        <v>358177.1561127454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361377.41726976633</v>
      </c>
      <c r="Q47" s="2">
        <f t="shared" si="26"/>
        <v>361377.41726976633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-26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360764.38277086616</v>
      </c>
      <c r="G48" s="2">
        <f t="shared" si="25"/>
        <v>360764.38277086616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364158.15234550834</v>
      </c>
      <c r="Q48" s="2">
        <f t="shared" si="26"/>
        <v>364158.15234550834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-25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-24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365938.83608710766</v>
      </c>
      <c r="G50" s="2">
        <f t="shared" si="25"/>
        <v>365938.83608710766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369719.62249697745</v>
      </c>
      <c r="Q50" s="2">
        <f t="shared" si="26"/>
        <v>369719.62249697745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-23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368526.06274522841</v>
      </c>
      <c r="G51" s="2">
        <f t="shared" si="25"/>
        <v>368526.06274522841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372500.35757271945</v>
      </c>
      <c r="Q51" s="2">
        <f t="shared" si="26"/>
        <v>372500.35757271945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-22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371113.28940334916</v>
      </c>
      <c r="G52" s="2">
        <f t="shared" si="25"/>
        <v>371113.28940334916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375281.09264844656</v>
      </c>
      <c r="Q52" s="2">
        <f t="shared" si="26"/>
        <v>375281.09264844656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-21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373700.51606146991</v>
      </c>
      <c r="G53" s="2">
        <f t="shared" si="25"/>
        <v>373700.51606146991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378061.82772418857</v>
      </c>
      <c r="Q53" s="2">
        <f t="shared" si="26"/>
        <v>378061.82772418857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-20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376287.74271959066</v>
      </c>
      <c r="G54" s="2">
        <f t="shared" si="25"/>
        <v>376287.74271959066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380842.56279991567</v>
      </c>
      <c r="Q54" s="2">
        <f t="shared" si="26"/>
        <v>380842.56279991567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-19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378874.96937771142</v>
      </c>
      <c r="G55" s="2">
        <f t="shared" si="25"/>
        <v>378874.96937771142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383623.29787565768</v>
      </c>
      <c r="Q55" s="2">
        <f t="shared" si="26"/>
        <v>383623.29787565768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-18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381462.19603583217</v>
      </c>
      <c r="G56" s="2">
        <f t="shared" si="25"/>
        <v>381462.19603583217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386404.03295138478</v>
      </c>
      <c r="Q56" s="2">
        <f t="shared" si="26"/>
        <v>386404.03295138478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-17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384049.42269395292</v>
      </c>
      <c r="G57" s="2">
        <f t="shared" si="25"/>
        <v>384049.42269395292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389184.76802712679</v>
      </c>
      <c r="Q57" s="2">
        <f t="shared" si="26"/>
        <v>389184.76802712679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-16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386636.64935207367</v>
      </c>
      <c r="G58" s="2">
        <f t="shared" si="25"/>
        <v>386636.64935207367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391965.50310285389</v>
      </c>
      <c r="Q58" s="2">
        <f t="shared" si="26"/>
        <v>391965.50310285389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-15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389223.87601019442</v>
      </c>
      <c r="G59" s="2">
        <f t="shared" si="25"/>
        <v>389223.87601019442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394746.2381785959</v>
      </c>
      <c r="Q59" s="2">
        <f t="shared" si="26"/>
        <v>394746.2381785959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-14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391811.10266831517</v>
      </c>
      <c r="G60" s="2">
        <f t="shared" si="25"/>
        <v>391811.10266831517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397526.97325432301</v>
      </c>
      <c r="Q60" s="2">
        <f t="shared" si="26"/>
        <v>397526.97325432301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-13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394398.32932643592</v>
      </c>
      <c r="G61" s="2">
        <f t="shared" si="25"/>
        <v>394398.32932643592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400307.70833006501</v>
      </c>
      <c r="Q61" s="2">
        <f t="shared" si="26"/>
        <v>400307.70833006501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-12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396985.55598455667</v>
      </c>
      <c r="G62" s="2">
        <f t="shared" si="25"/>
        <v>396985.55598455667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403088.44340579212</v>
      </c>
      <c r="Q62" s="2">
        <f t="shared" si="26"/>
        <v>403088.44340579212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-11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399572.78264267743</v>
      </c>
      <c r="G63" s="2">
        <f t="shared" si="25"/>
        <v>399572.78264267743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405869.17848153412</v>
      </c>
      <c r="Q63" s="2">
        <f t="shared" si="26"/>
        <v>405869.17848153412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-10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402160.00930079818</v>
      </c>
      <c r="G64" s="2">
        <f t="shared" si="25"/>
        <v>402160.00930079818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408649.91355727613</v>
      </c>
      <c r="Q64" s="2">
        <f t="shared" si="26"/>
        <v>408649.91355727613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-9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404747.23595891893</v>
      </c>
      <c r="G65" s="2">
        <f t="shared" si="25"/>
        <v>404747.23595891893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411430.64863300323</v>
      </c>
      <c r="Q65" s="2">
        <f t="shared" si="26"/>
        <v>411430.64863300323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-8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407334.46261703968</v>
      </c>
      <c r="G66" s="2">
        <f t="shared" si="25"/>
        <v>407334.46261703968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414211.38370874524</v>
      </c>
      <c r="Q66" s="2">
        <f t="shared" si="26"/>
        <v>414211.38370874524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-7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409921.68927516043</v>
      </c>
      <c r="G67" s="2">
        <f t="shared" si="25"/>
        <v>409921.68927516043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416992.11878447235</v>
      </c>
      <c r="Q67" s="2">
        <f t="shared" si="26"/>
        <v>416992.11878447235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-6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412508.91593329608</v>
      </c>
      <c r="G68" s="2">
        <f t="shared" si="25"/>
        <v>412508.91593329608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419772.85386021435</v>
      </c>
      <c r="Q68" s="2">
        <f t="shared" si="26"/>
        <v>419772.85386021435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-5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415096.14259141684</v>
      </c>
      <c r="G69" s="2">
        <f t="shared" si="25"/>
        <v>415096.14259141684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422553.58893594146</v>
      </c>
      <c r="Q69" s="2">
        <f t="shared" si="26"/>
        <v>422553.58893594146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-4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417683.36924953759</v>
      </c>
      <c r="G70" s="2">
        <f t="shared" si="25"/>
        <v>417683.36924953759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425334.32401168346</v>
      </c>
      <c r="Q70" s="2">
        <f t="shared" si="26"/>
        <v>425334.32401168346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-3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420270.59590765834</v>
      </c>
      <c r="G71" s="2">
        <f t="shared" si="25"/>
        <v>420270.59590765834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428115.05908741057</v>
      </c>
      <c r="Q71" s="2">
        <f t="shared" si="26"/>
        <v>428115.05908741057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422857.82256577909</v>
      </c>
      <c r="G72" s="2">
        <f t="shared" si="25"/>
        <v>422857.82256577909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430895.79416315258</v>
      </c>
      <c r="Q72" s="2">
        <f t="shared" si="26"/>
        <v>430895.79416315258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-1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425445.04922389984</v>
      </c>
      <c r="G73" s="2">
        <f t="shared" si="25"/>
        <v>425445.04922389984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433676.52923887968</v>
      </c>
      <c r="Q73" s="2">
        <f t="shared" si="26"/>
        <v>433676.52923887968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0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428032.27588202059</v>
      </c>
      <c r="G74" s="2">
        <f t="shared" si="25"/>
        <v>428032.27588202059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436457.26431462169</v>
      </c>
      <c r="Q74" s="2">
        <f t="shared" si="26"/>
        <v>436457.26431462169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1</v>
      </c>
      <c r="C75" s="7"/>
      <c r="D75" s="2" t="e">
        <f t="shared" si="12"/>
        <v>#N/A</v>
      </c>
      <c r="E75" s="2" t="e">
        <f t="shared" si="22"/>
        <v>#N/A</v>
      </c>
      <c r="F75" s="2">
        <v>430619.50254014134</v>
      </c>
      <c r="G75" s="2">
        <f t="shared" si="25"/>
        <v>430619.50254014134</v>
      </c>
      <c r="H75" s="2">
        <f t="shared" si="13"/>
        <v>18673492.502540141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439237.99939034879</v>
      </c>
      <c r="Q75" s="2">
        <f t="shared" si="26"/>
        <v>439237.99939034879</v>
      </c>
      <c r="R75" s="2">
        <f t="shared" si="16"/>
        <v>19351215.999390349</v>
      </c>
      <c r="S75" s="2">
        <f t="shared" si="17"/>
        <v>430619.50254014134</v>
      </c>
      <c r="T75" s="2">
        <f t="shared" si="18"/>
        <v>15789.714285714319</v>
      </c>
      <c r="U75" s="2">
        <f t="shared" si="19"/>
        <v>439237.99939034879</v>
      </c>
      <c r="V75" s="2">
        <f t="shared" si="5"/>
        <v>681944.42307692312</v>
      </c>
      <c r="W75" s="2">
        <f t="shared" si="20"/>
        <v>12839.423076923122</v>
      </c>
      <c r="X75" s="2">
        <f t="shared" si="6"/>
        <v>426398.57631342567</v>
      </c>
      <c r="Y75" s="2">
        <f t="shared" si="7"/>
        <v>18669271.576313425</v>
      </c>
      <c r="Z75" s="2" t="str">
        <f t="shared" si="8"/>
        <v>HERE</v>
      </c>
      <c r="AA75" s="2">
        <f>IF(Z75="HERE",Y75,AA74+Graph!$G$1*1000)</f>
        <v>18669271.576313425</v>
      </c>
      <c r="AB75" s="2">
        <f t="shared" si="21"/>
        <v>426398.57631342486</v>
      </c>
      <c r="AC75" s="2">
        <f t="shared" si="9"/>
        <v>681944.42307692312</v>
      </c>
      <c r="AD75" s="3">
        <f t="shared" si="10"/>
        <v>18669271.576313425</v>
      </c>
      <c r="AE75" s="2">
        <f>IF(AE73&gt;=52800000,52800000,IF(AB54=Graph!G$1*1000,AE74+Graph!G$1*1000,AC75))</f>
        <v>681944.42307692312</v>
      </c>
      <c r="AF75" s="3">
        <f t="shared" si="11"/>
        <v>681944.42307692312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2</v>
      </c>
      <c r="C76" s="7"/>
      <c r="D76" s="2" t="e">
        <f t="shared" si="12"/>
        <v>#N/A</v>
      </c>
      <c r="E76" s="2" t="e">
        <f t="shared" si="22"/>
        <v>#N/A</v>
      </c>
      <c r="F76" s="2">
        <v>433206.7291982621</v>
      </c>
      <c r="G76" s="2">
        <f t="shared" si="25"/>
        <v>433206.7291982621</v>
      </c>
      <c r="H76" s="2">
        <f t="shared" si="13"/>
        <v>19106699.231738403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442018.7344660908</v>
      </c>
      <c r="Q76" s="2">
        <f t="shared" si="26"/>
        <v>442018.7344660908</v>
      </c>
      <c r="R76" s="2">
        <f t="shared" si="16"/>
        <v>19793234.73385644</v>
      </c>
      <c r="S76" s="2">
        <f t="shared" si="17"/>
        <v>433206.7291982621</v>
      </c>
      <c r="T76" s="2">
        <f t="shared" si="18"/>
        <v>15789.714285714319</v>
      </c>
      <c r="U76" s="2">
        <f t="shared" si="19"/>
        <v>442018.7344660908</v>
      </c>
      <c r="V76" s="2">
        <f t="shared" si="5"/>
        <v>694783.84615384613</v>
      </c>
      <c r="W76" s="2">
        <f t="shared" si="20"/>
        <v>12839.423076923005</v>
      </c>
      <c r="X76" s="2">
        <f t="shared" si="6"/>
        <v>429179.31138916779</v>
      </c>
      <c r="Y76" s="2">
        <f t="shared" si="7"/>
        <v>19098450.887702592</v>
      </c>
      <c r="Z76" s="2" t="str">
        <f t="shared" si="8"/>
        <v>HERE</v>
      </c>
      <c r="AA76" s="2">
        <f>IF(Z76="HERE",Y76,AA75+Graph!$G$1*1000)</f>
        <v>19098450.887702592</v>
      </c>
      <c r="AB76" s="2">
        <f t="shared" si="21"/>
        <v>429179.31138916686</v>
      </c>
      <c r="AC76" s="2">
        <f t="shared" si="9"/>
        <v>694783.84615384613</v>
      </c>
      <c r="AD76" s="3">
        <f t="shared" si="10"/>
        <v>19098450.887702592</v>
      </c>
      <c r="AE76" s="2">
        <f>IF(AE74&gt;=52800000,52800000,IF(AB55=Graph!G$1*1000,AE75+Graph!G$1*1000,AC76))</f>
        <v>694783.84615384613</v>
      </c>
      <c r="AF76" s="3">
        <f t="shared" si="11"/>
        <v>694783.84615384613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3</v>
      </c>
      <c r="C77" s="7"/>
      <c r="D77" s="2" t="e">
        <f t="shared" si="12"/>
        <v>#N/A</v>
      </c>
      <c r="E77" s="2" t="e">
        <f t="shared" si="22"/>
        <v>#N/A</v>
      </c>
      <c r="F77" s="2">
        <v>435793.95585638285</v>
      </c>
      <c r="G77" s="2">
        <f t="shared" si="25"/>
        <v>435793.95585638285</v>
      </c>
      <c r="H77" s="2">
        <f t="shared" si="13"/>
        <v>19542493.187594786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444799.4695418328</v>
      </c>
      <c r="Q77" s="2">
        <f t="shared" si="26"/>
        <v>444799.4695418328</v>
      </c>
      <c r="R77" s="2">
        <f t="shared" si="16"/>
        <v>20238034.203398272</v>
      </c>
      <c r="S77" s="2">
        <f t="shared" si="17"/>
        <v>435793.95585638285</v>
      </c>
      <c r="T77" s="2">
        <f t="shared" si="18"/>
        <v>15789.714285714319</v>
      </c>
      <c r="U77" s="2">
        <f t="shared" si="19"/>
        <v>444799.4695418328</v>
      </c>
      <c r="V77" s="2">
        <f t="shared" si="5"/>
        <v>707623.26923076925</v>
      </c>
      <c r="W77" s="2">
        <f t="shared" si="20"/>
        <v>12839.423076923122</v>
      </c>
      <c r="X77" s="2">
        <f t="shared" si="6"/>
        <v>431960.04646490968</v>
      </c>
      <c r="Y77" s="2">
        <f t="shared" si="7"/>
        <v>19530410.934167501</v>
      </c>
      <c r="Z77" s="2" t="str">
        <f t="shared" si="8"/>
        <v>HERE</v>
      </c>
      <c r="AA77" s="2">
        <f>IF(Z77="HERE",Y77,AA76+Graph!$G$1*1000)</f>
        <v>19530410.934167501</v>
      </c>
      <c r="AB77" s="2">
        <f t="shared" si="21"/>
        <v>431960.04646490887</v>
      </c>
      <c r="AC77" s="2">
        <f t="shared" si="9"/>
        <v>707623.26923076925</v>
      </c>
      <c r="AD77" s="3">
        <f t="shared" si="10"/>
        <v>19530410.934167501</v>
      </c>
      <c r="AE77" s="2">
        <f>IF(AE75&gt;=52800000,52800000,IF(AB56=Graph!G$1*1000,AE76+Graph!G$1*1000,AC77))</f>
        <v>707623.26923076925</v>
      </c>
      <c r="AF77" s="3">
        <f t="shared" si="11"/>
        <v>707623.26923076925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4</v>
      </c>
      <c r="C78" s="7"/>
      <c r="D78" s="2" t="e">
        <f t="shared" si="12"/>
        <v>#N/A</v>
      </c>
      <c r="E78" s="2" t="e">
        <f t="shared" si="22"/>
        <v>#N/A</v>
      </c>
      <c r="F78" s="2">
        <v>438381.1825145036</v>
      </c>
      <c r="G78" s="2">
        <f t="shared" si="25"/>
        <v>438381.1825145036</v>
      </c>
      <c r="H78" s="2">
        <f t="shared" si="13"/>
        <v>19980874.37010929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447580.20461755991</v>
      </c>
      <c r="Q78" s="2">
        <f t="shared" si="26"/>
        <v>447580.20461755991</v>
      </c>
      <c r="R78" s="2">
        <f t="shared" si="16"/>
        <v>20685614.408015832</v>
      </c>
      <c r="S78" s="2">
        <f t="shared" si="17"/>
        <v>438381.1825145036</v>
      </c>
      <c r="T78" s="2">
        <f t="shared" si="18"/>
        <v>15789.714285714319</v>
      </c>
      <c r="U78" s="2">
        <f t="shared" si="19"/>
        <v>447580.20461755991</v>
      </c>
      <c r="V78" s="2">
        <f t="shared" si="5"/>
        <v>720462.69230769225</v>
      </c>
      <c r="W78" s="2">
        <f t="shared" si="20"/>
        <v>12839.423076923005</v>
      </c>
      <c r="X78" s="2">
        <f t="shared" si="6"/>
        <v>434740.7815406369</v>
      </c>
      <c r="Y78" s="2">
        <f t="shared" si="7"/>
        <v>19965151.715708137</v>
      </c>
      <c r="Z78" s="2" t="str">
        <f t="shared" si="8"/>
        <v>HERE</v>
      </c>
      <c r="AA78" s="2">
        <f>IF(Z78="HERE",Y78,AA77+Graph!$G$1*1000)</f>
        <v>19965151.715708137</v>
      </c>
      <c r="AB78" s="2">
        <f t="shared" si="21"/>
        <v>434740.78154063597</v>
      </c>
      <c r="AC78" s="2">
        <f t="shared" si="9"/>
        <v>720462.69230769225</v>
      </c>
      <c r="AD78" s="3">
        <f t="shared" si="10"/>
        <v>19965151.715708137</v>
      </c>
      <c r="AE78" s="2">
        <f>IF(AE76&gt;=52800000,52800000,IF(AB57=Graph!G$1*1000,AE77+Graph!G$1*1000,AC78))</f>
        <v>720462.69230769225</v>
      </c>
      <c r="AF78" s="3">
        <f t="shared" si="11"/>
        <v>720462.69230769225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5</v>
      </c>
      <c r="C79" s="7"/>
      <c r="D79" s="2" t="e">
        <f t="shared" si="12"/>
        <v>#N/A</v>
      </c>
      <c r="E79" s="2" t="e">
        <f t="shared" si="22"/>
        <v>#N/A</v>
      </c>
      <c r="F79" s="2">
        <v>440968.40917262435</v>
      </c>
      <c r="G79" s="2">
        <f t="shared" si="25"/>
        <v>440968.40917262435</v>
      </c>
      <c r="H79" s="2">
        <f t="shared" si="13"/>
        <v>20421842.779281914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450360.93969330192</v>
      </c>
      <c r="Q79" s="2">
        <f t="shared" si="26"/>
        <v>450360.93969330192</v>
      </c>
      <c r="R79" s="2">
        <f t="shared" si="16"/>
        <v>21135975.347709134</v>
      </c>
      <c r="S79" s="2">
        <f t="shared" si="17"/>
        <v>440968.40917262435</v>
      </c>
      <c r="T79" s="2">
        <f t="shared" si="18"/>
        <v>15789.714285714319</v>
      </c>
      <c r="U79" s="2">
        <f t="shared" si="19"/>
        <v>450360.93969330192</v>
      </c>
      <c r="V79" s="2">
        <f t="shared" si="5"/>
        <v>733302.11538461538</v>
      </c>
      <c r="W79" s="2">
        <f t="shared" si="20"/>
        <v>12839.423076923122</v>
      </c>
      <c r="X79" s="2">
        <f t="shared" si="6"/>
        <v>437521.51661637879</v>
      </c>
      <c r="Y79" s="2">
        <f t="shared" si="7"/>
        <v>20402673.232324515</v>
      </c>
      <c r="Z79" s="2" t="str">
        <f t="shared" si="8"/>
        <v>HERE</v>
      </c>
      <c r="AA79" s="2">
        <f>IF(Z79="HERE",Y79,AA78+Graph!$G$1*1000)</f>
        <v>20402673.232324515</v>
      </c>
      <c r="AB79" s="2">
        <f t="shared" si="21"/>
        <v>437521.51661637798</v>
      </c>
      <c r="AC79" s="2">
        <f t="shared" si="9"/>
        <v>733302.11538461538</v>
      </c>
      <c r="AD79" s="3">
        <f t="shared" si="10"/>
        <v>20402673.232324515</v>
      </c>
      <c r="AE79" s="2">
        <f>IF(AE77&gt;=52800000,52800000,IF(AB58=Graph!G$1*1000,AE78+Graph!G$1*1000,AC79))</f>
        <v>733302.11538461538</v>
      </c>
      <c r="AF79" s="3">
        <f t="shared" si="11"/>
        <v>733302.11538461538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6</v>
      </c>
      <c r="C80" s="7"/>
      <c r="D80" s="2" t="e">
        <f t="shared" si="12"/>
        <v>#N/A</v>
      </c>
      <c r="E80" s="2" t="e">
        <f t="shared" si="22"/>
        <v>#N/A</v>
      </c>
      <c r="F80" s="2">
        <v>443555.6358307451</v>
      </c>
      <c r="G80" s="2">
        <f t="shared" si="25"/>
        <v>443555.6358307451</v>
      </c>
      <c r="H80" s="2">
        <f t="shared" si="13"/>
        <v>20865398.415112659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453141.67476902902</v>
      </c>
      <c r="Q80" s="2">
        <f t="shared" si="26"/>
        <v>453141.67476902902</v>
      </c>
      <c r="R80" s="2">
        <f t="shared" si="16"/>
        <v>21589117.022478163</v>
      </c>
      <c r="S80" s="2">
        <f t="shared" si="17"/>
        <v>443555.6358307451</v>
      </c>
      <c r="T80" s="2">
        <f t="shared" si="18"/>
        <v>15789.714285714319</v>
      </c>
      <c r="U80" s="2">
        <f t="shared" si="19"/>
        <v>453141.67476902902</v>
      </c>
      <c r="V80" s="2">
        <f t="shared" si="5"/>
        <v>746141.5384615385</v>
      </c>
      <c r="W80" s="2">
        <f t="shared" si="20"/>
        <v>12839.423076923122</v>
      </c>
      <c r="X80" s="2">
        <f t="shared" si="6"/>
        <v>440302.2516921059</v>
      </c>
      <c r="Y80" s="2">
        <f t="shared" si="7"/>
        <v>20842975.48401662</v>
      </c>
      <c r="Z80" s="2" t="str">
        <f t="shared" si="8"/>
        <v>HERE</v>
      </c>
      <c r="AA80" s="2">
        <f>IF(Z80="HERE",Y80,AA79+Graph!$G$1*1000)</f>
        <v>20842975.48401662</v>
      </c>
      <c r="AB80" s="2">
        <f t="shared" si="21"/>
        <v>440302.25169210508</v>
      </c>
      <c r="AC80" s="2">
        <f t="shared" si="9"/>
        <v>746141.5384615385</v>
      </c>
      <c r="AD80" s="3">
        <f t="shared" si="10"/>
        <v>20842975.48401662</v>
      </c>
      <c r="AE80" s="2">
        <f>IF(AE78&gt;=52800000,52800000,IF(AB59=Graph!G$1*1000,AE79+Graph!G$1*1000,AC80))</f>
        <v>746141.5384615385</v>
      </c>
      <c r="AF80" s="3">
        <f t="shared" si="11"/>
        <v>746141.5384615385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7</v>
      </c>
      <c r="C81" s="7"/>
      <c r="D81" s="2" t="e">
        <f t="shared" si="12"/>
        <v>#N/A</v>
      </c>
      <c r="E81" s="2" t="e">
        <f t="shared" si="22"/>
        <v>#N/A</v>
      </c>
      <c r="F81" s="2">
        <v>446142.86248886585</v>
      </c>
      <c r="G81" s="2">
        <f t="shared" si="25"/>
        <v>446142.86248886585</v>
      </c>
      <c r="H81" s="2">
        <f t="shared" si="13"/>
        <v>21311541.277601525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455922.40984477103</v>
      </c>
      <c r="Q81" s="2">
        <f t="shared" si="26"/>
        <v>455922.40984477103</v>
      </c>
      <c r="R81" s="2">
        <f t="shared" si="16"/>
        <v>22045039.432322934</v>
      </c>
      <c r="S81" s="2">
        <f t="shared" si="17"/>
        <v>446142.86248886585</v>
      </c>
      <c r="T81" s="2">
        <f t="shared" si="18"/>
        <v>15789.714285714319</v>
      </c>
      <c r="U81" s="2">
        <f t="shared" si="19"/>
        <v>455922.40984477103</v>
      </c>
      <c r="V81" s="2">
        <f t="shared" si="5"/>
        <v>758980.9615384615</v>
      </c>
      <c r="W81" s="2">
        <f t="shared" si="20"/>
        <v>12839.423076923005</v>
      </c>
      <c r="X81" s="2">
        <f t="shared" si="6"/>
        <v>443082.98676784802</v>
      </c>
      <c r="Y81" s="2">
        <f t="shared" si="7"/>
        <v>21286058.470784467</v>
      </c>
      <c r="Z81" s="2" t="str">
        <f t="shared" si="8"/>
        <v>HERE</v>
      </c>
      <c r="AA81" s="2">
        <f>IF(Z81="HERE",Y81,AA80+Graph!$G$1*1000)</f>
        <v>21286058.470784467</v>
      </c>
      <c r="AB81" s="2">
        <f t="shared" si="21"/>
        <v>443082.98676784709</v>
      </c>
      <c r="AC81" s="2">
        <f t="shared" si="9"/>
        <v>758980.9615384615</v>
      </c>
      <c r="AD81" s="3">
        <f t="shared" si="10"/>
        <v>21286058.470784467</v>
      </c>
      <c r="AE81" s="2">
        <f>IF(AE79&gt;=52800000,52800000,IF(AB60=Graph!G$1*1000,AE80+Graph!G$1*1000,AC81))</f>
        <v>758980.9615384615</v>
      </c>
      <c r="AF81" s="3">
        <f t="shared" si="11"/>
        <v>758980.9615384615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8</v>
      </c>
      <c r="C82" s="7"/>
      <c r="D82" s="2" t="e">
        <f t="shared" si="12"/>
        <v>#N/A</v>
      </c>
      <c r="E82" s="2" t="e">
        <f t="shared" si="22"/>
        <v>#N/A</v>
      </c>
      <c r="F82" s="2">
        <v>448730.0891469866</v>
      </c>
      <c r="G82" s="2">
        <f t="shared" si="25"/>
        <v>448730.0891469866</v>
      </c>
      <c r="H82" s="2">
        <f t="shared" si="13"/>
        <v>21760271.366748512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458703.14492049813</v>
      </c>
      <c r="Q82" s="2">
        <f t="shared" si="26"/>
        <v>458703.14492049813</v>
      </c>
      <c r="R82" s="2">
        <f t="shared" si="16"/>
        <v>22503742.577243432</v>
      </c>
      <c r="S82" s="2">
        <f t="shared" si="17"/>
        <v>448730.0891469866</v>
      </c>
      <c r="T82" s="2">
        <f t="shared" si="18"/>
        <v>15789.714285714319</v>
      </c>
      <c r="U82" s="2">
        <f t="shared" si="19"/>
        <v>458703.14492049813</v>
      </c>
      <c r="V82" s="2">
        <f t="shared" si="5"/>
        <v>771820.38461538462</v>
      </c>
      <c r="W82" s="2">
        <f t="shared" si="20"/>
        <v>12839.423076923122</v>
      </c>
      <c r="X82" s="2">
        <f t="shared" si="6"/>
        <v>445863.72184357501</v>
      </c>
      <c r="Y82" s="2">
        <f t="shared" si="7"/>
        <v>21731922.192628041</v>
      </c>
      <c r="Z82" s="2" t="str">
        <f t="shared" si="8"/>
        <v>HERE</v>
      </c>
      <c r="AA82" s="2">
        <f>IF(Z82="HERE",Y82,AA81+Graph!$G$1*1000)</f>
        <v>21731922.192628041</v>
      </c>
      <c r="AB82" s="2">
        <f t="shared" si="21"/>
        <v>445863.7218435742</v>
      </c>
      <c r="AC82" s="2">
        <f t="shared" si="9"/>
        <v>771820.38461538462</v>
      </c>
      <c r="AD82" s="3">
        <f t="shared" si="10"/>
        <v>21731922.192628041</v>
      </c>
      <c r="AE82" s="2">
        <f>IF(AE80&gt;=52800000,52800000,IF(AB61=Graph!G$1*1000,AE81+Graph!G$1*1000,AC82))</f>
        <v>771820.38461538462</v>
      </c>
      <c r="AF82" s="3">
        <f t="shared" si="11"/>
        <v>771820.38461538462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9</v>
      </c>
      <c r="C83" s="7"/>
      <c r="D83" s="2" t="e">
        <f t="shared" si="12"/>
        <v>#N/A</v>
      </c>
      <c r="E83" s="2" t="e">
        <f t="shared" si="22"/>
        <v>#N/A</v>
      </c>
      <c r="F83" s="2">
        <v>451317.31580510736</v>
      </c>
      <c r="G83" s="2">
        <f t="shared" si="25"/>
        <v>451317.31580510736</v>
      </c>
      <c r="H83" s="2">
        <f t="shared" si="13"/>
        <v>22211588.682553619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461483.87999624014</v>
      </c>
      <c r="Q83" s="2">
        <f t="shared" si="26"/>
        <v>461483.87999624014</v>
      </c>
      <c r="R83" s="2">
        <f t="shared" si="16"/>
        <v>22965226.457239673</v>
      </c>
      <c r="S83" s="2">
        <f t="shared" si="17"/>
        <v>451317.31580510736</v>
      </c>
      <c r="T83" s="2">
        <f t="shared" si="18"/>
        <v>15789.714285714319</v>
      </c>
      <c r="U83" s="2">
        <f t="shared" si="19"/>
        <v>461483.87999624014</v>
      </c>
      <c r="V83" s="2">
        <f t="shared" si="5"/>
        <v>784659.80769230775</v>
      </c>
      <c r="W83" s="2">
        <f t="shared" si="20"/>
        <v>12839.423076923122</v>
      </c>
      <c r="X83" s="2">
        <f t="shared" si="6"/>
        <v>448644.45691931702</v>
      </c>
      <c r="Y83" s="2">
        <f t="shared" si="7"/>
        <v>22180566.649547357</v>
      </c>
      <c r="Z83" s="2" t="str">
        <f t="shared" si="8"/>
        <v>HERE</v>
      </c>
      <c r="AA83" s="2">
        <f>IF(Z83="HERE",Y83,AA82+Graph!$G$1*1000)</f>
        <v>22180566.649547357</v>
      </c>
      <c r="AB83" s="2">
        <f t="shared" si="21"/>
        <v>448644.4569193162</v>
      </c>
      <c r="AC83" s="2">
        <f t="shared" si="9"/>
        <v>784659.80769230775</v>
      </c>
      <c r="AD83" s="3">
        <f t="shared" si="10"/>
        <v>22180566.649547357</v>
      </c>
      <c r="AE83" s="2">
        <f>IF(AE81&gt;=52800000,52800000,IF(AB62=Graph!G$1*1000,AE82+Graph!G$1*1000,AC83))</f>
        <v>784659.80769230775</v>
      </c>
      <c r="AF83" s="3">
        <f t="shared" si="11"/>
        <v>784659.80769230775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10</v>
      </c>
      <c r="C84" s="7"/>
      <c r="D84" s="2" t="e">
        <f t="shared" si="12"/>
        <v>#N/A</v>
      </c>
      <c r="E84" s="2" t="e">
        <f t="shared" si="22"/>
        <v>#N/A</v>
      </c>
      <c r="F84" s="2">
        <v>453904.54246322811</v>
      </c>
      <c r="G84" s="2">
        <f t="shared" si="25"/>
        <v>453904.54246322811</v>
      </c>
      <c r="H84" s="2">
        <f t="shared" si="13"/>
        <v>22665493.225016847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464264.61507196724</v>
      </c>
      <c r="Q84" s="2">
        <f t="shared" si="26"/>
        <v>464264.61507196724</v>
      </c>
      <c r="R84" s="2">
        <f t="shared" si="16"/>
        <v>23429491.07231164</v>
      </c>
      <c r="S84" s="2">
        <f t="shared" si="17"/>
        <v>453904.54246322811</v>
      </c>
      <c r="T84" s="2">
        <f t="shared" si="18"/>
        <v>15789.714285714319</v>
      </c>
      <c r="U84" s="2">
        <f t="shared" si="19"/>
        <v>464264.61507196724</v>
      </c>
      <c r="V84" s="2">
        <f t="shared" si="5"/>
        <v>797499.23076923075</v>
      </c>
      <c r="W84" s="2">
        <f t="shared" si="20"/>
        <v>12839.423076923005</v>
      </c>
      <c r="X84" s="2">
        <f t="shared" si="6"/>
        <v>451425.19199504424</v>
      </c>
      <c r="Y84" s="2">
        <f t="shared" si="7"/>
        <v>22631991.8415424</v>
      </c>
      <c r="Z84" s="2" t="str">
        <f t="shared" si="8"/>
        <v>HERE</v>
      </c>
      <c r="AA84" s="2">
        <f>IF(Z84="HERE",Y84,AA83+Graph!$G$1*1000)</f>
        <v>22631991.8415424</v>
      </c>
      <c r="AB84" s="2">
        <f t="shared" si="21"/>
        <v>451425.19199504331</v>
      </c>
      <c r="AC84" s="2">
        <f t="shared" si="9"/>
        <v>797499.23076923075</v>
      </c>
      <c r="AD84" s="3">
        <f t="shared" si="10"/>
        <v>22631991.8415424</v>
      </c>
      <c r="AE84" s="2">
        <f>IF(AE82&gt;=52800000,52800000,IF(AB63=Graph!G$1*1000,AE83+Graph!G$1*1000,AC84))</f>
        <v>797499.23076923075</v>
      </c>
      <c r="AF84" s="3">
        <f t="shared" si="11"/>
        <v>797499.23076923075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11</v>
      </c>
      <c r="C85" s="7"/>
      <c r="D85" s="2" t="e">
        <f t="shared" si="12"/>
        <v>#N/A</v>
      </c>
      <c r="E85" s="2" t="e">
        <f t="shared" si="22"/>
        <v>#N/A</v>
      </c>
      <c r="F85" s="2">
        <v>456491.76912134886</v>
      </c>
      <c r="G85" s="2">
        <f t="shared" si="25"/>
        <v>456491.76912134886</v>
      </c>
      <c r="H85" s="2">
        <f t="shared" si="13"/>
        <v>23121984.994138196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467045.35014770925</v>
      </c>
      <c r="Q85" s="2">
        <f t="shared" si="26"/>
        <v>467045.35014770925</v>
      </c>
      <c r="R85" s="2">
        <f t="shared" si="16"/>
        <v>23896536.422459349</v>
      </c>
      <c r="S85" s="2">
        <f t="shared" si="17"/>
        <v>456491.76912134886</v>
      </c>
      <c r="T85" s="2">
        <f t="shared" si="18"/>
        <v>15789.714285714319</v>
      </c>
      <c r="U85" s="2">
        <f t="shared" si="19"/>
        <v>467045.35014770925</v>
      </c>
      <c r="V85" s="2">
        <f t="shared" si="5"/>
        <v>810338.65384615387</v>
      </c>
      <c r="W85" s="2">
        <f t="shared" si="20"/>
        <v>12839.423076923122</v>
      </c>
      <c r="X85" s="2">
        <f t="shared" si="6"/>
        <v>454205.92707078613</v>
      </c>
      <c r="Y85" s="2">
        <f t="shared" si="7"/>
        <v>23086197.768613186</v>
      </c>
      <c r="Z85" s="2" t="str">
        <f t="shared" si="8"/>
        <v>HERE</v>
      </c>
      <c r="AA85" s="2">
        <f>IF(Z85="HERE",Y85,AA84+Graph!$G$1*1000)</f>
        <v>23086197.768613186</v>
      </c>
      <c r="AB85" s="2">
        <f t="shared" si="21"/>
        <v>454205.92707078531</v>
      </c>
      <c r="AC85" s="2">
        <f t="shared" si="9"/>
        <v>810338.65384615387</v>
      </c>
      <c r="AD85" s="3">
        <f t="shared" si="10"/>
        <v>23086197.768613186</v>
      </c>
      <c r="AE85" s="2">
        <f>IF(AE83&gt;=52800000,52800000,IF(AB64=Graph!G$1*1000,AE84+Graph!G$1*1000,AC85))</f>
        <v>810338.65384615387</v>
      </c>
      <c r="AF85" s="3">
        <f t="shared" si="11"/>
        <v>810338.65384615387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12</v>
      </c>
      <c r="C86" s="7"/>
      <c r="D86" s="2" t="e">
        <f t="shared" si="12"/>
        <v>#N/A</v>
      </c>
      <c r="E86" s="2" t="e">
        <f t="shared" si="22"/>
        <v>#N/A</v>
      </c>
      <c r="F86" s="2">
        <v>459078.99577946961</v>
      </c>
      <c r="G86" s="2">
        <f t="shared" si="25"/>
        <v>459078.99577946961</v>
      </c>
      <c r="H86" s="2">
        <f t="shared" si="13"/>
        <v>23581063.989917666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469826.08522343636</v>
      </c>
      <c r="Q86" s="2">
        <f t="shared" si="26"/>
        <v>469826.08522343636</v>
      </c>
      <c r="R86" s="2">
        <f t="shared" si="16"/>
        <v>24366362.507682785</v>
      </c>
      <c r="S86" s="2">
        <f t="shared" si="17"/>
        <v>459078.99577946961</v>
      </c>
      <c r="T86" s="2">
        <f t="shared" si="18"/>
        <v>15789.714285714319</v>
      </c>
      <c r="U86" s="2">
        <f t="shared" si="19"/>
        <v>469826.08522343636</v>
      </c>
      <c r="V86" s="2">
        <f t="shared" si="5"/>
        <v>823178.07692307688</v>
      </c>
      <c r="W86" s="2">
        <f t="shared" si="20"/>
        <v>12839.423076923005</v>
      </c>
      <c r="X86" s="2">
        <f t="shared" si="6"/>
        <v>456986.66214651335</v>
      </c>
      <c r="Y86" s="2">
        <f t="shared" si="7"/>
        <v>23543184.430759698</v>
      </c>
      <c r="Z86" s="2" t="str">
        <f t="shared" si="8"/>
        <v>HERE</v>
      </c>
      <c r="AA86" s="2">
        <f>IF(Z86="HERE",Y86,AA85+Graph!$G$1*1000)</f>
        <v>23543184.430759698</v>
      </c>
      <c r="AB86" s="2">
        <f t="shared" si="21"/>
        <v>456986.66214651242</v>
      </c>
      <c r="AC86" s="2">
        <f t="shared" si="9"/>
        <v>823178.07692307688</v>
      </c>
      <c r="AD86" s="3">
        <f t="shared" si="10"/>
        <v>23543184.430759698</v>
      </c>
      <c r="AE86" s="2">
        <f>IF(AE84&gt;=52800000,52800000,IF(AB65=Graph!G$1*1000,AE85+Graph!G$1*1000,AC86))</f>
        <v>823178.07692307688</v>
      </c>
      <c r="AF86" s="3">
        <f t="shared" si="11"/>
        <v>823178.07692307688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13</v>
      </c>
      <c r="C87" s="7"/>
      <c r="D87" s="2" t="e">
        <f t="shared" si="12"/>
        <v>#N/A</v>
      </c>
      <c r="E87" s="2" t="e">
        <f t="shared" si="22"/>
        <v>#N/A</v>
      </c>
      <c r="F87" s="2">
        <v>461666.22243759036</v>
      </c>
      <c r="G87" s="2">
        <f t="shared" si="25"/>
        <v>461666.22243759036</v>
      </c>
      <c r="H87" s="2">
        <f t="shared" si="13"/>
        <v>24042730.212355256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472606.82029917836</v>
      </c>
      <c r="Q87" s="2">
        <f t="shared" si="26"/>
        <v>472606.82029917836</v>
      </c>
      <c r="R87" s="2">
        <f t="shared" si="16"/>
        <v>24838969.327981964</v>
      </c>
      <c r="S87" s="2">
        <f t="shared" si="17"/>
        <v>461666.22243759036</v>
      </c>
      <c r="T87" s="2">
        <f t="shared" si="18"/>
        <v>15789.714285714319</v>
      </c>
      <c r="U87" s="2">
        <f t="shared" si="19"/>
        <v>472606.82029917836</v>
      </c>
      <c r="V87" s="2">
        <f t="shared" si="5"/>
        <v>836017.5</v>
      </c>
      <c r="W87" s="2">
        <f t="shared" si="20"/>
        <v>12839.423076923122</v>
      </c>
      <c r="X87" s="2">
        <f t="shared" si="6"/>
        <v>459767.39722225524</v>
      </c>
      <c r="Y87" s="2">
        <f t="shared" si="7"/>
        <v>24002951.827981953</v>
      </c>
      <c r="Z87" s="2" t="str">
        <f t="shared" si="8"/>
        <v>HERE</v>
      </c>
      <c r="AA87" s="2">
        <f>IF(Z87="HERE",Y87,AA86+Graph!$G$1*1000)</f>
        <v>24002951.827981953</v>
      </c>
      <c r="AB87" s="2">
        <f t="shared" si="21"/>
        <v>459767.39722225443</v>
      </c>
      <c r="AC87" s="2">
        <f t="shared" si="9"/>
        <v>836017.5</v>
      </c>
      <c r="AD87" s="3">
        <f t="shared" si="10"/>
        <v>24002951.827981953</v>
      </c>
      <c r="AE87" s="2">
        <f>IF(AE85&gt;=52800000,52800000,IF(AB66=Graph!G$1*1000,AE86+Graph!G$1*1000,AC87))</f>
        <v>836017.5</v>
      </c>
      <c r="AF87" s="3">
        <f t="shared" si="11"/>
        <v>836017.5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14</v>
      </c>
      <c r="C88" s="7"/>
      <c r="D88" s="2" t="e">
        <f t="shared" si="12"/>
        <v>#N/A</v>
      </c>
      <c r="E88" s="2" t="e">
        <f t="shared" si="22"/>
        <v>#N/A</v>
      </c>
      <c r="F88" s="2">
        <v>464253.44909571111</v>
      </c>
      <c r="G88" s="2">
        <f t="shared" si="25"/>
        <v>464253.44909571111</v>
      </c>
      <c r="H88" s="2">
        <f t="shared" si="13"/>
        <v>24506983.661450967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475387.55537490547</v>
      </c>
      <c r="Q88" s="2">
        <f t="shared" si="26"/>
        <v>475387.55537490547</v>
      </c>
      <c r="R88" s="2">
        <f t="shared" si="16"/>
        <v>25314356.883356869</v>
      </c>
      <c r="S88" s="2">
        <f t="shared" si="17"/>
        <v>464253.44909571111</v>
      </c>
      <c r="T88" s="2">
        <f t="shared" si="18"/>
        <v>15789.714285714319</v>
      </c>
      <c r="U88" s="2">
        <f t="shared" si="19"/>
        <v>475387.55537490547</v>
      </c>
      <c r="V88" s="2">
        <f t="shared" si="5"/>
        <v>848856.92307692301</v>
      </c>
      <c r="W88" s="2">
        <f t="shared" si="20"/>
        <v>12839.423076923005</v>
      </c>
      <c r="X88" s="2">
        <f t="shared" si="6"/>
        <v>462548.13229798246</v>
      </c>
      <c r="Y88" s="2">
        <f t="shared" si="7"/>
        <v>24465499.960279934</v>
      </c>
      <c r="Z88" s="2" t="str">
        <f t="shared" si="8"/>
        <v>HERE</v>
      </c>
      <c r="AA88" s="2">
        <f>IF(Z88="HERE",Y88,AA87+Graph!$G$1*1000)</f>
        <v>24465499.960279934</v>
      </c>
      <c r="AB88" s="2">
        <f t="shared" si="21"/>
        <v>462548.13229798153</v>
      </c>
      <c r="AC88" s="2">
        <f t="shared" si="9"/>
        <v>848856.92307692301</v>
      </c>
      <c r="AD88" s="3">
        <f t="shared" si="10"/>
        <v>24465499.960279934</v>
      </c>
      <c r="AE88" s="2">
        <f>IF(AE86&gt;=52800000,52800000,IF(AB67=Graph!G$1*1000,AE87+Graph!G$1*1000,AC88))</f>
        <v>848856.92307692301</v>
      </c>
      <c r="AF88" s="3">
        <f t="shared" si="11"/>
        <v>848856.92307692301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15</v>
      </c>
      <c r="C89" s="7"/>
      <c r="D89" s="2" t="e">
        <f t="shared" si="12"/>
        <v>#N/A</v>
      </c>
      <c r="E89" s="2" t="e">
        <f t="shared" si="22"/>
        <v>#N/A</v>
      </c>
      <c r="F89" s="2">
        <v>466840.67575383186</v>
      </c>
      <c r="G89" s="2">
        <f t="shared" si="25"/>
        <v>466840.67575383186</v>
      </c>
      <c r="H89" s="2">
        <f t="shared" si="13"/>
        <v>24973824.337204799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478168.29045064747</v>
      </c>
      <c r="Q89" s="2">
        <f t="shared" si="26"/>
        <v>478168.29045064747</v>
      </c>
      <c r="R89" s="2">
        <f t="shared" si="16"/>
        <v>25792525.173807517</v>
      </c>
      <c r="S89" s="2">
        <f t="shared" si="17"/>
        <v>466840.67575383186</v>
      </c>
      <c r="T89" s="2">
        <f t="shared" si="18"/>
        <v>15789.714285714319</v>
      </c>
      <c r="U89" s="2">
        <f t="shared" si="19"/>
        <v>478168.29045064747</v>
      </c>
      <c r="V89" s="2">
        <f t="shared" si="5"/>
        <v>861696.34615384613</v>
      </c>
      <c r="W89" s="2">
        <f t="shared" si="20"/>
        <v>12839.423076923122</v>
      </c>
      <c r="X89" s="2">
        <f t="shared" si="6"/>
        <v>465328.86737372435</v>
      </c>
      <c r="Y89" s="2">
        <f t="shared" si="7"/>
        <v>24930828.827653658</v>
      </c>
      <c r="Z89" s="2" t="str">
        <f t="shared" si="8"/>
        <v>HERE</v>
      </c>
      <c r="AA89" s="2">
        <f>IF(Z89="HERE",Y89,AA88+Graph!$G$1*1000)</f>
        <v>24930828.827653658</v>
      </c>
      <c r="AB89" s="2">
        <f t="shared" si="21"/>
        <v>465328.86737372354</v>
      </c>
      <c r="AC89" s="2">
        <f t="shared" si="9"/>
        <v>861696.34615384613</v>
      </c>
      <c r="AD89" s="3">
        <f t="shared" si="10"/>
        <v>24930828.827653658</v>
      </c>
      <c r="AE89" s="2">
        <f>IF(AE87&gt;=52800000,52800000,IF(AB68=Graph!G$1*1000,AE88+Graph!G$1*1000,AC89))</f>
        <v>861696.34615384613</v>
      </c>
      <c r="AF89" s="3">
        <f t="shared" si="11"/>
        <v>861696.34615384613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16</v>
      </c>
      <c r="C90" s="7"/>
      <c r="D90" s="2" t="e">
        <f t="shared" si="12"/>
        <v>#N/A</v>
      </c>
      <c r="E90" s="2" t="e">
        <f t="shared" si="22"/>
        <v>#N/A</v>
      </c>
      <c r="F90" s="2">
        <v>469427.90241195261</v>
      </c>
      <c r="G90" s="2">
        <f t="shared" si="25"/>
        <v>469427.90241195261</v>
      </c>
      <c r="H90" s="2">
        <f t="shared" si="13"/>
        <v>25443252.239616752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480949.02552637458</v>
      </c>
      <c r="Q90" s="2">
        <f t="shared" si="26"/>
        <v>480949.02552637458</v>
      </c>
      <c r="R90" s="2">
        <f t="shared" si="16"/>
        <v>26273474.199333891</v>
      </c>
      <c r="S90" s="2">
        <f t="shared" si="17"/>
        <v>469427.90241195261</v>
      </c>
      <c r="T90" s="2">
        <f t="shared" si="18"/>
        <v>15789.714285714319</v>
      </c>
      <c r="U90" s="2">
        <f t="shared" si="19"/>
        <v>480949.02552637458</v>
      </c>
      <c r="V90" s="2">
        <f t="shared" si="5"/>
        <v>874535.76923076925</v>
      </c>
      <c r="W90" s="2">
        <f t="shared" si="20"/>
        <v>12839.423076923122</v>
      </c>
      <c r="X90" s="2">
        <f t="shared" si="6"/>
        <v>468109.60244945146</v>
      </c>
      <c r="Y90" s="2">
        <f t="shared" si="7"/>
        <v>25398938.430103108</v>
      </c>
      <c r="Z90" s="2" t="str">
        <f t="shared" si="8"/>
        <v>HERE</v>
      </c>
      <c r="AA90" s="2">
        <f>IF(Z90="HERE",Y90,AA89+Graph!$G$1*1000)</f>
        <v>25398938.430103108</v>
      </c>
      <c r="AB90" s="2">
        <f t="shared" si="21"/>
        <v>468109.60244945064</v>
      </c>
      <c r="AC90" s="2">
        <f t="shared" si="9"/>
        <v>874535.76923076925</v>
      </c>
      <c r="AD90" s="3">
        <f t="shared" si="10"/>
        <v>25398938.430103108</v>
      </c>
      <c r="AE90" s="2">
        <f>IF(AE88&gt;=52800000,52800000,IF(AB69=Graph!G$1*1000,AE89+Graph!G$1*1000,AC90))</f>
        <v>874535.76923076925</v>
      </c>
      <c r="AF90" s="3">
        <f t="shared" si="11"/>
        <v>874535.76923076925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17</v>
      </c>
      <c r="C91" s="7"/>
      <c r="D91" s="2" t="e">
        <f t="shared" si="12"/>
        <v>#N/A</v>
      </c>
      <c r="E91" s="2" t="e">
        <f t="shared" si="22"/>
        <v>#N/A</v>
      </c>
      <c r="F91" s="2">
        <v>472015.12907008827</v>
      </c>
      <c r="G91" s="2">
        <f t="shared" si="25"/>
        <v>472015.12907008827</v>
      </c>
      <c r="H91" s="2">
        <f t="shared" si="13"/>
        <v>25915267.36868684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483729.76060211658</v>
      </c>
      <c r="Q91" s="2">
        <f t="shared" si="26"/>
        <v>483729.76060211658</v>
      </c>
      <c r="R91" s="2">
        <f t="shared" si="16"/>
        <v>26757203.959936008</v>
      </c>
      <c r="S91" s="2">
        <f t="shared" si="17"/>
        <v>472015.12907008827</v>
      </c>
      <c r="T91" s="2">
        <f t="shared" si="18"/>
        <v>15789.714285714319</v>
      </c>
      <c r="U91" s="2">
        <f t="shared" si="19"/>
        <v>483729.76060211658</v>
      </c>
      <c r="V91" s="2">
        <f t="shared" si="5"/>
        <v>887375.19230769225</v>
      </c>
      <c r="W91" s="2">
        <f t="shared" si="20"/>
        <v>12839.423076923005</v>
      </c>
      <c r="X91" s="2">
        <f t="shared" si="6"/>
        <v>470890.33752519358</v>
      </c>
      <c r="Y91" s="2">
        <f t="shared" si="7"/>
        <v>25869828.767628301</v>
      </c>
      <c r="Z91" s="2" t="str">
        <f t="shared" si="8"/>
        <v>HERE</v>
      </c>
      <c r="AA91" s="2">
        <f>IF(Z91="HERE",Y91,AA90+Graph!$G$1*1000)</f>
        <v>25869828.767628301</v>
      </c>
      <c r="AB91" s="2">
        <f t="shared" si="21"/>
        <v>470890.33752519265</v>
      </c>
      <c r="AC91" s="2">
        <f t="shared" si="9"/>
        <v>887375.19230769225</v>
      </c>
      <c r="AD91" s="3">
        <f t="shared" si="10"/>
        <v>25869828.767628301</v>
      </c>
      <c r="AE91" s="2">
        <f>IF(AE89&gt;=52800000,52800000,IF(AB70=Graph!G$1*1000,AE90+Graph!G$1*1000,AC91))</f>
        <v>887375.19230769225</v>
      </c>
      <c r="AF91" s="3">
        <f t="shared" si="11"/>
        <v>887375.19230769225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18</v>
      </c>
      <c r="C92" s="7"/>
      <c r="D92" s="2" t="e">
        <f t="shared" si="12"/>
        <v>#N/A</v>
      </c>
      <c r="E92" s="2" t="e">
        <f t="shared" si="22"/>
        <v>#N/A</v>
      </c>
      <c r="F92" s="2">
        <v>474602.35572820902</v>
      </c>
      <c r="G92" s="2">
        <f t="shared" si="25"/>
        <v>474602.35572820902</v>
      </c>
      <c r="H92" s="2">
        <f t="shared" si="13"/>
        <v>26389869.724415049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486510.49567785859</v>
      </c>
      <c r="Q92" s="2">
        <f t="shared" si="26"/>
        <v>486510.49567785859</v>
      </c>
      <c r="R92" s="2">
        <f t="shared" si="16"/>
        <v>27243714.455613866</v>
      </c>
      <c r="S92" s="2">
        <f t="shared" si="17"/>
        <v>474602.35572820902</v>
      </c>
      <c r="T92" s="2">
        <f t="shared" si="18"/>
        <v>15789.714285714319</v>
      </c>
      <c r="U92" s="2">
        <f t="shared" si="19"/>
        <v>486510.49567785859</v>
      </c>
      <c r="V92" s="2">
        <f t="shared" si="5"/>
        <v>900214.61538461538</v>
      </c>
      <c r="W92" s="2">
        <f t="shared" si="20"/>
        <v>12839.423076923122</v>
      </c>
      <c r="X92" s="2">
        <f t="shared" si="6"/>
        <v>473671.07260093547</v>
      </c>
      <c r="Y92" s="2">
        <f t="shared" si="7"/>
        <v>26343499.840229236</v>
      </c>
      <c r="Z92" s="2" t="str">
        <f t="shared" si="8"/>
        <v>HERE</v>
      </c>
      <c r="AA92" s="2">
        <f>IF(Z92="HERE",Y92,AA91+Graph!$G$1*1000)</f>
        <v>26343499.840229236</v>
      </c>
      <c r="AB92" s="2">
        <f t="shared" si="21"/>
        <v>473671.07260093465</v>
      </c>
      <c r="AC92" s="2">
        <f t="shared" si="9"/>
        <v>900214.61538461538</v>
      </c>
      <c r="AD92" s="3">
        <f t="shared" si="10"/>
        <v>26343499.840229236</v>
      </c>
      <c r="AE92" s="2">
        <f>IF(AE90&gt;=52800000,52800000,IF(AB71=Graph!G$1*1000,AE91+Graph!G$1*1000,AC92))</f>
        <v>900214.61538461538</v>
      </c>
      <c r="AF92" s="3">
        <f t="shared" si="11"/>
        <v>900214.61538461538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19</v>
      </c>
      <c r="C93" s="7"/>
      <c r="D93" s="2" t="e">
        <f t="shared" si="12"/>
        <v>#N/A</v>
      </c>
      <c r="E93" s="2" t="e">
        <f t="shared" si="22"/>
        <v>#N/A</v>
      </c>
      <c r="F93" s="2">
        <v>477189.58238632977</v>
      </c>
      <c r="G93" s="2">
        <f t="shared" si="25"/>
        <v>477189.58238632977</v>
      </c>
      <c r="H93" s="2">
        <f t="shared" si="13"/>
        <v>26867059.306801379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489291.2307535857</v>
      </c>
      <c r="Q93" s="2">
        <f t="shared" si="26"/>
        <v>489291.2307535857</v>
      </c>
      <c r="R93" s="2">
        <f t="shared" si="16"/>
        <v>27733005.686367452</v>
      </c>
      <c r="S93" s="2">
        <f t="shared" si="17"/>
        <v>477189.58238632977</v>
      </c>
      <c r="T93" s="2">
        <f t="shared" si="18"/>
        <v>15789.714285714319</v>
      </c>
      <c r="U93" s="2">
        <f t="shared" si="19"/>
        <v>489291.2307535857</v>
      </c>
      <c r="V93" s="2">
        <f t="shared" si="5"/>
        <v>913054.0384615385</v>
      </c>
      <c r="W93" s="2">
        <f t="shared" si="20"/>
        <v>12839.423076923122</v>
      </c>
      <c r="X93" s="2">
        <f t="shared" si="6"/>
        <v>476451.80767666257</v>
      </c>
      <c r="Y93" s="2">
        <f t="shared" si="7"/>
        <v>26819951.647905897</v>
      </c>
      <c r="Z93" s="2" t="str">
        <f t="shared" si="8"/>
        <v>HERE</v>
      </c>
      <c r="AA93" s="2">
        <f>IF(Z93="HERE",Y93,AA92+Graph!$G$1*1000)</f>
        <v>26819951.647905897</v>
      </c>
      <c r="AB93" s="2">
        <f t="shared" si="21"/>
        <v>476451.80767666176</v>
      </c>
      <c r="AC93" s="2">
        <f t="shared" si="9"/>
        <v>913054.0384615385</v>
      </c>
      <c r="AD93" s="3">
        <f t="shared" si="10"/>
        <v>26819951.647905897</v>
      </c>
      <c r="AE93" s="2">
        <f>IF(AE91&gt;=52800000,52800000,IF(AB72=Graph!G$1*1000,AE92+Graph!G$1*1000,AC93))</f>
        <v>913054.0384615385</v>
      </c>
      <c r="AF93" s="3">
        <f t="shared" si="11"/>
        <v>913054.0384615385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20</v>
      </c>
      <c r="C94" s="7"/>
      <c r="D94" s="2" t="e">
        <f t="shared" si="12"/>
        <v>#N/A</v>
      </c>
      <c r="E94" s="2" t="e">
        <f t="shared" si="22"/>
        <v>#N/A</v>
      </c>
      <c r="F94" s="2">
        <v>479776.80904445052</v>
      </c>
      <c r="G94" s="2">
        <f t="shared" si="25"/>
        <v>479776.80904445052</v>
      </c>
      <c r="H94" s="2">
        <f t="shared" si="13"/>
        <v>27346836.115845829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492071.9658293277</v>
      </c>
      <c r="Q94" s="2">
        <f t="shared" si="26"/>
        <v>492071.9658293277</v>
      </c>
      <c r="R94" s="2">
        <f t="shared" si="16"/>
        <v>28225077.65219678</v>
      </c>
      <c r="S94" s="2">
        <f t="shared" si="17"/>
        <v>479776.80904445052</v>
      </c>
      <c r="T94" s="2">
        <f t="shared" si="18"/>
        <v>15789.714285714319</v>
      </c>
      <c r="U94" s="2">
        <f t="shared" si="19"/>
        <v>492071.9658293277</v>
      </c>
      <c r="V94" s="2">
        <f t="shared" si="5"/>
        <v>925893.4615384615</v>
      </c>
      <c r="W94" s="2">
        <f t="shared" si="20"/>
        <v>12839.423076923005</v>
      </c>
      <c r="X94" s="2">
        <f t="shared" si="6"/>
        <v>479232.5427524047</v>
      </c>
      <c r="Y94" s="2">
        <f t="shared" si="7"/>
        <v>27299184.190658301</v>
      </c>
      <c r="Z94" s="2" t="str">
        <f t="shared" si="8"/>
        <v>HERE</v>
      </c>
      <c r="AA94" s="2">
        <f>IF(Z94="HERE",Y94,AA93+Graph!$G$1*1000)</f>
        <v>27299184.190658301</v>
      </c>
      <c r="AB94" s="2">
        <f t="shared" si="21"/>
        <v>479232.54275240377</v>
      </c>
      <c r="AC94" s="2">
        <f t="shared" si="9"/>
        <v>925893.4615384615</v>
      </c>
      <c r="AD94" s="3">
        <f t="shared" si="10"/>
        <v>27299184.190658301</v>
      </c>
      <c r="AE94" s="2">
        <f>IF(AE92&gt;=52800000,52800000,IF(AB73=Graph!G$1*1000,AE93+Graph!G$1*1000,AC94))</f>
        <v>925893.4615384615</v>
      </c>
      <c r="AF94" s="3">
        <f t="shared" si="11"/>
        <v>925893.4615384615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21</v>
      </c>
      <c r="C95" s="7"/>
      <c r="D95" s="2" t="e">
        <f t="shared" si="12"/>
        <v>#N/A</v>
      </c>
      <c r="E95" s="2" t="e">
        <f t="shared" si="22"/>
        <v>#N/A</v>
      </c>
      <c r="F95" s="2">
        <v>482364.03570257127</v>
      </c>
      <c r="G95" s="2">
        <f t="shared" si="25"/>
        <v>482364.03570257127</v>
      </c>
      <c r="H95" s="2">
        <f t="shared" si="13"/>
        <v>27829200.151548401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494852.70090505481</v>
      </c>
      <c r="Q95" s="2">
        <f t="shared" si="26"/>
        <v>494852.70090505481</v>
      </c>
      <c r="R95" s="2">
        <f t="shared" si="16"/>
        <v>28719930.353101835</v>
      </c>
      <c r="S95" s="2">
        <f t="shared" si="17"/>
        <v>482364.03570257127</v>
      </c>
      <c r="T95" s="2">
        <f t="shared" si="18"/>
        <v>15789.714285714319</v>
      </c>
      <c r="U95" s="2">
        <f t="shared" si="19"/>
        <v>494852.70090505481</v>
      </c>
      <c r="V95" s="2">
        <f t="shared" si="5"/>
        <v>938732.88461538462</v>
      </c>
      <c r="W95" s="2">
        <f t="shared" si="20"/>
        <v>12839.423076923122</v>
      </c>
      <c r="X95" s="2">
        <f t="shared" si="6"/>
        <v>482013.27782813169</v>
      </c>
      <c r="Y95" s="2">
        <f t="shared" ref="Y95:Y158" si="30">IF(COUNT($C96)=0,IF(COUNT($C95)=1,C95,SUM(Y94+X95)),C95)</f>
        <v>27781197.468486432</v>
      </c>
      <c r="Z95" s="2" t="str">
        <f t="shared" si="8"/>
        <v>HERE</v>
      </c>
      <c r="AA95" s="2">
        <f>IF(Z95="HERE",Y95,AA94+Graph!$G$1*1000)</f>
        <v>27781197.468486432</v>
      </c>
      <c r="AB95" s="2">
        <f t="shared" si="21"/>
        <v>482013.27782813087</v>
      </c>
      <c r="AC95" s="2">
        <f t="shared" ref="AC95:AC158" si="31">IF(Z96="HERE",V95,AC94)</f>
        <v>938732.88461538462</v>
      </c>
      <c r="AD95" s="3">
        <f t="shared" si="10"/>
        <v>27781197.468486432</v>
      </c>
      <c r="AE95" s="2">
        <f>IF(AE93&gt;=52800000,52800000,IF(AB74=Graph!G$1*1000,AE94+Graph!G$1*1000,AC95))</f>
        <v>938732.88461538462</v>
      </c>
      <c r="AF95" s="3">
        <f t="shared" si="11"/>
        <v>938732.88461538462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22</v>
      </c>
      <c r="C96" s="7"/>
      <c r="D96" s="2" t="e">
        <f t="shared" si="12"/>
        <v>#N/A</v>
      </c>
      <c r="E96" s="2" t="e">
        <f t="shared" si="22"/>
        <v>#N/A</v>
      </c>
      <c r="F96" s="2">
        <v>484951.26236069202</v>
      </c>
      <c r="G96" s="2">
        <f t="shared" si="25"/>
        <v>484951.26236069202</v>
      </c>
      <c r="H96" s="2">
        <f t="shared" ref="H96:H159" si="32">IF(COUNT($C97)=0,IF(COUNT($C96)=1,C96,SUM(H95+G96)),C96)</f>
        <v>28314151.413909093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497633.43598079681</v>
      </c>
      <c r="Q96" s="2">
        <f t="shared" si="26"/>
        <v>497633.43598079681</v>
      </c>
      <c r="R96" s="2">
        <f t="shared" ref="R96:R159" si="33">IF(COUNT($C97)=0,IF(COUNT($C96)=1,M96,SUM(R95+Q96)),M96)</f>
        <v>29217563.789082631</v>
      </c>
      <c r="S96" s="2">
        <f t="shared" si="17"/>
        <v>484951.26236069202</v>
      </c>
      <c r="T96" s="2">
        <f t="shared" si="18"/>
        <v>15789.714285714319</v>
      </c>
      <c r="U96" s="2">
        <f t="shared" si="19"/>
        <v>497633.43598079681</v>
      </c>
      <c r="V96" s="2">
        <f t="shared" si="5"/>
        <v>951572.30769230775</v>
      </c>
      <c r="W96" s="2">
        <f t="shared" si="20"/>
        <v>12839.423076923122</v>
      </c>
      <c r="X96" s="2">
        <f t="shared" si="6"/>
        <v>484794.01290387369</v>
      </c>
      <c r="Y96" s="2">
        <f t="shared" si="30"/>
        <v>28265991.481390305</v>
      </c>
      <c r="Z96" s="2" t="str">
        <f t="shared" si="8"/>
        <v>HERE</v>
      </c>
      <c r="AA96" s="2">
        <f>IF(Z96="HERE",Y96,AA95+Graph!$G$1*1000)</f>
        <v>28265991.481390305</v>
      </c>
      <c r="AB96" s="2">
        <f t="shared" si="21"/>
        <v>484794.01290387288</v>
      </c>
      <c r="AC96" s="2">
        <f t="shared" si="31"/>
        <v>951572.30769230775</v>
      </c>
      <c r="AD96" s="3">
        <f t="shared" si="10"/>
        <v>28265991.481390305</v>
      </c>
      <c r="AE96" s="2">
        <f>IF(AE94&gt;=52800000,52800000,IF(AB75=Graph!G$1*1000,AE95+Graph!G$1*1000,AC96))</f>
        <v>951572.30769230775</v>
      </c>
      <c r="AF96" s="3">
        <f t="shared" si="11"/>
        <v>951572.30769230775</v>
      </c>
      <c r="AG96" s="3">
        <f t="shared" si="29"/>
        <v>16836441.639835931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23</v>
      </c>
      <c r="C97" s="7"/>
      <c r="D97" s="2" t="e">
        <f t="shared" si="12"/>
        <v>#N/A</v>
      </c>
      <c r="E97" s="2" t="e">
        <f t="shared" si="22"/>
        <v>#N/A</v>
      </c>
      <c r="F97" s="2">
        <v>487538.48901881278</v>
      </c>
      <c r="G97" s="2">
        <f t="shared" si="25"/>
        <v>487538.48901881278</v>
      </c>
      <c r="H97" s="2">
        <f t="shared" si="32"/>
        <v>28801689.902927905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500414.17105652392</v>
      </c>
      <c r="Q97" s="2">
        <f t="shared" si="26"/>
        <v>500414.17105652392</v>
      </c>
      <c r="R97" s="2">
        <f t="shared" si="33"/>
        <v>29717977.960139155</v>
      </c>
      <c r="S97" s="2">
        <f t="shared" si="17"/>
        <v>487538.48901881278</v>
      </c>
      <c r="T97" s="2">
        <f t="shared" si="18"/>
        <v>15789.714285714319</v>
      </c>
      <c r="U97" s="2">
        <f t="shared" si="19"/>
        <v>500414.17105652392</v>
      </c>
      <c r="V97" s="2">
        <f t="shared" si="5"/>
        <v>964411.73076923075</v>
      </c>
      <c r="W97" s="2">
        <f t="shared" si="20"/>
        <v>12839.423076923005</v>
      </c>
      <c r="X97" s="2">
        <f t="shared" si="6"/>
        <v>487574.74797960091</v>
      </c>
      <c r="Y97" s="2">
        <f t="shared" si="30"/>
        <v>28753566.229369905</v>
      </c>
      <c r="Z97" s="2" t="str">
        <f t="shared" si="8"/>
        <v>HERE</v>
      </c>
      <c r="AA97" s="2">
        <f>IF(Z97="HERE",Y97,AA96+Graph!$G$1*1000)</f>
        <v>28753566.229369905</v>
      </c>
      <c r="AB97" s="2">
        <f t="shared" si="21"/>
        <v>487574.74797959998</v>
      </c>
      <c r="AC97" s="2">
        <f t="shared" si="31"/>
        <v>964411.73076923075</v>
      </c>
      <c r="AD97" s="3">
        <f t="shared" si="10"/>
        <v>28753566.229369905</v>
      </c>
      <c r="AE97" s="2">
        <f>IF(AE95&gt;=52800000,52800000,IF(AB76=Graph!G$1*1000,AE96+Graph!G$1*1000,AC97))</f>
        <v>964411.73076923075</v>
      </c>
      <c r="AF97" s="3">
        <f t="shared" si="11"/>
        <v>964411.73076923075</v>
      </c>
      <c r="AG97" s="3">
        <f t="shared" si="29"/>
        <v>17223344.991240025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24</v>
      </c>
      <c r="C98" s="7"/>
      <c r="D98" s="2" t="e">
        <f t="shared" si="12"/>
        <v>#N/A</v>
      </c>
      <c r="E98" s="2" t="e">
        <f t="shared" si="22"/>
        <v>#N/A</v>
      </c>
      <c r="F98" s="2">
        <v>490125.71567693353</v>
      </c>
      <c r="G98" s="2">
        <f t="shared" si="25"/>
        <v>490125.71567693353</v>
      </c>
      <c r="H98" s="2">
        <f t="shared" si="32"/>
        <v>29291815.618604839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503194.90613226593</v>
      </c>
      <c r="Q98" s="2">
        <f t="shared" si="26"/>
        <v>503194.90613226593</v>
      </c>
      <c r="R98" s="2">
        <f t="shared" si="33"/>
        <v>30221172.866271421</v>
      </c>
      <c r="S98" s="2">
        <f t="shared" si="17"/>
        <v>490125.71567693353</v>
      </c>
      <c r="T98" s="2">
        <f t="shared" si="18"/>
        <v>15789.714285714319</v>
      </c>
      <c r="U98" s="2">
        <f t="shared" si="19"/>
        <v>503194.90613226593</v>
      </c>
      <c r="V98" s="2">
        <f t="shared" si="5"/>
        <v>977251.15384615376</v>
      </c>
      <c r="W98" s="2">
        <f t="shared" si="20"/>
        <v>12839.423076923005</v>
      </c>
      <c r="X98" s="2">
        <f t="shared" si="6"/>
        <v>490355.48305534292</v>
      </c>
      <c r="Y98" s="2">
        <f t="shared" si="30"/>
        <v>29243921.712425247</v>
      </c>
      <c r="Z98" s="2" t="str">
        <f t="shared" si="8"/>
        <v>HERE</v>
      </c>
      <c r="AA98" s="2">
        <f>IF(Z98="HERE",Y98,AA97+Graph!$G$1*1000)</f>
        <v>29243921.712425247</v>
      </c>
      <c r="AB98" s="2">
        <f t="shared" si="21"/>
        <v>490355.48305534199</v>
      </c>
      <c r="AC98" s="2">
        <f t="shared" si="31"/>
        <v>977251.15384615376</v>
      </c>
      <c r="AD98" s="3">
        <f t="shared" si="10"/>
        <v>29243921.712425247</v>
      </c>
      <c r="AE98" s="2">
        <f>IF(AE96&gt;=52800000,52800000,IF(AB77=Graph!G$1*1000,AE97+Graph!G$1*1000,AC98))</f>
        <v>977251.15384615376</v>
      </c>
      <c r="AF98" s="3">
        <f t="shared" si="11"/>
        <v>977251.15384615376</v>
      </c>
      <c r="AG98" s="3">
        <f t="shared" si="29"/>
        <v>17612751.00421229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25</v>
      </c>
      <c r="C99" s="7"/>
      <c r="D99" s="2" t="e">
        <f t="shared" si="12"/>
        <v>#N/A</v>
      </c>
      <c r="E99" s="2" t="e">
        <f t="shared" si="22"/>
        <v>#N/A</v>
      </c>
      <c r="F99" s="2">
        <v>492712.94233505428</v>
      </c>
      <c r="G99" s="2">
        <f t="shared" si="25"/>
        <v>492712.94233505428</v>
      </c>
      <c r="H99" s="2">
        <f t="shared" si="32"/>
        <v>29784528.560939893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505975.64120799303</v>
      </c>
      <c r="Q99" s="2">
        <f t="shared" si="26"/>
        <v>505975.64120799303</v>
      </c>
      <c r="R99" s="2">
        <f t="shared" si="33"/>
        <v>30727148.507479414</v>
      </c>
      <c r="S99" s="2">
        <f t="shared" si="17"/>
        <v>492712.94233505428</v>
      </c>
      <c r="T99" s="2">
        <f t="shared" si="18"/>
        <v>15789.714285714319</v>
      </c>
      <c r="U99" s="2">
        <f t="shared" si="19"/>
        <v>505975.64120799303</v>
      </c>
      <c r="V99" s="2">
        <f t="shared" si="5"/>
        <v>990090.57692307688</v>
      </c>
      <c r="W99" s="2">
        <f t="shared" si="20"/>
        <v>12839.423076923122</v>
      </c>
      <c r="X99" s="2">
        <f t="shared" si="6"/>
        <v>493136.21813106991</v>
      </c>
      <c r="Y99" s="2">
        <f t="shared" si="30"/>
        <v>29737057.930556316</v>
      </c>
      <c r="Z99" s="2" t="str">
        <f t="shared" si="8"/>
        <v>HERE</v>
      </c>
      <c r="AA99" s="2">
        <f>IF(Z99="HERE",Y99,AA98+Graph!$G$1*1000)</f>
        <v>29737057.930556316</v>
      </c>
      <c r="AB99" s="2">
        <f t="shared" si="21"/>
        <v>493136.21813106909</v>
      </c>
      <c r="AC99" s="2">
        <f t="shared" si="31"/>
        <v>990090.57692307688</v>
      </c>
      <c r="AD99" s="3">
        <f t="shared" si="10"/>
        <v>29737057.930556316</v>
      </c>
      <c r="AE99" s="2">
        <f>IF(AE97&gt;=52800000,52800000,IF(AB78=Graph!G$1*1000,AE98+Graph!G$1*1000,AC99))</f>
        <v>990090.57692307688</v>
      </c>
      <c r="AF99" s="3">
        <f t="shared" si="11"/>
        <v>990090.57692307688</v>
      </c>
      <c r="AG99" s="3">
        <f t="shared" si="29"/>
        <v>18004659.678752709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26</v>
      </c>
      <c r="C100" s="14"/>
      <c r="D100" s="13" t="e">
        <f t="shared" si="12"/>
        <v>#N/A</v>
      </c>
      <c r="E100" s="13" t="e">
        <f t="shared" si="22"/>
        <v>#N/A</v>
      </c>
      <c r="F100" s="13">
        <v>495300.16899317503</v>
      </c>
      <c r="G100" s="2">
        <f t="shared" si="25"/>
        <v>495300.16899317503</v>
      </c>
      <c r="H100" s="13">
        <f t="shared" si="32"/>
        <v>30279828.729933068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508756.37628373504</v>
      </c>
      <c r="Q100" s="2">
        <f t="shared" si="26"/>
        <v>508756.37628373504</v>
      </c>
      <c r="R100" s="13">
        <f t="shared" si="33"/>
        <v>31235904.883763149</v>
      </c>
      <c r="S100" s="13">
        <f t="shared" si="17"/>
        <v>495300.16899317503</v>
      </c>
      <c r="T100" s="13">
        <f t="shared" si="18"/>
        <v>15789.714285714319</v>
      </c>
      <c r="U100" s="13">
        <f t="shared" si="19"/>
        <v>508756.37628373504</v>
      </c>
      <c r="V100" s="13">
        <f t="shared" si="5"/>
        <v>1002930</v>
      </c>
      <c r="W100" s="13">
        <f t="shared" si="20"/>
        <v>12839.423076923122</v>
      </c>
      <c r="X100" s="13">
        <f t="shared" si="6"/>
        <v>495916.95320681192</v>
      </c>
      <c r="Y100" s="2">
        <f t="shared" si="30"/>
        <v>30232974.883763127</v>
      </c>
      <c r="Z100" s="2" t="str">
        <f t="shared" si="8"/>
        <v>HERE</v>
      </c>
      <c r="AA100" s="2">
        <f>IF(Z100="HERE",Y100,AA99+Graph!$G$1*1000)</f>
        <v>30232974.883763127</v>
      </c>
      <c r="AB100" s="2">
        <f t="shared" si="21"/>
        <v>495916.9532068111</v>
      </c>
      <c r="AC100" s="2">
        <f t="shared" si="31"/>
        <v>1002930</v>
      </c>
      <c r="AD100" s="3">
        <f t="shared" si="10"/>
        <v>30232974.883763127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18399071.014861297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27</v>
      </c>
      <c r="C101" s="7"/>
      <c r="D101" s="2" t="e">
        <f t="shared" si="12"/>
        <v>#N/A</v>
      </c>
      <c r="E101" s="2" t="e">
        <f t="shared" si="22"/>
        <v>#N/A</v>
      </c>
      <c r="F101" s="2">
        <v>497887.39565129578</v>
      </c>
      <c r="G101" s="2">
        <f t="shared" si="25"/>
        <v>497887.39565129578</v>
      </c>
      <c r="H101" s="2">
        <f t="shared" si="32"/>
        <v>30777716.125584364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511537.11135946214</v>
      </c>
      <c r="Q101" s="2">
        <f t="shared" si="26"/>
        <v>511537.11135946214</v>
      </c>
      <c r="R101" s="2">
        <f t="shared" si="33"/>
        <v>31747441.995122612</v>
      </c>
      <c r="S101" s="2">
        <f t="shared" si="17"/>
        <v>497887.39565129578</v>
      </c>
      <c r="T101" s="2">
        <f t="shared" si="18"/>
        <v>15789.714285714319</v>
      </c>
      <c r="U101" s="2">
        <f t="shared" si="19"/>
        <v>511537.11135946214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458099.39707374782</v>
      </c>
      <c r="Y101" s="2">
        <f t="shared" si="30"/>
        <v>30691074.280836876</v>
      </c>
      <c r="Z101" s="2" t="str">
        <f t="shared" si="8"/>
        <v>HERE</v>
      </c>
      <c r="AA101" s="2">
        <f>IF(Z101="HERE",Y101,AA100+Graph!$G$1*1000)</f>
        <v>30691074.280836876</v>
      </c>
      <c r="AB101" s="2">
        <f t="shared" si="21"/>
        <v>458099.39707374945</v>
      </c>
      <c r="AC101" s="2">
        <f t="shared" si="31"/>
        <v>1056367.7142857143</v>
      </c>
      <c r="AD101" s="3">
        <f t="shared" si="10"/>
        <v>30691074.280836876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18795985.012538034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28</v>
      </c>
      <c r="C102" s="7"/>
      <c r="D102" s="2" t="e">
        <f t="shared" si="12"/>
        <v>#N/A</v>
      </c>
      <c r="E102" s="2" t="e">
        <f t="shared" si="22"/>
        <v>#N/A</v>
      </c>
      <c r="F102" s="2">
        <v>500474.62230941653</v>
      </c>
      <c r="G102" s="2">
        <f t="shared" ref="G102:G165" si="35">IF(F102&gt;700000,$AK$31*1000,F102)</f>
        <v>500474.62230941653</v>
      </c>
      <c r="H102" s="2">
        <f t="shared" si="32"/>
        <v>31278190.74789378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514317.84643520415</v>
      </c>
      <c r="Q102" s="2">
        <f t="shared" ref="Q102:Q165" si="36">IF(P102&gt;700000,700000,P102)</f>
        <v>514317.84643520415</v>
      </c>
      <c r="R102" s="2">
        <f t="shared" si="33"/>
        <v>32261759.841557816</v>
      </c>
      <c r="S102" s="2">
        <f t="shared" si="17"/>
        <v>500474.62230941653</v>
      </c>
      <c r="T102" s="2">
        <f t="shared" si="18"/>
        <v>15789.714285714319</v>
      </c>
      <c r="U102" s="2">
        <f t="shared" si="19"/>
        <v>514317.84643520415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460880.13214948983</v>
      </c>
      <c r="Y102" s="2">
        <f t="shared" si="30"/>
        <v>31151954.412986368</v>
      </c>
      <c r="Z102" s="2" t="str">
        <f t="shared" si="8"/>
        <v>HERE</v>
      </c>
      <c r="AA102" s="2">
        <f>IF(Z102="HERE",Y102,AA101+Graph!$G$1*1000)</f>
        <v>31151954.412986368</v>
      </c>
      <c r="AB102" s="2">
        <f t="shared" si="21"/>
        <v>460880.13214949146</v>
      </c>
      <c r="AC102" s="2">
        <f t="shared" si="31"/>
        <v>1109805.4285714286</v>
      </c>
      <c r="AD102" s="3">
        <f t="shared" si="10"/>
        <v>31151954.412986368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19195401.671782944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29</v>
      </c>
      <c r="C103" s="7"/>
      <c r="D103" s="2" t="e">
        <f t="shared" si="12"/>
        <v>#N/A</v>
      </c>
      <c r="E103" s="2" t="e">
        <f t="shared" si="22"/>
        <v>#N/A</v>
      </c>
      <c r="F103" s="2">
        <v>503061.84896753728</v>
      </c>
      <c r="G103" s="2">
        <f t="shared" si="35"/>
        <v>503061.84896753728</v>
      </c>
      <c r="H103" s="2">
        <f t="shared" si="32"/>
        <v>31781252.596861318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517098.58151093125</v>
      </c>
      <c r="Q103" s="2">
        <f t="shared" si="36"/>
        <v>517098.58151093125</v>
      </c>
      <c r="R103" s="2">
        <f t="shared" si="33"/>
        <v>32778858.423068747</v>
      </c>
      <c r="S103" s="2">
        <f t="shared" si="17"/>
        <v>503061.84896753728</v>
      </c>
      <c r="T103" s="2">
        <f t="shared" si="18"/>
        <v>15789.714285714319</v>
      </c>
      <c r="U103" s="2">
        <f t="shared" si="19"/>
        <v>517098.58151093125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463660.86722521717</v>
      </c>
      <c r="Y103" s="2">
        <f t="shared" si="30"/>
        <v>31615615.280211587</v>
      </c>
      <c r="Z103" s="2" t="str">
        <f t="shared" si="8"/>
        <v>HERE</v>
      </c>
      <c r="AA103" s="2">
        <f>IF(Z103="HERE",Y103,AA102+Graph!$G$1*1000)</f>
        <v>31615615.280211587</v>
      </c>
      <c r="AB103" s="2">
        <f t="shared" si="21"/>
        <v>463660.86722521856</v>
      </c>
      <c r="AC103" s="2">
        <f t="shared" si="31"/>
        <v>1163243.1428571427</v>
      </c>
      <c r="AD103" s="3">
        <f t="shared" si="10"/>
        <v>31615615.280211587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19597320.992596004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30</v>
      </c>
      <c r="C104" s="7"/>
      <c r="D104" s="2" t="e">
        <f t="shared" si="12"/>
        <v>#N/A</v>
      </c>
      <c r="E104" s="2" t="e">
        <f t="shared" si="22"/>
        <v>#N/A</v>
      </c>
      <c r="F104" s="2">
        <v>505649.07562565804</v>
      </c>
      <c r="G104" s="2">
        <f t="shared" si="35"/>
        <v>505649.07562565804</v>
      </c>
      <c r="H104" s="2">
        <f t="shared" si="32"/>
        <v>32286901.672486976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519879.31658667326</v>
      </c>
      <c r="Q104" s="2">
        <f t="shared" si="36"/>
        <v>519879.31658667326</v>
      </c>
      <c r="R104" s="2">
        <f t="shared" si="33"/>
        <v>33298737.73965542</v>
      </c>
      <c r="S104" s="2">
        <f t="shared" si="17"/>
        <v>505649.07562565804</v>
      </c>
      <c r="T104" s="2">
        <f t="shared" si="18"/>
        <v>15789.714285714319</v>
      </c>
      <c r="U104" s="2">
        <f t="shared" si="19"/>
        <v>519879.31658667326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466441.60230095894</v>
      </c>
      <c r="Y104" s="2">
        <f t="shared" si="30"/>
        <v>32082056.882512547</v>
      </c>
      <c r="Z104" s="2" t="str">
        <f t="shared" si="8"/>
        <v>HERE</v>
      </c>
      <c r="AA104" s="2">
        <f>IF(Z104="HERE",Y104,AA103+Graph!$G$1*1000)</f>
        <v>32082056.882512547</v>
      </c>
      <c r="AB104" s="2">
        <f t="shared" si="21"/>
        <v>466441.60230096057</v>
      </c>
      <c r="AC104" s="2">
        <f t="shared" si="31"/>
        <v>1216680.857142857</v>
      </c>
      <c r="AD104" s="3">
        <f t="shared" si="10"/>
        <v>32082056.882512547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20001742.974977236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31</v>
      </c>
      <c r="C105" s="7"/>
      <c r="D105" s="2" t="e">
        <f t="shared" si="12"/>
        <v>#N/A</v>
      </c>
      <c r="E105" s="2" t="e">
        <f t="shared" si="22"/>
        <v>#N/A</v>
      </c>
      <c r="F105" s="2">
        <v>508236.30228377879</v>
      </c>
      <c r="G105" s="2">
        <f t="shared" si="35"/>
        <v>508236.30228377879</v>
      </c>
      <c r="H105" s="2">
        <f t="shared" si="32"/>
        <v>32795137.974770755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522660.05166240036</v>
      </c>
      <c r="Q105" s="2">
        <f t="shared" si="36"/>
        <v>522660.05166240036</v>
      </c>
      <c r="R105" s="2">
        <f t="shared" si="33"/>
        <v>33821397.791317821</v>
      </c>
      <c r="S105" s="2">
        <f t="shared" si="17"/>
        <v>508236.30228377879</v>
      </c>
      <c r="T105" s="2">
        <f t="shared" si="18"/>
        <v>15789.714285714319</v>
      </c>
      <c r="U105" s="2">
        <f t="shared" si="19"/>
        <v>522660.05166240036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469222.33737668605</v>
      </c>
      <c r="Y105" s="2">
        <f t="shared" si="30"/>
        <v>32551279.219889235</v>
      </c>
      <c r="Z105" s="2" t="str">
        <f t="shared" si="8"/>
        <v>HERE</v>
      </c>
      <c r="AA105" s="2">
        <f>IF(Z105="HERE",Y105,AA104+Graph!$G$1*1000)</f>
        <v>32551279.219889235</v>
      </c>
      <c r="AB105" s="2">
        <f t="shared" si="21"/>
        <v>469222.33737668768</v>
      </c>
      <c r="AC105" s="2">
        <f t="shared" si="31"/>
        <v>1270118.5714285714</v>
      </c>
      <c r="AD105" s="3">
        <f t="shared" si="10"/>
        <v>32551279.219889235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20408667.618926622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32</v>
      </c>
      <c r="C106" s="7"/>
      <c r="D106" s="2" t="e">
        <f t="shared" si="12"/>
        <v>#N/A</v>
      </c>
      <c r="E106" s="2" t="e">
        <f t="shared" si="22"/>
        <v>#N/A</v>
      </c>
      <c r="F106" s="2">
        <v>510823.52894189954</v>
      </c>
      <c r="G106" s="2">
        <f t="shared" si="35"/>
        <v>510823.52894189954</v>
      </c>
      <c r="H106" s="2">
        <f t="shared" si="32"/>
        <v>33305961.503712654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525440.78673814237</v>
      </c>
      <c r="Q106" s="2">
        <f t="shared" si="36"/>
        <v>525440.78673814237</v>
      </c>
      <c r="R106" s="2">
        <f t="shared" si="33"/>
        <v>34346838.578055963</v>
      </c>
      <c r="S106" s="2">
        <f t="shared" si="17"/>
        <v>510823.52894189954</v>
      </c>
      <c r="T106" s="2">
        <f t="shared" si="18"/>
        <v>15789.714285714319</v>
      </c>
      <c r="U106" s="2">
        <f t="shared" si="19"/>
        <v>525440.78673814237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472003.07245242805</v>
      </c>
      <c r="Y106" s="2">
        <f t="shared" si="30"/>
        <v>33023282.292341664</v>
      </c>
      <c r="Z106" s="2" t="str">
        <f t="shared" si="8"/>
        <v>HERE</v>
      </c>
      <c r="AA106" s="2">
        <f>IF(Z106="HERE",Y106,AA105+Graph!$G$1*1000)</f>
        <v>33023282.292341664</v>
      </c>
      <c r="AB106" s="2">
        <f t="shared" si="21"/>
        <v>472003.07245242968</v>
      </c>
      <c r="AC106" s="2">
        <f t="shared" si="31"/>
        <v>1323556.2857142857</v>
      </c>
      <c r="AD106" s="3">
        <f t="shared" si="10"/>
        <v>33023282.292341664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20818094.924444176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33</v>
      </c>
      <c r="C107" s="7"/>
      <c r="D107" s="2" t="e">
        <f t="shared" si="12"/>
        <v>#N/A</v>
      </c>
      <c r="E107" s="2" t="e">
        <f t="shared" si="22"/>
        <v>#N/A</v>
      </c>
      <c r="F107" s="2">
        <v>513410.75560002029</v>
      </c>
      <c r="G107" s="2">
        <f t="shared" si="35"/>
        <v>513410.75560002029</v>
      </c>
      <c r="H107" s="2">
        <f t="shared" si="32"/>
        <v>33819372.259312674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528221.52181388438</v>
      </c>
      <c r="Q107" s="2">
        <f t="shared" si="36"/>
        <v>528221.52181388438</v>
      </c>
      <c r="R107" s="2">
        <f t="shared" si="33"/>
        <v>34875060.099869847</v>
      </c>
      <c r="S107" s="2">
        <f t="shared" si="17"/>
        <v>513410.75560002029</v>
      </c>
      <c r="T107" s="2">
        <f t="shared" si="18"/>
        <v>15789.714285714319</v>
      </c>
      <c r="U107" s="2">
        <f t="shared" si="19"/>
        <v>528221.52181388438</v>
      </c>
      <c r="V107" s="2">
        <f t="shared" si="34"/>
        <v>1376994</v>
      </c>
      <c r="W107" s="2">
        <f t="shared" si="20"/>
        <v>53437.714285714319</v>
      </c>
      <c r="X107" s="2">
        <f t="shared" si="6"/>
        <v>474783.80752817006</v>
      </c>
      <c r="Y107" s="2">
        <f t="shared" si="30"/>
        <v>33498066.099869836</v>
      </c>
      <c r="Z107" s="2" t="str">
        <f t="shared" si="8"/>
        <v>HERE</v>
      </c>
      <c r="AA107" s="2">
        <f>IF(Z107="HERE",Y107,AA106+Graph!$G$1*1000)</f>
        <v>33498066.099869836</v>
      </c>
      <c r="AB107" s="2">
        <f t="shared" si="21"/>
        <v>474783.80752817169</v>
      </c>
      <c r="AC107" s="2">
        <f t="shared" si="31"/>
        <v>1376994</v>
      </c>
      <c r="AD107" s="3">
        <f t="shared" si="10"/>
        <v>33498066.099869836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21230024.89152988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34</v>
      </c>
      <c r="C108" s="7"/>
      <c r="D108" s="2" t="e">
        <f t="shared" si="12"/>
        <v>#N/A</v>
      </c>
      <c r="E108" s="2" t="e">
        <f t="shared" si="22"/>
        <v>#N/A</v>
      </c>
      <c r="F108" s="2">
        <v>515997.98225814104</v>
      </c>
      <c r="G108" s="2">
        <f t="shared" si="35"/>
        <v>515997.98225814104</v>
      </c>
      <c r="H108" s="2">
        <f t="shared" si="32"/>
        <v>34335370.241570815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531002.25688961148</v>
      </c>
      <c r="Q108" s="2">
        <f t="shared" si="36"/>
        <v>531002.25688961148</v>
      </c>
      <c r="R108" s="2">
        <f t="shared" si="33"/>
        <v>35406062.356759459</v>
      </c>
      <c r="S108" s="2">
        <f t="shared" si="17"/>
        <v>515997.98225814104</v>
      </c>
      <c r="T108" s="2">
        <f t="shared" si="18"/>
        <v>15789.714285714319</v>
      </c>
      <c r="U108" s="2">
        <f t="shared" si="19"/>
        <v>531002.25688961148</v>
      </c>
      <c r="V108" s="2">
        <f t="shared" si="34"/>
        <v>1508825.75</v>
      </c>
      <c r="W108" s="2">
        <f t="shared" si="20"/>
        <v>131831.75</v>
      </c>
      <c r="X108" s="2">
        <f t="shared" si="6"/>
        <v>399170.50688961148</v>
      </c>
      <c r="Y108" s="2">
        <f t="shared" si="30"/>
        <v>33897236.606759444</v>
      </c>
      <c r="Z108" s="2" t="str">
        <f t="shared" si="8"/>
        <v>HERE</v>
      </c>
      <c r="AA108" s="2">
        <f>IF(Z108="HERE",Y108,AA107+Graph!$G$1*1000)</f>
        <v>33897236.606759444</v>
      </c>
      <c r="AB108" s="2">
        <f t="shared" si="21"/>
        <v>399170.50688960776</v>
      </c>
      <c r="AC108" s="2">
        <f t="shared" si="31"/>
        <v>1508825.75</v>
      </c>
      <c r="AD108" s="3">
        <f t="shared" si="10"/>
        <v>33897236.606759444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21644457.520183757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35</v>
      </c>
      <c r="C109" s="7"/>
      <c r="D109" s="2" t="e">
        <f t="shared" si="12"/>
        <v>#N/A</v>
      </c>
      <c r="E109" s="2" t="e">
        <f t="shared" si="22"/>
        <v>#N/A</v>
      </c>
      <c r="F109" s="2">
        <v>518585.20891626179</v>
      </c>
      <c r="G109" s="2">
        <f t="shared" si="35"/>
        <v>518585.20891626179</v>
      </c>
      <c r="H109" s="2">
        <f t="shared" si="32"/>
        <v>34853955.450487077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533782.99196535349</v>
      </c>
      <c r="Q109" s="2">
        <f t="shared" si="36"/>
        <v>533782.99196535349</v>
      </c>
      <c r="R109" s="2">
        <f t="shared" si="33"/>
        <v>35939845.348724812</v>
      </c>
      <c r="S109" s="2">
        <f t="shared" si="17"/>
        <v>518585.20891626179</v>
      </c>
      <c r="T109" s="2">
        <f t="shared" si="18"/>
        <v>15789.714285714319</v>
      </c>
      <c r="U109" s="2">
        <f t="shared" si="19"/>
        <v>533782.99196535349</v>
      </c>
      <c r="V109" s="2">
        <f t="shared" si="34"/>
        <v>1640657.5</v>
      </c>
      <c r="W109" s="2">
        <f t="shared" si="20"/>
        <v>131831.75</v>
      </c>
      <c r="X109" s="2">
        <f t="shared" si="6"/>
        <v>401951.24196535349</v>
      </c>
      <c r="Y109" s="2">
        <f t="shared" si="30"/>
        <v>34299187.848724797</v>
      </c>
      <c r="Z109" s="2" t="str">
        <f t="shared" si="8"/>
        <v>HERE</v>
      </c>
      <c r="AA109" s="2">
        <f>IF(Z109="HERE",Y109,AA108+Graph!$G$1*1000)</f>
        <v>34299187.848724797</v>
      </c>
      <c r="AB109" s="2">
        <f t="shared" si="21"/>
        <v>401951.24196535349</v>
      </c>
      <c r="AC109" s="2">
        <f t="shared" si="31"/>
        <v>1640657.5</v>
      </c>
      <c r="AD109" s="3">
        <f t="shared" si="10"/>
        <v>34299187.848724797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22061392.810405791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36</v>
      </c>
      <c r="C110" s="7"/>
      <c r="D110" s="2" t="e">
        <f t="shared" si="12"/>
        <v>#N/A</v>
      </c>
      <c r="E110" s="2" t="e">
        <f t="shared" si="22"/>
        <v>#N/A</v>
      </c>
      <c r="F110" s="2">
        <v>521172.43557438254</v>
      </c>
      <c r="G110" s="2">
        <f t="shared" si="35"/>
        <v>521172.43557438254</v>
      </c>
      <c r="H110" s="2">
        <f t="shared" si="32"/>
        <v>35375127.88606146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536563.72704108059</v>
      </c>
      <c r="Q110" s="2">
        <f t="shared" si="36"/>
        <v>536563.72704108059</v>
      </c>
      <c r="R110" s="2">
        <f t="shared" si="33"/>
        <v>36476409.075765893</v>
      </c>
      <c r="S110" s="2">
        <f t="shared" si="17"/>
        <v>521172.43557438254</v>
      </c>
      <c r="T110" s="2">
        <f t="shared" si="18"/>
        <v>15789.714285714319</v>
      </c>
      <c r="U110" s="2">
        <f t="shared" si="19"/>
        <v>536563.72704108059</v>
      </c>
      <c r="V110" s="2">
        <f t="shared" si="34"/>
        <v>1772489.25</v>
      </c>
      <c r="W110" s="2">
        <f t="shared" si="20"/>
        <v>131831.75</v>
      </c>
      <c r="X110" s="2">
        <f t="shared" si="6"/>
        <v>404731.97704108059</v>
      </c>
      <c r="Y110" s="2">
        <f t="shared" si="30"/>
        <v>34703919.825765878</v>
      </c>
      <c r="Z110" s="2" t="str">
        <f t="shared" si="8"/>
        <v>HERE</v>
      </c>
      <c r="AA110" s="2">
        <f>IF(Z110="HERE",Y110,AA109+Graph!$G$1*1000)</f>
        <v>34703919.825765878</v>
      </c>
      <c r="AB110" s="2">
        <f t="shared" si="21"/>
        <v>404731.97704108059</v>
      </c>
      <c r="AC110" s="2">
        <f t="shared" si="31"/>
        <v>1772489.25</v>
      </c>
      <c r="AD110" s="3">
        <f t="shared" si="10"/>
        <v>34703919.825765878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22480830.762195986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37</v>
      </c>
      <c r="C111" s="7"/>
      <c r="D111" s="2" t="e">
        <f t="shared" si="12"/>
        <v>#N/A</v>
      </c>
      <c r="E111" s="2" t="e">
        <f t="shared" si="22"/>
        <v>#N/A</v>
      </c>
      <c r="F111" s="2">
        <v>523759.66223250329</v>
      </c>
      <c r="G111" s="2">
        <f t="shared" si="35"/>
        <v>523759.66223250329</v>
      </c>
      <c r="H111" s="2">
        <f t="shared" si="32"/>
        <v>35898887.548293963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539344.4621168226</v>
      </c>
      <c r="Q111" s="2">
        <f t="shared" si="36"/>
        <v>539344.4621168226</v>
      </c>
      <c r="R111" s="2">
        <f t="shared" si="33"/>
        <v>37015753.537882715</v>
      </c>
      <c r="S111" s="2">
        <f t="shared" si="17"/>
        <v>523759.66223250329</v>
      </c>
      <c r="T111" s="2">
        <f t="shared" si="18"/>
        <v>15789.714285714319</v>
      </c>
      <c r="U111" s="2">
        <f t="shared" si="19"/>
        <v>539344.4621168226</v>
      </c>
      <c r="V111" s="2">
        <f t="shared" si="34"/>
        <v>1904321</v>
      </c>
      <c r="W111" s="2">
        <f t="shared" si="20"/>
        <v>131831.75</v>
      </c>
      <c r="X111" s="2">
        <f t="shared" si="6"/>
        <v>407512.7121168226</v>
      </c>
      <c r="Y111" s="2">
        <f t="shared" si="30"/>
        <v>35111432.537882701</v>
      </c>
      <c r="Z111" s="2" t="str">
        <f t="shared" si="8"/>
        <v>HERE</v>
      </c>
      <c r="AA111" s="2">
        <f>IF(Z111="HERE",Y111,AA110+Graph!$G$1*1000)</f>
        <v>35111432.537882701</v>
      </c>
      <c r="AB111" s="2">
        <f t="shared" si="21"/>
        <v>407512.7121168226</v>
      </c>
      <c r="AC111" s="2">
        <f t="shared" si="31"/>
        <v>1904321</v>
      </c>
      <c r="AD111" s="3">
        <f t="shared" si="10"/>
        <v>35111432.537882701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22902771.375554338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38</v>
      </c>
      <c r="C112" s="7"/>
      <c r="D112" s="2" t="e">
        <f t="shared" si="12"/>
        <v>#N/A</v>
      </c>
      <c r="E112" s="2" t="e">
        <f t="shared" si="22"/>
        <v>#N/A</v>
      </c>
      <c r="F112" s="2">
        <v>526346.88889062405</v>
      </c>
      <c r="G112" s="2">
        <f t="shared" si="35"/>
        <v>526346.88889062405</v>
      </c>
      <c r="H112" s="2">
        <f t="shared" si="32"/>
        <v>36425234.437184587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542125.19719254971</v>
      </c>
      <c r="Q112" s="2">
        <f t="shared" si="36"/>
        <v>542125.19719254971</v>
      </c>
      <c r="R112" s="2">
        <f t="shared" si="33"/>
        <v>37557878.735075265</v>
      </c>
      <c r="S112" s="2">
        <f t="shared" si="17"/>
        <v>526346.88889062405</v>
      </c>
      <c r="T112" s="2">
        <f t="shared" si="18"/>
        <v>15789.714285714319</v>
      </c>
      <c r="U112" s="2">
        <f t="shared" si="19"/>
        <v>542125.19719254971</v>
      </c>
      <c r="V112" s="2">
        <f t="shared" si="34"/>
        <v>2036152.75</v>
      </c>
      <c r="W112" s="2">
        <f t="shared" si="20"/>
        <v>131831.75</v>
      </c>
      <c r="X112" s="2">
        <f t="shared" si="6"/>
        <v>410293.44719254971</v>
      </c>
      <c r="Y112" s="2">
        <f t="shared" si="30"/>
        <v>35521725.98507525</v>
      </c>
      <c r="Z112" s="2" t="str">
        <f t="shared" si="8"/>
        <v>HERE</v>
      </c>
      <c r="AA112" s="2">
        <f>IF(Z112="HERE",Y112,AA111+Graph!$G$1*1000)</f>
        <v>35521725.98507525</v>
      </c>
      <c r="AB112" s="2">
        <f t="shared" si="21"/>
        <v>410293.44719254971</v>
      </c>
      <c r="AC112" s="2">
        <f t="shared" si="31"/>
        <v>2036152.75</v>
      </c>
      <c r="AD112" s="3">
        <f t="shared" si="10"/>
        <v>35521725.98507525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23327214.650480855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39</v>
      </c>
      <c r="C113" s="7"/>
      <c r="D113" s="2" t="e">
        <f t="shared" si="12"/>
        <v>#N/A</v>
      </c>
      <c r="E113" s="2" t="e">
        <f t="shared" si="22"/>
        <v>#N/A</v>
      </c>
      <c r="F113" s="2">
        <v>528934.1155487448</v>
      </c>
      <c r="G113" s="2">
        <f t="shared" si="35"/>
        <v>528934.1155487448</v>
      </c>
      <c r="H113" s="2">
        <f t="shared" si="32"/>
        <v>36954168.552733332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544905.93226829171</v>
      </c>
      <c r="Q113" s="2">
        <f t="shared" si="36"/>
        <v>544905.93226829171</v>
      </c>
      <c r="R113" s="2">
        <f t="shared" si="33"/>
        <v>38102784.667343557</v>
      </c>
      <c r="S113" s="2">
        <f t="shared" si="17"/>
        <v>528934.1155487448</v>
      </c>
      <c r="T113" s="2">
        <f t="shared" si="18"/>
        <v>15789.714285714319</v>
      </c>
      <c r="U113" s="2">
        <f t="shared" si="19"/>
        <v>544905.93226829171</v>
      </c>
      <c r="V113" s="2">
        <f t="shared" si="34"/>
        <v>2167984.5</v>
      </c>
      <c r="W113" s="2">
        <f t="shared" si="20"/>
        <v>131831.75</v>
      </c>
      <c r="X113" s="2">
        <f t="shared" si="6"/>
        <v>413074.18226829171</v>
      </c>
      <c r="Y113" s="2">
        <f t="shared" si="30"/>
        <v>35934800.167343542</v>
      </c>
      <c r="Z113" s="2" t="str">
        <f t="shared" si="8"/>
        <v>HERE</v>
      </c>
      <c r="AA113" s="2">
        <f>IF(Z113="HERE",Y113,AA112+Graph!$G$1*1000)</f>
        <v>35934800.167343542</v>
      </c>
      <c r="AB113" s="2">
        <f t="shared" si="21"/>
        <v>413074.18226829171</v>
      </c>
      <c r="AC113" s="2">
        <f t="shared" si="31"/>
        <v>2167984.5</v>
      </c>
      <c r="AD113" s="3">
        <f t="shared" si="10"/>
        <v>35934800.167343542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23754160.586975545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40</v>
      </c>
      <c r="C114" s="7"/>
      <c r="D114" s="2" t="e">
        <f t="shared" si="12"/>
        <v>#N/A</v>
      </c>
      <c r="E114" s="2" t="e">
        <f t="shared" si="22"/>
        <v>#N/A</v>
      </c>
      <c r="F114" s="2">
        <v>531521.34220686555</v>
      </c>
      <c r="G114" s="2">
        <f t="shared" si="35"/>
        <v>531521.34220686555</v>
      </c>
      <c r="H114" s="2">
        <f t="shared" si="32"/>
        <v>37485689.894940197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547686.66734401882</v>
      </c>
      <c r="Q114" s="2">
        <f t="shared" si="36"/>
        <v>547686.66734401882</v>
      </c>
      <c r="R114" s="2">
        <f t="shared" si="33"/>
        <v>38650471.334687576</v>
      </c>
      <c r="S114" s="2">
        <f t="shared" si="17"/>
        <v>531521.34220686555</v>
      </c>
      <c r="T114" s="2">
        <f t="shared" si="18"/>
        <v>15789.714285714319</v>
      </c>
      <c r="U114" s="2">
        <f t="shared" si="19"/>
        <v>547686.66734401882</v>
      </c>
      <c r="V114" s="2">
        <f t="shared" si="34"/>
        <v>2299816.25</v>
      </c>
      <c r="W114" s="2">
        <f t="shared" si="20"/>
        <v>131831.75</v>
      </c>
      <c r="X114" s="2">
        <f t="shared" si="6"/>
        <v>415854.91734401882</v>
      </c>
      <c r="Y114" s="2">
        <f t="shared" si="30"/>
        <v>36350655.084687561</v>
      </c>
      <c r="Z114" s="2" t="str">
        <f t="shared" si="8"/>
        <v>HERE</v>
      </c>
      <c r="AA114" s="2">
        <f>IF(Z114="HERE",Y114,AA113+Graph!$G$1*1000)</f>
        <v>36350655.084687561</v>
      </c>
      <c r="AB114" s="2">
        <f t="shared" si="21"/>
        <v>415854.91734401882</v>
      </c>
      <c r="AC114" s="2">
        <f t="shared" si="31"/>
        <v>2299816.25</v>
      </c>
      <c r="AD114" s="3">
        <f t="shared" si="10"/>
        <v>36350655.084687561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24183609.185038384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41</v>
      </c>
      <c r="C115" s="7"/>
      <c r="D115" s="2" t="e">
        <f t="shared" si="12"/>
        <v>#N/A</v>
      </c>
      <c r="E115" s="2" t="e">
        <f t="shared" si="22"/>
        <v>#N/A</v>
      </c>
      <c r="F115" s="2">
        <v>534108.5688650012</v>
      </c>
      <c r="G115" s="2">
        <f t="shared" si="35"/>
        <v>534108.5688650012</v>
      </c>
      <c r="H115" s="2">
        <f t="shared" si="32"/>
        <v>38019798.463805199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550467.40241976082</v>
      </c>
      <c r="Q115" s="2">
        <f t="shared" si="36"/>
        <v>550467.40241976082</v>
      </c>
      <c r="R115" s="2">
        <f t="shared" si="33"/>
        <v>39200938.737107337</v>
      </c>
      <c r="S115" s="2">
        <f t="shared" si="17"/>
        <v>534108.5688650012</v>
      </c>
      <c r="T115" s="2">
        <f t="shared" si="18"/>
        <v>15789.714285714319</v>
      </c>
      <c r="U115" s="2">
        <f t="shared" si="19"/>
        <v>550467.40241976082</v>
      </c>
      <c r="V115" s="2">
        <f t="shared" si="34"/>
        <v>2431648</v>
      </c>
      <c r="W115" s="2">
        <f t="shared" si="20"/>
        <v>131831.75</v>
      </c>
      <c r="X115" s="2">
        <f t="shared" si="6"/>
        <v>418635.65241976082</v>
      </c>
      <c r="Y115" s="2">
        <f t="shared" si="30"/>
        <v>36769290.737107322</v>
      </c>
      <c r="Z115" s="2" t="str">
        <f t="shared" si="8"/>
        <v>HERE</v>
      </c>
      <c r="AA115" s="2">
        <f>IF(Z115="HERE",Y115,AA114+Graph!$G$1*1000)</f>
        <v>36769290.737107322</v>
      </c>
      <c r="AB115" s="2">
        <f t="shared" si="21"/>
        <v>418635.65241976082</v>
      </c>
      <c r="AC115" s="2">
        <f t="shared" si="31"/>
        <v>2431648</v>
      </c>
      <c r="AD115" s="3">
        <f t="shared" si="10"/>
        <v>36769290.737107322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24615560.444669396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42</v>
      </c>
      <c r="C116" s="7"/>
      <c r="D116" s="2" t="e">
        <f t="shared" si="12"/>
        <v>#N/A</v>
      </c>
      <c r="E116" s="2" t="e">
        <f t="shared" si="22"/>
        <v>#N/A</v>
      </c>
      <c r="F116" s="2">
        <v>536695.79552312195</v>
      </c>
      <c r="G116" s="2">
        <f t="shared" si="35"/>
        <v>536695.79552312195</v>
      </c>
      <c r="H116" s="2">
        <f t="shared" si="32"/>
        <v>38556494.259328321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553248.13749548793</v>
      </c>
      <c r="Q116" s="2">
        <f t="shared" si="36"/>
        <v>553248.13749548793</v>
      </c>
      <c r="R116" s="2">
        <f t="shared" si="33"/>
        <v>39754186.874602824</v>
      </c>
      <c r="S116" s="2">
        <f t="shared" si="17"/>
        <v>536695.79552312195</v>
      </c>
      <c r="T116" s="2">
        <f t="shared" si="18"/>
        <v>15789.714285714319</v>
      </c>
      <c r="U116" s="2">
        <f t="shared" si="19"/>
        <v>553248.13749548793</v>
      </c>
      <c r="V116" s="2">
        <f t="shared" si="34"/>
        <v>2639309</v>
      </c>
      <c r="W116" s="2">
        <f t="shared" si="20"/>
        <v>207661</v>
      </c>
      <c r="X116" s="2">
        <f t="shared" si="6"/>
        <v>345587.13749548793</v>
      </c>
      <c r="Y116" s="2">
        <f t="shared" si="30"/>
        <v>37114877.87460281</v>
      </c>
      <c r="Z116" s="2" t="str">
        <f t="shared" si="8"/>
        <v>HERE</v>
      </c>
      <c r="AA116" s="2">
        <f>IF(Z116="HERE",Y116,AA115+Graph!$G$1*1000)</f>
        <v>37114877.87460281</v>
      </c>
      <c r="AB116" s="2">
        <f t="shared" si="21"/>
        <v>345587.13749548793</v>
      </c>
      <c r="AC116" s="2">
        <f t="shared" si="31"/>
        <v>2639309</v>
      </c>
      <c r="AD116" s="3">
        <f t="shared" si="10"/>
        <v>37114877.87460281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25050014.365868557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43</v>
      </c>
      <c r="C117" s="7"/>
      <c r="D117" s="2" t="e">
        <f t="shared" si="12"/>
        <v>#N/A</v>
      </c>
      <c r="E117" s="2" t="e">
        <f t="shared" si="22"/>
        <v>#N/A</v>
      </c>
      <c r="F117" s="2">
        <v>539283.0221812427</v>
      </c>
      <c r="G117" s="2">
        <f t="shared" si="35"/>
        <v>539283.0221812427</v>
      </c>
      <c r="H117" s="2">
        <f t="shared" si="32"/>
        <v>39095777.281509563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556028.87257122993</v>
      </c>
      <c r="Q117" s="2">
        <f t="shared" si="36"/>
        <v>556028.87257122993</v>
      </c>
      <c r="R117" s="2">
        <f t="shared" si="33"/>
        <v>40310215.747174054</v>
      </c>
      <c r="S117" s="2">
        <f t="shared" si="17"/>
        <v>539283.0221812427</v>
      </c>
      <c r="T117" s="2">
        <f t="shared" si="18"/>
        <v>15789.714285714319</v>
      </c>
      <c r="U117" s="2">
        <f t="shared" si="19"/>
        <v>556028.87257122993</v>
      </c>
      <c r="V117" s="2">
        <f t="shared" si="34"/>
        <v>2918252</v>
      </c>
      <c r="W117" s="2">
        <f t="shared" si="20"/>
        <v>278943</v>
      </c>
      <c r="X117" s="2">
        <f t="shared" si="6"/>
        <v>277085.87257122993</v>
      </c>
      <c r="Y117" s="2">
        <f t="shared" si="30"/>
        <v>37391963.747174039</v>
      </c>
      <c r="Z117" s="2" t="str">
        <f t="shared" si="8"/>
        <v>HERE</v>
      </c>
      <c r="AA117" s="2">
        <f>IF(Z117="HERE",Y117,AA116+Graph!$G$1*1000)</f>
        <v>37391963.747174039</v>
      </c>
      <c r="AB117" s="2">
        <f t="shared" si="21"/>
        <v>277085.87257122993</v>
      </c>
      <c r="AC117" s="2">
        <f t="shared" si="31"/>
        <v>2918252</v>
      </c>
      <c r="AD117" s="3">
        <f t="shared" si="10"/>
        <v>37391963.747174039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25486970.948635891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44</v>
      </c>
      <c r="C118" s="7"/>
      <c r="D118" s="2" t="e">
        <f t="shared" si="12"/>
        <v>#N/A</v>
      </c>
      <c r="E118" s="2" t="e">
        <f t="shared" si="22"/>
        <v>#N/A</v>
      </c>
      <c r="F118" s="2">
        <v>541870.24883936346</v>
      </c>
      <c r="G118" s="2">
        <f t="shared" si="35"/>
        <v>541870.24883936346</v>
      </c>
      <c r="H118" s="2">
        <f t="shared" si="32"/>
        <v>39637647.530348927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558809.60764695704</v>
      </c>
      <c r="Q118" s="2">
        <f t="shared" si="36"/>
        <v>558809.60764695704</v>
      </c>
      <c r="R118" s="2">
        <f t="shared" si="33"/>
        <v>40869025.354821011</v>
      </c>
      <c r="S118" s="2">
        <f t="shared" si="17"/>
        <v>541870.24883936346</v>
      </c>
      <c r="T118" s="2">
        <f t="shared" si="18"/>
        <v>15789.714285714319</v>
      </c>
      <c r="U118" s="2">
        <f t="shared" si="19"/>
        <v>558809.60764695704</v>
      </c>
      <c r="V118" s="2">
        <f t="shared" si="34"/>
        <v>3234946</v>
      </c>
      <c r="W118" s="2">
        <f t="shared" si="20"/>
        <v>316694</v>
      </c>
      <c r="X118" s="2">
        <f t="shared" si="6"/>
        <v>242115.60764695704</v>
      </c>
      <c r="Y118" s="2">
        <f t="shared" si="30"/>
        <v>37634079.354820997</v>
      </c>
      <c r="Z118" s="2" t="str">
        <f t="shared" si="8"/>
        <v>HERE</v>
      </c>
      <c r="AA118" s="2">
        <f>IF(Z118="HERE",Y118,AA117+Graph!$G$1*1000)</f>
        <v>37634079.354820997</v>
      </c>
      <c r="AB118" s="2">
        <f t="shared" si="21"/>
        <v>242115.60764695704</v>
      </c>
      <c r="AC118" s="2">
        <f t="shared" si="31"/>
        <v>3234946</v>
      </c>
      <c r="AD118" s="3">
        <f t="shared" si="10"/>
        <v>37634079.354820997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25926430.192971375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45</v>
      </c>
      <c r="C119" s="7"/>
      <c r="D119" s="2" t="e">
        <f t="shared" si="12"/>
        <v>#N/A</v>
      </c>
      <c r="E119" s="2" t="e">
        <f t="shared" si="22"/>
        <v>#N/A</v>
      </c>
      <c r="F119" s="2">
        <v>544457.47549748421</v>
      </c>
      <c r="G119" s="2">
        <f t="shared" si="35"/>
        <v>544457.47549748421</v>
      </c>
      <c r="H119" s="2">
        <f t="shared" si="32"/>
        <v>40182105.005846411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561590.34272269905</v>
      </c>
      <c r="Q119" s="2">
        <f t="shared" si="36"/>
        <v>561590.34272269905</v>
      </c>
      <c r="R119" s="2">
        <f t="shared" si="33"/>
        <v>41430615.69754371</v>
      </c>
      <c r="S119" s="2">
        <f t="shared" si="17"/>
        <v>544457.47549748421</v>
      </c>
      <c r="T119" s="2">
        <f t="shared" si="18"/>
        <v>15789.714285714319</v>
      </c>
      <c r="U119" s="2">
        <f t="shared" si="19"/>
        <v>561590.34272269905</v>
      </c>
      <c r="V119" s="2">
        <f t="shared" si="34"/>
        <v>3559179</v>
      </c>
      <c r="W119" s="2">
        <f t="shared" si="20"/>
        <v>324233</v>
      </c>
      <c r="X119" s="2">
        <f t="shared" si="6"/>
        <v>237357.34272269905</v>
      </c>
      <c r="Y119" s="2">
        <f t="shared" si="30"/>
        <v>37871436.697543696</v>
      </c>
      <c r="Z119" s="2" t="str">
        <f t="shared" si="8"/>
        <v>HERE</v>
      </c>
      <c r="AA119" s="2">
        <f>IF(Z119="HERE",Y119,AA118+Graph!$G$1*1000)</f>
        <v>37871436.697543696</v>
      </c>
      <c r="AB119" s="2">
        <f t="shared" si="21"/>
        <v>237357.34272269905</v>
      </c>
      <c r="AC119" s="2">
        <f t="shared" si="31"/>
        <v>3559179</v>
      </c>
      <c r="AD119" s="3">
        <f t="shared" si="10"/>
        <v>37871436.697543696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26368392.098875031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46</v>
      </c>
      <c r="C120" s="7"/>
      <c r="D120" s="2" t="e">
        <f t="shared" si="12"/>
        <v>#N/A</v>
      </c>
      <c r="E120" s="2" t="e">
        <f t="shared" si="22"/>
        <v>#N/A</v>
      </c>
      <c r="F120" s="2">
        <v>547044.70215560496</v>
      </c>
      <c r="G120" s="2">
        <f t="shared" si="35"/>
        <v>547044.70215560496</v>
      </c>
      <c r="H120" s="2">
        <f t="shared" si="32"/>
        <v>40729149.708002016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564371.07779844105</v>
      </c>
      <c r="Q120" s="2">
        <f t="shared" si="36"/>
        <v>564371.07779844105</v>
      </c>
      <c r="R120" s="2">
        <f t="shared" si="33"/>
        <v>41994986.775342152</v>
      </c>
      <c r="S120" s="2">
        <f t="shared" si="17"/>
        <v>547044.70215560496</v>
      </c>
      <c r="T120" s="2">
        <f t="shared" si="18"/>
        <v>15789.714285714319</v>
      </c>
      <c r="U120" s="2">
        <f t="shared" si="19"/>
        <v>564371.07779844105</v>
      </c>
      <c r="V120" s="2">
        <f t="shared" si="34"/>
        <v>3837094</v>
      </c>
      <c r="W120" s="2">
        <f t="shared" si="20"/>
        <v>277915</v>
      </c>
      <c r="X120" s="2">
        <f t="shared" si="6"/>
        <v>286456.07779844105</v>
      </c>
      <c r="Y120" s="2">
        <f t="shared" si="30"/>
        <v>38157892.775342137</v>
      </c>
      <c r="Z120" s="2" t="str">
        <f t="shared" si="8"/>
        <v>HERE</v>
      </c>
      <c r="AA120" s="2">
        <f>IF(Z120="HERE",Y120,AA119+Graph!$G$1*1000)</f>
        <v>38157892.775342137</v>
      </c>
      <c r="AB120" s="2">
        <f t="shared" si="21"/>
        <v>286456.07779844105</v>
      </c>
      <c r="AC120" s="2">
        <f t="shared" si="31"/>
        <v>3837094</v>
      </c>
      <c r="AD120" s="3">
        <f t="shared" si="10"/>
        <v>38157892.775342137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26812856.666346837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47</v>
      </c>
      <c r="C121" s="7"/>
      <c r="D121" s="2" t="e">
        <f t="shared" si="12"/>
        <v>#N/A</v>
      </c>
      <c r="E121" s="2" t="e">
        <f t="shared" si="22"/>
        <v>#N/A</v>
      </c>
      <c r="F121" s="2">
        <v>549631.92881372571</v>
      </c>
      <c r="G121" s="2">
        <f t="shared" si="35"/>
        <v>549631.92881372571</v>
      </c>
      <c r="H121" s="2">
        <f t="shared" si="32"/>
        <v>41278781.636815742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567151.81287416816</v>
      </c>
      <c r="Q121" s="2">
        <f t="shared" si="36"/>
        <v>567151.81287416816</v>
      </c>
      <c r="R121" s="2">
        <f t="shared" si="33"/>
        <v>42562138.58821632</v>
      </c>
      <c r="S121" s="2">
        <f t="shared" si="17"/>
        <v>549631.92881372571</v>
      </c>
      <c r="T121" s="2">
        <f t="shared" si="18"/>
        <v>15789.714285714319</v>
      </c>
      <c r="U121" s="2">
        <f t="shared" si="19"/>
        <v>567151.81287416816</v>
      </c>
      <c r="V121" s="2">
        <f t="shared" si="34"/>
        <v>4062501</v>
      </c>
      <c r="W121" s="2">
        <f t="shared" si="20"/>
        <v>225407</v>
      </c>
      <c r="X121" s="2">
        <f t="shared" si="6"/>
        <v>341744.81287416816</v>
      </c>
      <c r="Y121" s="2">
        <f t="shared" si="30"/>
        <v>38499637.588216305</v>
      </c>
      <c r="Z121" s="2" t="str">
        <f t="shared" si="8"/>
        <v>HERE</v>
      </c>
      <c r="AA121" s="2">
        <f>IF(Z121="HERE",Y121,AA120+Graph!$G$1*1000)</f>
        <v>38499637.588216305</v>
      </c>
      <c r="AB121" s="2">
        <f t="shared" si="21"/>
        <v>341744.81287416816</v>
      </c>
      <c r="AC121" s="2">
        <f t="shared" si="31"/>
        <v>4062501</v>
      </c>
      <c r="AD121" s="3">
        <f t="shared" si="10"/>
        <v>38499637.588216305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27259823.895386815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48</v>
      </c>
      <c r="C122" s="7"/>
      <c r="D122" s="2" t="e">
        <f t="shared" si="12"/>
        <v>#N/A</v>
      </c>
      <c r="E122" s="2" t="e">
        <f t="shared" si="22"/>
        <v>#N/A</v>
      </c>
      <c r="F122" s="2">
        <v>552219.15547184646</v>
      </c>
      <c r="G122" s="2">
        <f t="shared" si="35"/>
        <v>552219.15547184646</v>
      </c>
      <c r="H122" s="2">
        <f t="shared" si="32"/>
        <v>41831000.792287588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569932.54794991016</v>
      </c>
      <c r="Q122" s="2">
        <f t="shared" si="36"/>
        <v>569932.54794991016</v>
      </c>
      <c r="R122" s="2">
        <f t="shared" si="33"/>
        <v>43132071.13616623</v>
      </c>
      <c r="S122" s="2">
        <f t="shared" si="17"/>
        <v>552219.15547184646</v>
      </c>
      <c r="T122" s="2">
        <f t="shared" si="18"/>
        <v>15789.714285714319</v>
      </c>
      <c r="U122" s="2">
        <f t="shared" si="19"/>
        <v>569932.54794991016</v>
      </c>
      <c r="V122" s="2">
        <f t="shared" si="34"/>
        <v>4266577</v>
      </c>
      <c r="W122" s="2">
        <f t="shared" si="20"/>
        <v>204076</v>
      </c>
      <c r="X122" s="2">
        <f t="shared" si="6"/>
        <v>365856.54794991016</v>
      </c>
      <c r="Y122" s="2">
        <f t="shared" si="30"/>
        <v>38865494.136166215</v>
      </c>
      <c r="Z122" s="2" t="str">
        <f t="shared" si="8"/>
        <v>HERE</v>
      </c>
      <c r="AA122" s="2">
        <f>IF(Z122="HERE",Y122,AA121+Graph!$G$1*1000)</f>
        <v>38865494.136166215</v>
      </c>
      <c r="AB122" s="2">
        <f t="shared" si="21"/>
        <v>365856.54794991016</v>
      </c>
      <c r="AC122" s="2">
        <f t="shared" si="31"/>
        <v>4266577</v>
      </c>
      <c r="AD122" s="3">
        <f t="shared" si="10"/>
        <v>38865494.136166215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27674785.238467474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49</v>
      </c>
      <c r="C123" s="7"/>
      <c r="D123" s="2" t="e">
        <f t="shared" si="12"/>
        <v>#N/A</v>
      </c>
      <c r="E123" s="2" t="e">
        <f t="shared" si="22"/>
        <v>#N/A</v>
      </c>
      <c r="F123" s="2">
        <v>554806.38212996721</v>
      </c>
      <c r="G123" s="2">
        <f t="shared" si="35"/>
        <v>554806.38212996721</v>
      </c>
      <c r="H123" s="2">
        <f t="shared" si="32"/>
        <v>42385807.174417555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572713.28302563727</v>
      </c>
      <c r="Q123" s="2">
        <f t="shared" si="36"/>
        <v>572713.28302563727</v>
      </c>
      <c r="R123" s="2">
        <f t="shared" si="33"/>
        <v>43704784.419191867</v>
      </c>
      <c r="S123" s="2">
        <f t="shared" si="17"/>
        <v>554806.38212996721</v>
      </c>
      <c r="T123" s="2">
        <f t="shared" si="18"/>
        <v>15789.714285714319</v>
      </c>
      <c r="U123" s="2">
        <f t="shared" si="19"/>
        <v>572713.28302563727</v>
      </c>
      <c r="V123" s="2">
        <f t="shared" si="34"/>
        <v>4609740</v>
      </c>
      <c r="W123" s="2">
        <f t="shared" si="20"/>
        <v>343163</v>
      </c>
      <c r="X123" s="2">
        <f t="shared" si="6"/>
        <v>229550.28302563727</v>
      </c>
      <c r="Y123" s="2">
        <f t="shared" si="30"/>
        <v>39095044.419191852</v>
      </c>
      <c r="Z123" s="2" t="str">
        <f t="shared" si="8"/>
        <v>HERE</v>
      </c>
      <c r="AA123" s="2">
        <f>IF(Z123="HERE",Y123,AA122+Graph!$G$1*1000)</f>
        <v>39095044.419191852</v>
      </c>
      <c r="AB123" s="2">
        <f t="shared" si="21"/>
        <v>229550.28302563727</v>
      </c>
      <c r="AC123" s="2">
        <f t="shared" si="31"/>
        <v>4609740</v>
      </c>
      <c r="AD123" s="3">
        <f t="shared" si="10"/>
        <v>39095044.419191852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28092249.243116301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50</v>
      </c>
      <c r="C124" s="7"/>
      <c r="D124" s="2" t="e">
        <f t="shared" si="12"/>
        <v>#N/A</v>
      </c>
      <c r="E124" s="2" t="e">
        <f t="shared" si="22"/>
        <v>#N/A</v>
      </c>
      <c r="F124" s="2">
        <v>557393.60878808796</v>
      </c>
      <c r="G124" s="2">
        <f t="shared" si="35"/>
        <v>557393.60878808796</v>
      </c>
      <c r="H124" s="2">
        <f t="shared" si="32"/>
        <v>42943200.783205643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575494.01810137928</v>
      </c>
      <c r="Q124" s="2">
        <f t="shared" si="36"/>
        <v>575494.01810137928</v>
      </c>
      <c r="R124" s="2">
        <f t="shared" si="33"/>
        <v>44280278.437293246</v>
      </c>
      <c r="S124" s="2">
        <f t="shared" si="17"/>
        <v>557393.60878808796</v>
      </c>
      <c r="T124" s="2">
        <f t="shared" si="18"/>
        <v>15789.714285714319</v>
      </c>
      <c r="U124" s="2">
        <f t="shared" si="19"/>
        <v>575494.01810137928</v>
      </c>
      <c r="V124" s="2">
        <f t="shared" si="34"/>
        <v>4973248</v>
      </c>
      <c r="W124" s="2">
        <f t="shared" si="20"/>
        <v>363508</v>
      </c>
      <c r="X124" s="2">
        <f t="shared" si="6"/>
        <v>211986.01810137928</v>
      </c>
      <c r="Y124" s="2">
        <f t="shared" si="30"/>
        <v>39307030.437293231</v>
      </c>
      <c r="Z124" s="2" t="str">
        <f t="shared" si="8"/>
        <v>HERE</v>
      </c>
      <c r="AA124" s="2">
        <f>IF(Z124="HERE",Y124,AA123+Graph!$G$1*1000)</f>
        <v>39307030.437293231</v>
      </c>
      <c r="AB124" s="2">
        <f t="shared" si="21"/>
        <v>211986.01810137928</v>
      </c>
      <c r="AC124" s="2">
        <f t="shared" si="31"/>
        <v>4973248</v>
      </c>
      <c r="AD124" s="3">
        <f t="shared" si="10"/>
        <v>39307030.437293231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28512215.909333289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51</v>
      </c>
      <c r="C125" s="7"/>
      <c r="D125" s="2" t="e">
        <f t="shared" si="12"/>
        <v>#N/A</v>
      </c>
      <c r="E125" s="2" t="e">
        <f t="shared" si="22"/>
        <v>#N/A</v>
      </c>
      <c r="F125" s="2">
        <v>559980.83544620872</v>
      </c>
      <c r="G125" s="2">
        <f t="shared" si="35"/>
        <v>559980.83544620872</v>
      </c>
      <c r="H125" s="2">
        <f t="shared" si="32"/>
        <v>43503181.618651852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578274.75317710638</v>
      </c>
      <c r="Q125" s="2">
        <f t="shared" si="36"/>
        <v>578274.75317710638</v>
      </c>
      <c r="R125" s="2">
        <f t="shared" si="33"/>
        <v>44858553.190470353</v>
      </c>
      <c r="S125" s="2">
        <f t="shared" si="17"/>
        <v>559980.83544620872</v>
      </c>
      <c r="T125" s="2">
        <f t="shared" si="18"/>
        <v>15789.714285714319</v>
      </c>
      <c r="U125" s="2">
        <f t="shared" si="19"/>
        <v>578274.75317710638</v>
      </c>
      <c r="V125" s="2">
        <f t="shared" si="34"/>
        <v>5383103</v>
      </c>
      <c r="W125" s="2">
        <f t="shared" si="20"/>
        <v>409855</v>
      </c>
      <c r="X125" s="2">
        <f t="shared" si="6"/>
        <v>168419.75317710638</v>
      </c>
      <c r="Y125" s="2">
        <f t="shared" si="30"/>
        <v>39475450.190470338</v>
      </c>
      <c r="Z125" s="2" t="str">
        <f t="shared" si="8"/>
        <v>HERE</v>
      </c>
      <c r="AA125" s="2">
        <f>IF(Z125="HERE",Y125,AA124+Graph!$G$1*1000)</f>
        <v>39475450.190470338</v>
      </c>
      <c r="AB125" s="2">
        <f t="shared" si="21"/>
        <v>168419.75317710638</v>
      </c>
      <c r="AC125" s="2">
        <f t="shared" si="31"/>
        <v>5383103</v>
      </c>
      <c r="AD125" s="3">
        <f t="shared" si="10"/>
        <v>39475450.190470338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28934685.237118438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52</v>
      </c>
      <c r="C126" s="7"/>
      <c r="D126" s="2" t="e">
        <f t="shared" si="12"/>
        <v>#N/A</v>
      </c>
      <c r="E126" s="2" t="e">
        <f t="shared" si="22"/>
        <v>#N/A</v>
      </c>
      <c r="F126" s="2">
        <v>562568.06210432947</v>
      </c>
      <c r="G126" s="2">
        <f t="shared" si="35"/>
        <v>562568.06210432947</v>
      </c>
      <c r="H126" s="2">
        <f t="shared" si="32"/>
        <v>44065749.680756181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581055.48825284839</v>
      </c>
      <c r="Q126" s="2">
        <f t="shared" si="36"/>
        <v>581055.48825284839</v>
      </c>
      <c r="R126" s="2">
        <f t="shared" si="33"/>
        <v>45439608.678723201</v>
      </c>
      <c r="S126" s="2">
        <f t="shared" si="17"/>
        <v>562568.06210432947</v>
      </c>
      <c r="T126" s="2">
        <f t="shared" si="18"/>
        <v>15789.714285714319</v>
      </c>
      <c r="U126" s="2">
        <f t="shared" si="19"/>
        <v>581055.48825284839</v>
      </c>
      <c r="V126" s="2">
        <f t="shared" si="34"/>
        <v>5861351</v>
      </c>
      <c r="W126" s="2">
        <f t="shared" si="20"/>
        <v>478248</v>
      </c>
      <c r="X126" s="2">
        <f t="shared" si="6"/>
        <v>102807.48825284839</v>
      </c>
      <c r="Y126" s="2">
        <f t="shared" si="30"/>
        <v>39578257.678723186</v>
      </c>
      <c r="Z126" s="2" t="str">
        <f t="shared" si="8"/>
        <v>HERE</v>
      </c>
      <c r="AA126" s="2">
        <f>IF(Z126="HERE",Y126,AA125+Graph!$G$1*1000)</f>
        <v>39578257.678723186</v>
      </c>
      <c r="AB126" s="2">
        <f t="shared" si="21"/>
        <v>102807.48825284839</v>
      </c>
      <c r="AC126" s="2">
        <f t="shared" si="31"/>
        <v>5861351</v>
      </c>
      <c r="AD126" s="3">
        <f t="shared" si="10"/>
        <v>39578257.678723186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29359657.226471741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53</v>
      </c>
      <c r="C127" s="7"/>
      <c r="D127" s="2" t="e">
        <f t="shared" si="12"/>
        <v>#N/A</v>
      </c>
      <c r="E127" s="2" t="e">
        <f t="shared" si="22"/>
        <v>#N/A</v>
      </c>
      <c r="F127" s="2">
        <v>565155.28876245022</v>
      </c>
      <c r="G127" s="2">
        <f t="shared" si="35"/>
        <v>565155.28876245022</v>
      </c>
      <c r="H127" s="2">
        <f t="shared" si="32"/>
        <v>44630904.969518632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583836.22332857549</v>
      </c>
      <c r="Q127" s="2">
        <f t="shared" si="36"/>
        <v>583836.22332857549</v>
      </c>
      <c r="R127" s="2">
        <f t="shared" si="33"/>
        <v>46023444.902051777</v>
      </c>
      <c r="S127" s="2">
        <f t="shared" si="17"/>
        <v>565155.28876245022</v>
      </c>
      <c r="T127" s="2">
        <f t="shared" si="18"/>
        <v>15789.714285714319</v>
      </c>
      <c r="U127" s="2">
        <f t="shared" si="19"/>
        <v>583836.22332857549</v>
      </c>
      <c r="V127" s="2">
        <f t="shared" si="34"/>
        <v>6353321</v>
      </c>
      <c r="W127" s="2">
        <f t="shared" si="20"/>
        <v>491970</v>
      </c>
      <c r="X127" s="2">
        <f t="shared" si="6"/>
        <v>91866.223328575492</v>
      </c>
      <c r="Y127" s="2">
        <f t="shared" si="30"/>
        <v>39670123.902051762</v>
      </c>
      <c r="Z127" s="2" t="str">
        <f t="shared" si="8"/>
        <v>HERE</v>
      </c>
      <c r="AA127" s="2">
        <f>IF(Z127="HERE",Y127,AA126+Graph!$G$1*1000)</f>
        <v>39670123.902051762</v>
      </c>
      <c r="AB127" s="2">
        <f t="shared" si="21"/>
        <v>91866.223328575492</v>
      </c>
      <c r="AC127" s="2">
        <f t="shared" si="31"/>
        <v>6353321</v>
      </c>
      <c r="AD127" s="3">
        <f t="shared" si="10"/>
        <v>39670123.902051762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29787131.877393212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54</v>
      </c>
      <c r="C128" s="7"/>
      <c r="D128" s="2" t="e">
        <f t="shared" si="12"/>
        <v>#N/A</v>
      </c>
      <c r="E128" s="2" t="e">
        <f t="shared" si="22"/>
        <v>#N/A</v>
      </c>
      <c r="F128" s="2">
        <v>567742.51542057097</v>
      </c>
      <c r="G128" s="2">
        <f t="shared" si="35"/>
        <v>567742.51542057097</v>
      </c>
      <c r="H128" s="2">
        <f t="shared" si="32"/>
        <v>45198647.484939203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586616.9584043175</v>
      </c>
      <c r="Q128" s="2">
        <f t="shared" si="36"/>
        <v>586616.9584043175</v>
      </c>
      <c r="R128" s="2">
        <f t="shared" si="33"/>
        <v>46610061.860456094</v>
      </c>
      <c r="S128" s="2">
        <f t="shared" si="17"/>
        <v>567742.51542057097</v>
      </c>
      <c r="T128" s="2">
        <f t="shared" si="18"/>
        <v>15789.714285714319</v>
      </c>
      <c r="U128" s="2">
        <f t="shared" si="19"/>
        <v>586616.9584043175</v>
      </c>
      <c r="V128" s="2">
        <f t="shared" si="34"/>
        <v>6573570</v>
      </c>
      <c r="W128" s="2">
        <f t="shared" si="20"/>
        <v>220249</v>
      </c>
      <c r="X128" s="2">
        <f t="shared" si="6"/>
        <v>366367.9584043175</v>
      </c>
      <c r="Y128" s="2">
        <f t="shared" si="30"/>
        <v>40036491.860456079</v>
      </c>
      <c r="Z128" s="2" t="str">
        <f t="shared" si="8"/>
        <v>HERE</v>
      </c>
      <c r="AA128" s="2">
        <f>IF(Z128="HERE",Y128,AA127+Graph!$G$1*1000)</f>
        <v>40036491.860456079</v>
      </c>
      <c r="AB128" s="2">
        <f t="shared" si="21"/>
        <v>366367.9584043175</v>
      </c>
      <c r="AC128" s="2">
        <f t="shared" si="31"/>
        <v>6573570</v>
      </c>
      <c r="AD128" s="3">
        <f t="shared" si="10"/>
        <v>40036491.860456079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30217109.189882852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55</v>
      </c>
      <c r="C129" s="7"/>
      <c r="D129" s="2" t="e">
        <f t="shared" si="12"/>
        <v>#N/A</v>
      </c>
      <c r="E129" s="2" t="e">
        <f t="shared" si="22"/>
        <v>#N/A</v>
      </c>
      <c r="F129" s="2">
        <v>570329.74207869172</v>
      </c>
      <c r="G129" s="2">
        <f t="shared" si="35"/>
        <v>570329.74207869172</v>
      </c>
      <c r="H129" s="2">
        <f t="shared" si="32"/>
        <v>45768977.227017894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589397.6934800446</v>
      </c>
      <c r="Q129" s="2">
        <f t="shared" si="36"/>
        <v>589397.6934800446</v>
      </c>
      <c r="R129" s="2">
        <f t="shared" si="33"/>
        <v>47199459.553936139</v>
      </c>
      <c r="S129" s="2">
        <f t="shared" si="17"/>
        <v>570329.74207869172</v>
      </c>
      <c r="T129" s="2">
        <f t="shared" si="18"/>
        <v>15789.714285714319</v>
      </c>
      <c r="U129" s="2">
        <f t="shared" si="19"/>
        <v>589397.6934800446</v>
      </c>
      <c r="V129" s="2">
        <f t="shared" si="34"/>
        <v>6853372</v>
      </c>
      <c r="W129" s="2">
        <f t="shared" si="20"/>
        <v>279802</v>
      </c>
      <c r="X129" s="2">
        <f t="shared" si="6"/>
        <v>309595.6934800446</v>
      </c>
      <c r="Y129" s="2">
        <f t="shared" si="30"/>
        <v>40346087.553936124</v>
      </c>
      <c r="Z129" s="2" t="str">
        <f t="shared" si="8"/>
        <v>HERE</v>
      </c>
      <c r="AA129" s="2">
        <f>IF(Z129="HERE",Y129,AA128+Graph!$G$1*1000)</f>
        <v>40346087.553936124</v>
      </c>
      <c r="AB129" s="2">
        <f t="shared" si="21"/>
        <v>309595.6934800446</v>
      </c>
      <c r="AC129" s="2">
        <f t="shared" si="31"/>
        <v>6853372</v>
      </c>
      <c r="AD129" s="3">
        <f t="shared" si="10"/>
        <v>40346087.553936124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30582954.233583502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56</v>
      </c>
      <c r="C130" s="7"/>
      <c r="D130" s="2" t="e">
        <f t="shared" si="12"/>
        <v>#N/A</v>
      </c>
      <c r="E130" s="2" t="e">
        <f t="shared" si="22"/>
        <v>#N/A</v>
      </c>
      <c r="F130" s="2">
        <v>572916.96873681247</v>
      </c>
      <c r="G130" s="2">
        <f t="shared" si="35"/>
        <v>572916.96873681247</v>
      </c>
      <c r="H130" s="2">
        <f t="shared" si="32"/>
        <v>46341894.195754707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592178.42855578661</v>
      </c>
      <c r="Q130" s="2">
        <f t="shared" si="36"/>
        <v>592178.42855578661</v>
      </c>
      <c r="R130" s="2">
        <f t="shared" si="33"/>
        <v>47791637.982491925</v>
      </c>
      <c r="S130" s="2">
        <f t="shared" si="17"/>
        <v>572916.96873681247</v>
      </c>
      <c r="T130" s="2">
        <f t="shared" si="18"/>
        <v>15789.714285714319</v>
      </c>
      <c r="U130" s="2">
        <f t="shared" si="19"/>
        <v>592178.42855578661</v>
      </c>
      <c r="V130" s="2">
        <f t="shared" si="34"/>
        <v>7164387</v>
      </c>
      <c r="W130" s="2">
        <f t="shared" si="20"/>
        <v>311015</v>
      </c>
      <c r="X130" s="2">
        <f t="shared" si="6"/>
        <v>281163.42855578661</v>
      </c>
      <c r="Y130" s="2">
        <f t="shared" si="30"/>
        <v>40627250.98249191</v>
      </c>
      <c r="Z130" s="2" t="str">
        <f t="shared" si="8"/>
        <v>HERE</v>
      </c>
      <c r="AA130" s="2">
        <f>IF(Z130="HERE",Y130,AA129+Graph!$G$1*1000)</f>
        <v>40627250.98249191</v>
      </c>
      <c r="AB130" s="2">
        <f t="shared" si="21"/>
        <v>281163.42855578661</v>
      </c>
      <c r="AC130" s="2">
        <f t="shared" si="31"/>
        <v>7164387</v>
      </c>
      <c r="AD130" s="3">
        <f t="shared" si="10"/>
        <v>40627250.98249191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30951301.938852318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57</v>
      </c>
      <c r="C131" s="7"/>
      <c r="D131" s="2" t="e">
        <f t="shared" si="12"/>
        <v>#N/A</v>
      </c>
      <c r="E131" s="2" t="e">
        <f t="shared" si="22"/>
        <v>#N/A</v>
      </c>
      <c r="F131" s="2">
        <v>575504.19539493322</v>
      </c>
      <c r="G131" s="2">
        <f t="shared" si="35"/>
        <v>575504.19539493322</v>
      </c>
      <c r="H131" s="2">
        <f t="shared" si="32"/>
        <v>46917398.39114964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594959.16363151371</v>
      </c>
      <c r="Q131" s="2">
        <f t="shared" si="36"/>
        <v>594959.16363151371</v>
      </c>
      <c r="R131" s="2">
        <f t="shared" si="33"/>
        <v>48386597.146123439</v>
      </c>
      <c r="S131" s="2">
        <f t="shared" si="17"/>
        <v>575504.19539493322</v>
      </c>
      <c r="T131" s="2">
        <f t="shared" si="18"/>
        <v>15789.714285714319</v>
      </c>
      <c r="U131" s="2">
        <f t="shared" si="19"/>
        <v>594959.16363151371</v>
      </c>
      <c r="V131" s="2">
        <f t="shared" si="34"/>
        <v>7447199</v>
      </c>
      <c r="W131" s="2">
        <f t="shared" si="20"/>
        <v>282812</v>
      </c>
      <c r="X131" s="2">
        <f t="shared" si="6"/>
        <v>312147.16363151371</v>
      </c>
      <c r="Y131" s="2">
        <f t="shared" si="30"/>
        <v>40939398.146123424</v>
      </c>
      <c r="Z131" s="2" t="str">
        <f t="shared" si="8"/>
        <v>HERE</v>
      </c>
      <c r="AA131" s="2">
        <f>IF(Z131="HERE",Y131,AA130+Graph!$G$1*1000)</f>
        <v>40939398.146123424</v>
      </c>
      <c r="AB131" s="2">
        <f t="shared" si="21"/>
        <v>312147.16363151371</v>
      </c>
      <c r="AC131" s="2">
        <f t="shared" si="31"/>
        <v>7447199</v>
      </c>
      <c r="AD131" s="3">
        <f t="shared" si="10"/>
        <v>40939398.146123424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31322152.30568929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58</v>
      </c>
      <c r="C132" s="7"/>
      <c r="D132" s="2" t="e">
        <f t="shared" si="12"/>
        <v>#N/A</v>
      </c>
      <c r="E132" s="2" t="e">
        <f t="shared" si="22"/>
        <v>#N/A</v>
      </c>
      <c r="F132" s="2">
        <v>578091.42205305398</v>
      </c>
      <c r="G132" s="2">
        <f t="shared" si="35"/>
        <v>578091.42205305398</v>
      </c>
      <c r="H132" s="2">
        <f t="shared" si="32"/>
        <v>47495489.813202694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597739.89870725572</v>
      </c>
      <c r="Q132" s="2">
        <f t="shared" si="36"/>
        <v>597739.89870725572</v>
      </c>
      <c r="R132" s="2">
        <f t="shared" si="33"/>
        <v>48984337.044830695</v>
      </c>
      <c r="S132" s="2">
        <f t="shared" si="17"/>
        <v>578091.42205305398</v>
      </c>
      <c r="T132" s="2">
        <f t="shared" si="18"/>
        <v>15789.714285714319</v>
      </c>
      <c r="U132" s="2">
        <f t="shared" si="19"/>
        <v>597739.89870725572</v>
      </c>
      <c r="V132" s="2">
        <f t="shared" si="34"/>
        <v>7891184</v>
      </c>
      <c r="W132" s="2">
        <f t="shared" si="20"/>
        <v>443985</v>
      </c>
      <c r="X132" s="2">
        <f t="shared" si="6"/>
        <v>153754.89870725572</v>
      </c>
      <c r="Y132" s="2">
        <f t="shared" si="30"/>
        <v>41093153.04483068</v>
      </c>
      <c r="Z132" s="2" t="str">
        <f t="shared" si="8"/>
        <v>HERE</v>
      </c>
      <c r="AA132" s="2">
        <f>IF(Z132="HERE",Y132,AA131+Graph!$G$1*1000)</f>
        <v>41093153.04483068</v>
      </c>
      <c r="AB132" s="2">
        <f t="shared" si="21"/>
        <v>153754.89870725572</v>
      </c>
      <c r="AC132" s="2">
        <f t="shared" si="31"/>
        <v>7891184</v>
      </c>
      <c r="AD132" s="3">
        <f t="shared" si="10"/>
        <v>41093153.04483068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31695505.334094431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59</v>
      </c>
      <c r="C133" s="7"/>
      <c r="D133" s="2" t="e">
        <f t="shared" si="12"/>
        <v>#N/A</v>
      </c>
      <c r="E133" s="2" t="e">
        <f t="shared" si="22"/>
        <v>#N/A</v>
      </c>
      <c r="F133" s="2">
        <v>580678.64871117473</v>
      </c>
      <c r="G133" s="2">
        <f t="shared" si="35"/>
        <v>580678.64871117473</v>
      </c>
      <c r="H133" s="2">
        <f t="shared" si="32"/>
        <v>48076168.461913869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600520.63378298283</v>
      </c>
      <c r="Q133" s="2">
        <f t="shared" si="36"/>
        <v>600520.63378298283</v>
      </c>
      <c r="R133" s="2">
        <f t="shared" si="33"/>
        <v>49584857.678613678</v>
      </c>
      <c r="S133" s="2">
        <f t="shared" si="17"/>
        <v>580678.64871117473</v>
      </c>
      <c r="T133" s="2">
        <f t="shared" si="18"/>
        <v>15789.714285714319</v>
      </c>
      <c r="U133" s="2">
        <f t="shared" si="19"/>
        <v>600520.63378298283</v>
      </c>
      <c r="V133" s="2">
        <f t="shared" si="34"/>
        <v>8378940</v>
      </c>
      <c r="W133" s="2">
        <f t="shared" si="20"/>
        <v>487756</v>
      </c>
      <c r="X133" s="2">
        <f t="shared" si="6"/>
        <v>112764.63378298283</v>
      </c>
      <c r="Y133" s="2">
        <f t="shared" si="30"/>
        <v>41205917.678613663</v>
      </c>
      <c r="Z133" s="2" t="str">
        <f t="shared" si="8"/>
        <v>HERE</v>
      </c>
      <c r="AA133" s="2">
        <f>IF(Z133="HERE",Y133,AA132+Graph!$G$1*1000)</f>
        <v>41205917.678613663</v>
      </c>
      <c r="AB133" s="2">
        <f t="shared" si="21"/>
        <v>112764.63378298283</v>
      </c>
      <c r="AC133" s="2">
        <f t="shared" si="31"/>
        <v>8378940</v>
      </c>
      <c r="AD133" s="3">
        <f t="shared" si="10"/>
        <v>41205917.678613663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32071361.024067726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60</v>
      </c>
      <c r="C134" s="7"/>
      <c r="D134" s="2" t="e">
        <f t="shared" si="12"/>
        <v>#N/A</v>
      </c>
      <c r="E134" s="2" t="e">
        <f t="shared" si="22"/>
        <v>#N/A</v>
      </c>
      <c r="F134" s="2">
        <v>583265.87536929548</v>
      </c>
      <c r="G134" s="2">
        <f t="shared" si="35"/>
        <v>583265.87536929548</v>
      </c>
      <c r="H134" s="2">
        <f t="shared" si="32"/>
        <v>48659434.337283164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603301.36885872483</v>
      </c>
      <c r="Q134" s="2">
        <f t="shared" si="36"/>
        <v>603301.36885872483</v>
      </c>
      <c r="R134" s="2">
        <f t="shared" si="33"/>
        <v>50188159.047472402</v>
      </c>
      <c r="S134" s="2">
        <f t="shared" si="17"/>
        <v>583265.87536929548</v>
      </c>
      <c r="T134" s="2">
        <f t="shared" si="18"/>
        <v>15789.714285714319</v>
      </c>
      <c r="U134" s="2">
        <f t="shared" si="19"/>
        <v>603301.36885872483</v>
      </c>
      <c r="V134" s="2">
        <f t="shared" si="34"/>
        <v>8977329</v>
      </c>
      <c r="W134" s="2">
        <f t="shared" si="20"/>
        <v>598389</v>
      </c>
      <c r="X134" s="2">
        <f t="shared" si="6"/>
        <v>4912.3688587248325</v>
      </c>
      <c r="Y134" s="2">
        <f t="shared" si="30"/>
        <v>41210830.047472388</v>
      </c>
      <c r="Z134" s="2" t="str">
        <f t="shared" si="8"/>
        <v>HERE</v>
      </c>
      <c r="AA134" s="2">
        <f>IF(Z134="HERE",Y134,AA133+Graph!$G$1*1000)</f>
        <v>41210830.047472388</v>
      </c>
      <c r="AB134" s="2">
        <f t="shared" si="21"/>
        <v>4912.3688587248325</v>
      </c>
      <c r="AC134" s="2">
        <f t="shared" si="31"/>
        <v>8977329</v>
      </c>
      <c r="AD134" s="3">
        <f t="shared" si="10"/>
        <v>41210830.047472388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32449719.375609189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61</v>
      </c>
      <c r="C135" s="7"/>
      <c r="D135" s="2" t="e">
        <f t="shared" si="12"/>
        <v>#N/A</v>
      </c>
      <c r="E135" s="2" t="e">
        <f t="shared" si="22"/>
        <v>#N/A</v>
      </c>
      <c r="F135" s="2">
        <v>585853.10202741623</v>
      </c>
      <c r="G135" s="2">
        <f t="shared" si="35"/>
        <v>585853.10202741623</v>
      </c>
      <c r="H135" s="2">
        <f t="shared" si="32"/>
        <v>49245287.43931058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606082.10393446684</v>
      </c>
      <c r="Q135" s="2">
        <f t="shared" si="36"/>
        <v>606082.10393446684</v>
      </c>
      <c r="R135" s="2">
        <f t="shared" si="33"/>
        <v>50794241.151406869</v>
      </c>
      <c r="S135" s="2">
        <f t="shared" si="17"/>
        <v>585853.10202741623</v>
      </c>
      <c r="T135" s="2">
        <f t="shared" si="18"/>
        <v>15789.714285714319</v>
      </c>
      <c r="U135" s="2">
        <f t="shared" si="19"/>
        <v>606082.10393446684</v>
      </c>
      <c r="V135" s="2">
        <f t="shared" si="34"/>
        <v>9296367</v>
      </c>
      <c r="W135" s="2">
        <f t="shared" si="20"/>
        <v>319038</v>
      </c>
      <c r="X135" s="2">
        <f t="shared" si="6"/>
        <v>287044.10393446684</v>
      </c>
      <c r="Y135" s="2">
        <f t="shared" si="30"/>
        <v>41497874.151406854</v>
      </c>
      <c r="Z135" s="2" t="str">
        <f t="shared" si="8"/>
        <v>HERE</v>
      </c>
      <c r="AA135" s="2">
        <f>IF(Z135="HERE",Y135,AA134+Graph!$G$1*1000)</f>
        <v>41497874.151406854</v>
      </c>
      <c r="AB135" s="2">
        <f t="shared" si="21"/>
        <v>287044.10393446684</v>
      </c>
      <c r="AC135" s="2">
        <f t="shared" si="31"/>
        <v>9296367</v>
      </c>
      <c r="AD135" s="3">
        <f t="shared" si="10"/>
        <v>41497874.151406854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32830580.388718806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62</v>
      </c>
      <c r="C136" s="7"/>
      <c r="D136" s="2" t="e">
        <f t="shared" si="12"/>
        <v>#N/A</v>
      </c>
      <c r="E136" s="2" t="e">
        <f t="shared" si="22"/>
        <v>#N/A</v>
      </c>
      <c r="F136" s="2">
        <v>588440.32868553698</v>
      </c>
      <c r="G136" s="2">
        <f t="shared" si="35"/>
        <v>588440.32868553698</v>
      </c>
      <c r="H136" s="2">
        <f t="shared" si="32"/>
        <v>49833727.767996117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608862.83901019394</v>
      </c>
      <c r="Q136" s="2">
        <f t="shared" si="36"/>
        <v>608862.83901019394</v>
      </c>
      <c r="R136" s="2">
        <f t="shared" si="33"/>
        <v>51403103.990417063</v>
      </c>
      <c r="S136" s="2">
        <f t="shared" si="17"/>
        <v>588440.32868553698</v>
      </c>
      <c r="T136" s="2">
        <f t="shared" si="18"/>
        <v>15789.714285714319</v>
      </c>
      <c r="U136" s="2">
        <f t="shared" si="19"/>
        <v>608862.83901019394</v>
      </c>
      <c r="V136" s="2">
        <f t="shared" si="34"/>
        <v>9646715</v>
      </c>
      <c r="W136" s="2">
        <f t="shared" si="20"/>
        <v>350348</v>
      </c>
      <c r="X136" s="2">
        <f t="shared" si="6"/>
        <v>258514.83901019394</v>
      </c>
      <c r="Y136" s="2">
        <f t="shared" si="30"/>
        <v>41756388.990417048</v>
      </c>
      <c r="Z136" s="2" t="str">
        <f t="shared" si="8"/>
        <v>HERE</v>
      </c>
      <c r="AA136" s="2">
        <f>IF(Z136="HERE",Y136,AA135+Graph!$G$1*1000)</f>
        <v>41756388.990417048</v>
      </c>
      <c r="AB136" s="2">
        <f t="shared" si="21"/>
        <v>258514.83901019394</v>
      </c>
      <c r="AC136" s="2">
        <f t="shared" si="31"/>
        <v>9646715</v>
      </c>
      <c r="AD136" s="3">
        <f t="shared" si="10"/>
        <v>41756388.990417048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33213944.063396588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63</v>
      </c>
      <c r="C137" s="7"/>
      <c r="D137" s="2" t="e">
        <f t="shared" si="12"/>
        <v>#N/A</v>
      </c>
      <c r="E137" s="2" t="e">
        <f t="shared" si="22"/>
        <v>#N/A</v>
      </c>
      <c r="F137" s="2">
        <v>591027.55534365773</v>
      </c>
      <c r="G137" s="2">
        <f t="shared" si="35"/>
        <v>591027.55534365773</v>
      </c>
      <c r="H137" s="2">
        <f t="shared" si="32"/>
        <v>50424755.323339775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611643.57408593595</v>
      </c>
      <c r="Q137" s="2">
        <f t="shared" si="36"/>
        <v>611643.57408593595</v>
      </c>
      <c r="R137" s="2">
        <f t="shared" si="33"/>
        <v>52014747.564502999</v>
      </c>
      <c r="S137" s="2">
        <f t="shared" si="17"/>
        <v>591027.55534365773</v>
      </c>
      <c r="T137" s="2">
        <f t="shared" si="18"/>
        <v>15789.714285714319</v>
      </c>
      <c r="U137" s="2">
        <f t="shared" si="19"/>
        <v>611643.57408593595</v>
      </c>
      <c r="V137" s="2">
        <f t="shared" si="34"/>
        <v>10021471</v>
      </c>
      <c r="W137" s="2">
        <f t="shared" si="20"/>
        <v>374756</v>
      </c>
      <c r="X137" s="2">
        <f t="shared" si="6"/>
        <v>236887.57408593595</v>
      </c>
      <c r="Y137" s="2">
        <f t="shared" si="30"/>
        <v>41993276.564502984</v>
      </c>
      <c r="Z137" s="2" t="str">
        <f t="shared" si="8"/>
        <v>HERE</v>
      </c>
      <c r="AA137" s="2">
        <f>IF(Z137="HERE",Y137,AA136+Graph!$G$1*1000)</f>
        <v>41993276.564502984</v>
      </c>
      <c r="AB137" s="2">
        <f t="shared" si="21"/>
        <v>236887.57408593595</v>
      </c>
      <c r="AC137" s="2">
        <f t="shared" si="31"/>
        <v>10021471</v>
      </c>
      <c r="AD137" s="3">
        <f t="shared" si="10"/>
        <v>41993276.564502984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33535355.53714253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64</v>
      </c>
      <c r="C138" s="7"/>
      <c r="D138" s="2" t="e">
        <f t="shared" si="12"/>
        <v>#N/A</v>
      </c>
      <c r="E138" s="2" t="e">
        <f t="shared" si="22"/>
        <v>#N/A</v>
      </c>
      <c r="F138" s="2">
        <v>593614.78200179338</v>
      </c>
      <c r="G138" s="2">
        <f t="shared" si="35"/>
        <v>593614.78200179338</v>
      </c>
      <c r="H138" s="2">
        <f t="shared" si="32"/>
        <v>51018370.105341569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614424.30916166306</v>
      </c>
      <c r="Q138" s="2">
        <f t="shared" si="36"/>
        <v>614424.30916166306</v>
      </c>
      <c r="R138" s="2">
        <f t="shared" si="33"/>
        <v>52629171.873664662</v>
      </c>
      <c r="S138" s="2">
        <f t="shared" si="17"/>
        <v>593614.78200179338</v>
      </c>
      <c r="T138" s="2">
        <f t="shared" si="18"/>
        <v>15789.714285714319</v>
      </c>
      <c r="U138" s="2">
        <f t="shared" si="19"/>
        <v>614424.30916166306</v>
      </c>
      <c r="V138" s="2">
        <f t="shared" si="34"/>
        <v>10490487</v>
      </c>
      <c r="W138" s="2">
        <f t="shared" si="20"/>
        <v>469016</v>
      </c>
      <c r="X138" s="2">
        <f t="shared" si="6"/>
        <v>145408.30916166306</v>
      </c>
      <c r="Y138" s="2">
        <f t="shared" si="30"/>
        <v>42138684.873664647</v>
      </c>
      <c r="Z138" s="2" t="str">
        <f t="shared" si="8"/>
        <v>HERE</v>
      </c>
      <c r="AA138" s="2">
        <f>IF(Z138="HERE",Y138,AA137+Graph!$G$1*1000)</f>
        <v>42138684.873664647</v>
      </c>
      <c r="AB138" s="2">
        <f t="shared" si="21"/>
        <v>145408.30916166306</v>
      </c>
      <c r="AC138" s="2">
        <f t="shared" si="31"/>
        <v>10490487</v>
      </c>
      <c r="AD138" s="3">
        <f t="shared" si="10"/>
        <v>42138684.873664647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33798679.972456641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65</v>
      </c>
      <c r="C139" s="7"/>
      <c r="D139" s="2" t="e">
        <f t="shared" si="12"/>
        <v>#N/A</v>
      </c>
      <c r="E139" s="2" t="e">
        <f t="shared" si="22"/>
        <v>#N/A</v>
      </c>
      <c r="F139" s="2">
        <v>596202.00865991414</v>
      </c>
      <c r="G139" s="2">
        <f t="shared" si="35"/>
        <v>596202.00865991414</v>
      </c>
      <c r="H139" s="2">
        <f t="shared" si="32"/>
        <v>51614572.114001483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617205.04423740506</v>
      </c>
      <c r="Q139" s="2">
        <f t="shared" si="36"/>
        <v>617205.04423740506</v>
      </c>
      <c r="R139" s="2">
        <f t="shared" si="33"/>
        <v>53246376.917902067</v>
      </c>
      <c r="S139" s="2">
        <f t="shared" si="17"/>
        <v>596202.00865991414</v>
      </c>
      <c r="T139" s="2">
        <f t="shared" si="18"/>
        <v>15789.714285714319</v>
      </c>
      <c r="U139" s="2">
        <f t="shared" si="19"/>
        <v>617205.04423740506</v>
      </c>
      <c r="V139" s="2">
        <f t="shared" si="34"/>
        <v>10971047</v>
      </c>
      <c r="W139" s="2">
        <f t="shared" si="20"/>
        <v>480560</v>
      </c>
      <c r="X139" s="2">
        <f t="shared" si="6"/>
        <v>136645.04423740506</v>
      </c>
      <c r="Y139" s="2">
        <f t="shared" si="30"/>
        <v>42275329.917902052</v>
      </c>
      <c r="Z139" s="2" t="str">
        <f t="shared" si="8"/>
        <v>HERE</v>
      </c>
      <c r="AA139" s="2">
        <f>IF(Z139="HERE",Y139,AA138+Graph!$G$1*1000)</f>
        <v>42275329.917902052</v>
      </c>
      <c r="AB139" s="2">
        <f t="shared" si="21"/>
        <v>136645.04423740506</v>
      </c>
      <c r="AC139" s="2">
        <f t="shared" si="31"/>
        <v>10971047</v>
      </c>
      <c r="AD139" s="3">
        <f t="shared" si="10"/>
        <v>42275329.917902052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34032418.719338894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66</v>
      </c>
      <c r="C140" s="7"/>
      <c r="D140" s="2" t="e">
        <f t="shared" si="12"/>
        <v>#N/A</v>
      </c>
      <c r="E140" s="2" t="e">
        <f t="shared" si="22"/>
        <v>#N/A</v>
      </c>
      <c r="F140" s="2">
        <v>598789.23531803489</v>
      </c>
      <c r="G140" s="2">
        <f t="shared" si="35"/>
        <v>598789.23531803489</v>
      </c>
      <c r="H140" s="2">
        <f t="shared" si="32"/>
        <v>52213361.349319518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619985.77931313217</v>
      </c>
      <c r="Q140" s="2">
        <f t="shared" si="36"/>
        <v>619985.77931313217</v>
      </c>
      <c r="R140" s="2">
        <f t="shared" si="33"/>
        <v>53866362.697215199</v>
      </c>
      <c r="S140" s="2">
        <f t="shared" si="17"/>
        <v>598789.23531803489</v>
      </c>
      <c r="T140" s="2">
        <f t="shared" si="18"/>
        <v>15789.714285714319</v>
      </c>
      <c r="U140" s="2">
        <f t="shared" si="19"/>
        <v>619985.77931313217</v>
      </c>
      <c r="V140" s="2">
        <f t="shared" si="34"/>
        <v>11465210</v>
      </c>
      <c r="W140" s="2">
        <f t="shared" si="20"/>
        <v>494163</v>
      </c>
      <c r="X140" s="2">
        <f t="shared" si="6"/>
        <v>125822.77931313217</v>
      </c>
      <c r="Y140" s="2">
        <f t="shared" si="30"/>
        <v>42401152.697215185</v>
      </c>
      <c r="Z140" s="2" t="str">
        <f t="shared" si="8"/>
        <v>HERE</v>
      </c>
      <c r="AA140" s="2">
        <f>IF(Z140="HERE",Y140,AA139+Graph!$G$1*1000)</f>
        <v>42401152.697215185</v>
      </c>
      <c r="AB140" s="2">
        <f t="shared" si="21"/>
        <v>125822.77931313217</v>
      </c>
      <c r="AC140" s="2">
        <f t="shared" si="31"/>
        <v>11465210</v>
      </c>
      <c r="AD140" s="3">
        <f t="shared" si="10"/>
        <v>42401152.697215185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34262251.977789328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67</v>
      </c>
      <c r="C141" s="7"/>
      <c r="D141" s="2" t="e">
        <f t="shared" si="12"/>
        <v>#N/A</v>
      </c>
      <c r="E141" s="2" t="e">
        <f t="shared" si="22"/>
        <v>#N/A</v>
      </c>
      <c r="F141" s="2">
        <v>601376.46197615564</v>
      </c>
      <c r="G141" s="2">
        <f t="shared" si="35"/>
        <v>601376.46197615564</v>
      </c>
      <c r="H141" s="2">
        <f t="shared" si="32"/>
        <v>52814737.811295673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622766.51438887417</v>
      </c>
      <c r="Q141" s="2">
        <f t="shared" si="36"/>
        <v>622766.51438887417</v>
      </c>
      <c r="R141" s="2">
        <f t="shared" si="33"/>
        <v>54489129.211604074</v>
      </c>
      <c r="S141" s="2">
        <f t="shared" si="17"/>
        <v>601376.46197615564</v>
      </c>
      <c r="T141" s="2">
        <f t="shared" si="18"/>
        <v>15789.714285714319</v>
      </c>
      <c r="U141" s="2">
        <f t="shared" si="19"/>
        <v>622766.51438887417</v>
      </c>
      <c r="V141" s="2">
        <f t="shared" si="34"/>
        <v>12014288</v>
      </c>
      <c r="W141" s="2">
        <f t="shared" si="20"/>
        <v>549078</v>
      </c>
      <c r="X141" s="2">
        <f t="shared" si="6"/>
        <v>73688.514388874173</v>
      </c>
      <c r="Y141" s="2">
        <f t="shared" si="30"/>
        <v>42474841.211604059</v>
      </c>
      <c r="Z141" s="2" t="str">
        <f t="shared" si="8"/>
        <v>HERE</v>
      </c>
      <c r="AA141" s="2">
        <f>IF(Z141="HERE",Y141,AA140+Graph!$G$1*1000)</f>
        <v>42474841.211604059</v>
      </c>
      <c r="AB141" s="2">
        <f t="shared" si="21"/>
        <v>73688.514388874173</v>
      </c>
      <c r="AC141" s="2">
        <f t="shared" si="31"/>
        <v>12014288</v>
      </c>
      <c r="AD141" s="3">
        <f t="shared" si="10"/>
        <v>42474841.211604059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34533958.19780793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68</v>
      </c>
      <c r="C142" s="7"/>
      <c r="D142" s="2" t="e">
        <f t="shared" si="12"/>
        <v>#N/A</v>
      </c>
      <c r="E142" s="2" t="e">
        <f t="shared" si="22"/>
        <v>#N/A</v>
      </c>
      <c r="F142" s="2">
        <v>603963.68863427639</v>
      </c>
      <c r="G142" s="2">
        <f t="shared" si="35"/>
        <v>603963.68863427639</v>
      </c>
      <c r="H142" s="2">
        <f t="shared" si="32"/>
        <v>53418701.49992995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625547.24946460128</v>
      </c>
      <c r="Q142" s="2">
        <f t="shared" si="36"/>
        <v>625547.24946460128</v>
      </c>
      <c r="R142" s="2">
        <f t="shared" si="33"/>
        <v>55114676.461068675</v>
      </c>
      <c r="S142" s="2">
        <f t="shared" si="17"/>
        <v>603963.68863427639</v>
      </c>
      <c r="T142" s="2">
        <f t="shared" si="18"/>
        <v>15789.714285714319</v>
      </c>
      <c r="U142" s="2">
        <f t="shared" si="19"/>
        <v>625547.24946460128</v>
      </c>
      <c r="V142" s="2">
        <f t="shared" si="34"/>
        <v>12294006</v>
      </c>
      <c r="W142" s="2">
        <f t="shared" si="20"/>
        <v>279718</v>
      </c>
      <c r="X142" s="2">
        <f t="shared" si="6"/>
        <v>345829.24946460128</v>
      </c>
      <c r="Y142" s="2">
        <f t="shared" si="30"/>
        <v>42820670.46106866</v>
      </c>
      <c r="Z142" s="2" t="str">
        <f t="shared" si="8"/>
        <v>HERE</v>
      </c>
      <c r="AA142" s="2">
        <f>IF(Z142="HERE",Y142,AA141+Graph!$G$1*1000)</f>
        <v>42820670.46106866</v>
      </c>
      <c r="AB142" s="2">
        <f t="shared" si="21"/>
        <v>345829.24946460128</v>
      </c>
      <c r="AC142" s="2">
        <f t="shared" si="31"/>
        <v>12294006</v>
      </c>
      <c r="AD142" s="3">
        <f t="shared" si="10"/>
        <v>42820670.46106866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34852798.879394673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69</v>
      </c>
      <c r="C143" s="7"/>
      <c r="D143" s="2" t="e">
        <f t="shared" si="12"/>
        <v>#N/A</v>
      </c>
      <c r="E143" s="2" t="e">
        <f t="shared" si="22"/>
        <v>#N/A</v>
      </c>
      <c r="F143" s="2">
        <v>606550.91529239714</v>
      </c>
      <c r="G143" s="2">
        <f t="shared" si="35"/>
        <v>606550.91529239714</v>
      </c>
      <c r="H143" s="2">
        <f t="shared" si="32"/>
        <v>54025252.415222347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628327.98454034328</v>
      </c>
      <c r="Q143" s="2">
        <f t="shared" si="36"/>
        <v>628327.98454034328</v>
      </c>
      <c r="R143" s="2">
        <f t="shared" si="33"/>
        <v>55743004.445609018</v>
      </c>
      <c r="S143" s="2">
        <f t="shared" si="17"/>
        <v>606550.91529239714</v>
      </c>
      <c r="T143" s="2">
        <f t="shared" si="18"/>
        <v>15789.714285714319</v>
      </c>
      <c r="U143" s="2">
        <f t="shared" si="19"/>
        <v>628327.98454034328</v>
      </c>
      <c r="V143" s="2">
        <f t="shared" si="34"/>
        <v>12646486</v>
      </c>
      <c r="W143" s="2">
        <f t="shared" si="20"/>
        <v>352480</v>
      </c>
      <c r="X143" s="2">
        <f t="shared" si="6"/>
        <v>275847.98454034328</v>
      </c>
      <c r="Y143" s="2">
        <f t="shared" si="30"/>
        <v>43096518.445609003</v>
      </c>
      <c r="Z143" s="2" t="str">
        <f t="shared" si="8"/>
        <v>HERE</v>
      </c>
      <c r="AA143" s="2">
        <f>IF(Z143="HERE",Y143,AA142+Graph!$G$1*1000)</f>
        <v>43096518.445609003</v>
      </c>
      <c r="AB143" s="2">
        <f t="shared" si="21"/>
        <v>275847.98454034328</v>
      </c>
      <c r="AC143" s="2">
        <f t="shared" si="31"/>
        <v>12646486</v>
      </c>
      <c r="AD143" s="3">
        <f t="shared" si="10"/>
        <v>43096518.445609003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35192273.572549596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70</v>
      </c>
      <c r="C144" s="7"/>
      <c r="D144" s="2" t="e">
        <f t="shared" si="12"/>
        <v>#N/A</v>
      </c>
      <c r="E144" s="2" t="e">
        <f t="shared" si="22"/>
        <v>#N/A</v>
      </c>
      <c r="F144" s="2">
        <v>609138.14195051789</v>
      </c>
      <c r="G144" s="2">
        <f t="shared" si="35"/>
        <v>609138.14195051789</v>
      </c>
      <c r="H144" s="2">
        <f t="shared" si="32"/>
        <v>54634390.557172865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631108.71961607039</v>
      </c>
      <c r="Q144" s="2">
        <f t="shared" si="36"/>
        <v>631108.71961607039</v>
      </c>
      <c r="R144" s="2">
        <f t="shared" si="33"/>
        <v>56374113.165225089</v>
      </c>
      <c r="S144" s="2">
        <f t="shared" si="17"/>
        <v>609138.14195051789</v>
      </c>
      <c r="T144" s="2">
        <f t="shared" si="18"/>
        <v>15789.714285714319</v>
      </c>
      <c r="U144" s="2">
        <f t="shared" si="19"/>
        <v>631108.71961607039</v>
      </c>
      <c r="V144" s="2">
        <f t="shared" si="34"/>
        <v>13058298</v>
      </c>
      <c r="W144" s="2">
        <f t="shared" si="20"/>
        <v>411812</v>
      </c>
      <c r="X144" s="2">
        <f t="shared" si="6"/>
        <v>219296.71961607039</v>
      </c>
      <c r="Y144" s="2">
        <f t="shared" si="30"/>
        <v>43315815.165225074</v>
      </c>
      <c r="Z144" s="2" t="str">
        <f t="shared" si="8"/>
        <v>HERE</v>
      </c>
      <c r="AA144" s="2">
        <f>IF(Z144="HERE",Y144,AA143+Graph!$G$1*1000)</f>
        <v>43315815.165225074</v>
      </c>
      <c r="AB144" s="2">
        <f t="shared" si="21"/>
        <v>219296.71961607039</v>
      </c>
      <c r="AC144" s="2">
        <f t="shared" si="31"/>
        <v>13058298</v>
      </c>
      <c r="AD144" s="3">
        <f t="shared" si="10"/>
        <v>43315815.165225074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35416026.977272667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71</v>
      </c>
      <c r="C145" s="7"/>
      <c r="D145" s="2" t="e">
        <f t="shared" si="12"/>
        <v>#N/A</v>
      </c>
      <c r="E145" s="2" t="e">
        <f t="shared" si="22"/>
        <v>#N/A</v>
      </c>
      <c r="F145" s="2">
        <v>611725.36860863864</v>
      </c>
      <c r="G145" s="2">
        <f t="shared" si="35"/>
        <v>611725.36860863864</v>
      </c>
      <c r="H145" s="2">
        <f t="shared" si="32"/>
        <v>55246115.925781503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633889.4546918124</v>
      </c>
      <c r="Q145" s="2">
        <f t="shared" si="36"/>
        <v>633889.4546918124</v>
      </c>
      <c r="R145" s="2">
        <f t="shared" si="33"/>
        <v>57008002.619916901</v>
      </c>
      <c r="S145" s="2">
        <f t="shared" si="17"/>
        <v>611725.36860863864</v>
      </c>
      <c r="T145" s="2">
        <f t="shared" si="18"/>
        <v>15789.714285714319</v>
      </c>
      <c r="U145" s="2">
        <f t="shared" si="19"/>
        <v>633889.4546918124</v>
      </c>
      <c r="V145" s="2">
        <f t="shared" si="34"/>
        <v>13509108</v>
      </c>
      <c r="W145" s="2">
        <f t="shared" si="20"/>
        <v>450810</v>
      </c>
      <c r="X145" s="2">
        <f t="shared" si="6"/>
        <v>183079.4546918124</v>
      </c>
      <c r="Y145" s="2">
        <f t="shared" si="30"/>
        <v>43498894.619916886</v>
      </c>
      <c r="Z145" s="2" t="str">
        <f t="shared" si="8"/>
        <v>HERE</v>
      </c>
      <c r="AA145" s="2">
        <f>IF(Z145="HERE",Y145,AA144+Graph!$G$1*1000)</f>
        <v>43498894.619916886</v>
      </c>
      <c r="AB145" s="2">
        <f t="shared" si="21"/>
        <v>183079.4546918124</v>
      </c>
      <c r="AC145" s="2">
        <f t="shared" si="31"/>
        <v>13509108</v>
      </c>
      <c r="AD145" s="3">
        <f t="shared" si="10"/>
        <v>43498894.619916886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35624989.79356391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72</v>
      </c>
      <c r="C146" s="7"/>
      <c r="D146" s="2" t="e">
        <f t="shared" si="12"/>
        <v>#N/A</v>
      </c>
      <c r="E146" s="2" t="e">
        <f t="shared" si="22"/>
        <v>#N/A</v>
      </c>
      <c r="F146" s="2">
        <v>614312.5952667594</v>
      </c>
      <c r="G146" s="2">
        <f t="shared" si="35"/>
        <v>614312.5952667594</v>
      </c>
      <c r="H146" s="2">
        <f t="shared" si="32"/>
        <v>55860428.521048263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636670.1897675395</v>
      </c>
      <c r="Q146" s="2">
        <f t="shared" si="36"/>
        <v>636670.1897675395</v>
      </c>
      <c r="R146" s="2">
        <f t="shared" si="33"/>
        <v>57644672.80968444</v>
      </c>
      <c r="S146" s="2">
        <f t="shared" si="17"/>
        <v>614312.5952667594</v>
      </c>
      <c r="T146" s="2">
        <f t="shared" si="18"/>
        <v>15789.714285714319</v>
      </c>
      <c r="U146" s="2">
        <f t="shared" si="19"/>
        <v>636670.1897675395</v>
      </c>
      <c r="V146" s="2">
        <f t="shared" si="34"/>
        <v>14012224</v>
      </c>
      <c r="W146" s="2">
        <f t="shared" si="20"/>
        <v>503116</v>
      </c>
      <c r="X146" s="2">
        <f t="shared" si="6"/>
        <v>133554.1897675395</v>
      </c>
      <c r="Y146" s="2">
        <f t="shared" si="30"/>
        <v>43632448.809684426</v>
      </c>
      <c r="Z146" s="2" t="str">
        <f t="shared" si="8"/>
        <v>HERE</v>
      </c>
      <c r="AA146" s="2">
        <f>IF(Z146="HERE",Y146,AA145+Graph!$G$1*1000)</f>
        <v>43632448.809684426</v>
      </c>
      <c r="AB146" s="2">
        <f t="shared" si="21"/>
        <v>133554.1897675395</v>
      </c>
      <c r="AC146" s="2">
        <f t="shared" si="31"/>
        <v>14012224</v>
      </c>
      <c r="AD146" s="3">
        <f t="shared" si="10"/>
        <v>43632448.809684426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35797060.321423307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73</v>
      </c>
      <c r="C147" s="7"/>
      <c r="D147" s="2" t="e">
        <f t="shared" si="12"/>
        <v>#N/A</v>
      </c>
      <c r="E147" s="2" t="e">
        <f t="shared" si="22"/>
        <v>#N/A</v>
      </c>
      <c r="F147" s="2">
        <v>616899.82192488015</v>
      </c>
      <c r="G147" s="2">
        <f t="shared" si="35"/>
        <v>616899.82192488015</v>
      </c>
      <c r="H147" s="2">
        <f t="shared" si="32"/>
        <v>56477328.342973143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639450.92484328151</v>
      </c>
      <c r="Q147" s="2">
        <f t="shared" si="36"/>
        <v>639450.92484328151</v>
      </c>
      <c r="R147" s="2">
        <f t="shared" si="33"/>
        <v>58284123.734527722</v>
      </c>
      <c r="S147" s="2">
        <f t="shared" si="17"/>
        <v>616899.82192488015</v>
      </c>
      <c r="T147" s="2">
        <f t="shared" si="18"/>
        <v>15789.714285714319</v>
      </c>
      <c r="U147" s="2">
        <f t="shared" si="19"/>
        <v>639450.92484328151</v>
      </c>
      <c r="V147" s="2">
        <f t="shared" si="34"/>
        <v>14556827</v>
      </c>
      <c r="W147" s="2">
        <f t="shared" si="20"/>
        <v>544603</v>
      </c>
      <c r="X147" s="2">
        <f t="shared" si="6"/>
        <v>94847.924843281507</v>
      </c>
      <c r="Y147" s="2">
        <f t="shared" si="30"/>
        <v>43727296.734527707</v>
      </c>
      <c r="Z147" s="2" t="str">
        <f t="shared" si="8"/>
        <v>HERE</v>
      </c>
      <c r="AA147" s="2">
        <f>IF(Z147="HERE",Y147,AA146+Graph!$G$1*1000)</f>
        <v>43727296.734527707</v>
      </c>
      <c r="AB147" s="2">
        <f t="shared" si="21"/>
        <v>94847.924843281507</v>
      </c>
      <c r="AC147" s="2">
        <f t="shared" si="31"/>
        <v>14556827</v>
      </c>
      <c r="AD147" s="3">
        <f t="shared" si="10"/>
        <v>43727296.734527707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35913499.460850865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74</v>
      </c>
      <c r="C148" s="7"/>
      <c r="D148" s="2" t="e">
        <f t="shared" si="12"/>
        <v>#N/A</v>
      </c>
      <c r="E148" s="2" t="e">
        <f t="shared" si="22"/>
        <v>#N/A</v>
      </c>
      <c r="F148" s="2">
        <v>619487.0485830009</v>
      </c>
      <c r="G148" s="2">
        <f t="shared" si="35"/>
        <v>619487.0485830009</v>
      </c>
      <c r="H148" s="2">
        <f t="shared" si="32"/>
        <v>57096815.391556144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642231.65991902351</v>
      </c>
      <c r="Q148" s="2">
        <f t="shared" si="36"/>
        <v>642231.65991902351</v>
      </c>
      <c r="R148" s="2">
        <f t="shared" si="33"/>
        <v>58926355.394446746</v>
      </c>
      <c r="S148" s="2">
        <f t="shared" si="17"/>
        <v>619487.0485830009</v>
      </c>
      <c r="T148" s="2">
        <f t="shared" si="18"/>
        <v>15789.714285714319</v>
      </c>
      <c r="U148" s="2">
        <f t="shared" si="19"/>
        <v>642231.65991902351</v>
      </c>
      <c r="V148" s="2">
        <f t="shared" si="34"/>
        <v>15062189</v>
      </c>
      <c r="W148" s="2">
        <f t="shared" si="20"/>
        <v>505362</v>
      </c>
      <c r="X148" s="2">
        <f t="shared" si="6"/>
        <v>136869.65991902351</v>
      </c>
      <c r="Y148" s="2">
        <f t="shared" si="30"/>
        <v>43864166.394446731</v>
      </c>
      <c r="Z148" s="2" t="str">
        <f t="shared" si="8"/>
        <v>HERE</v>
      </c>
      <c r="AA148" s="2">
        <f>IF(Z148="HERE",Y148,AA147+Graph!$G$1*1000)</f>
        <v>43864166.394446731</v>
      </c>
      <c r="AB148" s="2">
        <f t="shared" si="21"/>
        <v>136869.65991902351</v>
      </c>
      <c r="AC148" s="2">
        <f t="shared" si="31"/>
        <v>15062189</v>
      </c>
      <c r="AD148" s="3">
        <f t="shared" si="10"/>
        <v>43864166.394446731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36020777.561846584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75</v>
      </c>
      <c r="C149" s="7"/>
      <c r="D149" s="2" t="e">
        <f t="shared" si="12"/>
        <v>#N/A</v>
      </c>
      <c r="E149" s="2" t="e">
        <f t="shared" si="22"/>
        <v>#N/A</v>
      </c>
      <c r="F149" s="2">
        <v>622074.27524112165</v>
      </c>
      <c r="G149" s="2">
        <f t="shared" si="35"/>
        <v>622074.27524112165</v>
      </c>
      <c r="H149" s="2">
        <f t="shared" si="32"/>
        <v>57718889.666797265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645012.39499475062</v>
      </c>
      <c r="Q149" s="2">
        <f t="shared" si="36"/>
        <v>645012.39499475062</v>
      </c>
      <c r="R149" s="2">
        <f t="shared" si="33"/>
        <v>59571367.789441496</v>
      </c>
      <c r="S149" s="2">
        <f t="shared" si="17"/>
        <v>622074.27524112165</v>
      </c>
      <c r="T149" s="2">
        <f t="shared" si="18"/>
        <v>15789.714285714319</v>
      </c>
      <c r="U149" s="2">
        <f t="shared" si="19"/>
        <v>645012.39499475062</v>
      </c>
      <c r="V149" s="2">
        <f t="shared" si="34"/>
        <v>15300151</v>
      </c>
      <c r="W149" s="2">
        <f t="shared" si="20"/>
        <v>237962</v>
      </c>
      <c r="X149" s="2">
        <f t="shared" si="6"/>
        <v>407050.39499475062</v>
      </c>
      <c r="Y149" s="2">
        <f t="shared" si="30"/>
        <v>44271216.789441481</v>
      </c>
      <c r="Z149" s="2" t="str">
        <f t="shared" si="8"/>
        <v>HERE</v>
      </c>
      <c r="AA149" s="2">
        <f>IF(Z149="HERE",Y149,AA148+Graph!$G$1*1000)</f>
        <v>44271216.789441481</v>
      </c>
      <c r="AB149" s="2">
        <f t="shared" si="21"/>
        <v>407050.39499475062</v>
      </c>
      <c r="AC149" s="2">
        <f t="shared" si="31"/>
        <v>15300151</v>
      </c>
      <c r="AD149" s="3">
        <f t="shared" si="10"/>
        <v>44271216.789441481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36361521.17441047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76</v>
      </c>
      <c r="C150" s="7"/>
      <c r="D150" s="2" t="e">
        <f t="shared" si="12"/>
        <v>#N/A</v>
      </c>
      <c r="E150" s="2" t="e">
        <f t="shared" si="22"/>
        <v>#N/A</v>
      </c>
      <c r="F150" s="2">
        <v>624661.5018992424</v>
      </c>
      <c r="G150" s="2">
        <f t="shared" si="35"/>
        <v>624661.5018992424</v>
      </c>
      <c r="H150" s="2">
        <f t="shared" si="32"/>
        <v>58343551.168696508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647793.13007049263</v>
      </c>
      <c r="Q150" s="2">
        <f t="shared" si="36"/>
        <v>647793.13007049263</v>
      </c>
      <c r="R150" s="2">
        <f t="shared" si="33"/>
        <v>60219160.919511989</v>
      </c>
      <c r="S150" s="2">
        <f t="shared" si="17"/>
        <v>624661.5018992424</v>
      </c>
      <c r="T150" s="2">
        <f t="shared" si="18"/>
        <v>15789.714285714319</v>
      </c>
      <c r="U150" s="2">
        <f t="shared" si="19"/>
        <v>647793.13007049263</v>
      </c>
      <c r="V150" s="2">
        <f t="shared" si="34"/>
        <v>15576107</v>
      </c>
      <c r="W150" s="2">
        <f t="shared" si="20"/>
        <v>275956</v>
      </c>
      <c r="X150" s="2">
        <f t="shared" si="6"/>
        <v>371837.13007049263</v>
      </c>
      <c r="Y150" s="2">
        <f t="shared" si="30"/>
        <v>44643053.919511974</v>
      </c>
      <c r="Z150" s="2" t="str">
        <f t="shared" si="8"/>
        <v>HERE</v>
      </c>
      <c r="AA150" s="2">
        <f>IF(Z150="HERE",Y150,AA149+Graph!$G$1*1000)</f>
        <v>44643053.919511974</v>
      </c>
      <c r="AB150" s="2">
        <f t="shared" si="21"/>
        <v>371837.13007049263</v>
      </c>
      <c r="AC150" s="2">
        <f t="shared" si="31"/>
        <v>15576107</v>
      </c>
      <c r="AD150" s="3">
        <f t="shared" si="10"/>
        <v>44643053.919511974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36654147.398542516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77</v>
      </c>
      <c r="C151" s="7"/>
      <c r="D151" s="2" t="e">
        <f t="shared" si="12"/>
        <v>#N/A</v>
      </c>
      <c r="E151" s="2" t="e">
        <f t="shared" si="22"/>
        <v>#N/A</v>
      </c>
      <c r="F151" s="2">
        <v>627248.72855736315</v>
      </c>
      <c r="G151" s="2">
        <f t="shared" si="35"/>
        <v>627248.72855736315</v>
      </c>
      <c r="H151" s="2">
        <f t="shared" si="32"/>
        <v>58970799.897253871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650573.86514621973</v>
      </c>
      <c r="Q151" s="2">
        <f t="shared" si="36"/>
        <v>650573.86514621973</v>
      </c>
      <c r="R151" s="2">
        <f t="shared" si="33"/>
        <v>60869734.784658208</v>
      </c>
      <c r="S151" s="2">
        <f t="shared" si="17"/>
        <v>627248.72855736315</v>
      </c>
      <c r="T151" s="2">
        <f t="shared" si="18"/>
        <v>15789.714285714319</v>
      </c>
      <c r="U151" s="2">
        <f t="shared" si="19"/>
        <v>650573.86514621973</v>
      </c>
      <c r="V151" s="2">
        <f t="shared" si="34"/>
        <v>15940972</v>
      </c>
      <c r="W151" s="2">
        <f t="shared" si="20"/>
        <v>364865</v>
      </c>
      <c r="X151" s="2">
        <f t="shared" si="6"/>
        <v>285708.86514621973</v>
      </c>
      <c r="Y151" s="2">
        <f t="shared" si="30"/>
        <v>44928762.784658194</v>
      </c>
      <c r="Z151" s="2" t="str">
        <f t="shared" si="8"/>
        <v>HERE</v>
      </c>
      <c r="AA151" s="2">
        <f>IF(Z151="HERE",Y151,AA150+Graph!$G$1*1000)</f>
        <v>44928762.784658194</v>
      </c>
      <c r="AB151" s="2">
        <f t="shared" si="21"/>
        <v>285708.86514621973</v>
      </c>
      <c r="AC151" s="2">
        <f t="shared" si="31"/>
        <v>15940972</v>
      </c>
      <c r="AD151" s="3">
        <f t="shared" si="10"/>
        <v>44928762.784658194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36922745.234242722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78</v>
      </c>
      <c r="C152" s="7"/>
      <c r="D152" s="2" t="e">
        <f t="shared" si="12"/>
        <v>#N/A</v>
      </c>
      <c r="E152" s="2" t="e">
        <f t="shared" si="22"/>
        <v>#N/A</v>
      </c>
      <c r="F152" s="2">
        <v>629835.9552154839</v>
      </c>
      <c r="G152" s="2">
        <f t="shared" si="35"/>
        <v>629835.9552154839</v>
      </c>
      <c r="H152" s="2">
        <f t="shared" si="32"/>
        <v>59600635.852469355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653354.60022196174</v>
      </c>
      <c r="Q152" s="2">
        <f t="shared" si="36"/>
        <v>653354.60022196174</v>
      </c>
      <c r="R152" s="2">
        <f t="shared" si="33"/>
        <v>61523089.38488017</v>
      </c>
      <c r="S152" s="2">
        <f t="shared" si="17"/>
        <v>629835.9552154839</v>
      </c>
      <c r="T152" s="2">
        <f t="shared" si="18"/>
        <v>15789.714285714319</v>
      </c>
      <c r="U152" s="2">
        <f t="shared" si="19"/>
        <v>653354.60022196174</v>
      </c>
      <c r="V152" s="2">
        <f t="shared" si="34"/>
        <v>16423082</v>
      </c>
      <c r="W152" s="2">
        <f t="shared" si="20"/>
        <v>482110</v>
      </c>
      <c r="X152" s="2">
        <f t="shared" si="6"/>
        <v>171244.60022196174</v>
      </c>
      <c r="Y152" s="2">
        <f t="shared" si="30"/>
        <v>45100007.384880155</v>
      </c>
      <c r="Z152" s="2" t="str">
        <f t="shared" si="8"/>
        <v>HERE</v>
      </c>
      <c r="AA152" s="2">
        <f>IF(Z152="HERE",Y152,AA151+Graph!$G$1*1000)</f>
        <v>45100007.384880155</v>
      </c>
      <c r="AB152" s="2">
        <f t="shared" si="21"/>
        <v>171244.60022196174</v>
      </c>
      <c r="AC152" s="2">
        <f t="shared" si="31"/>
        <v>16423082</v>
      </c>
      <c r="AD152" s="3">
        <f t="shared" si="10"/>
        <v>45100007.384880155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37217818.281511083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79</v>
      </c>
      <c r="C153" s="7"/>
      <c r="D153" s="2" t="e">
        <f t="shared" si="12"/>
        <v>#N/A</v>
      </c>
      <c r="E153" s="2" t="e">
        <f t="shared" si="22"/>
        <v>#N/A</v>
      </c>
      <c r="F153" s="2">
        <v>632423.18187360466</v>
      </c>
      <c r="G153" s="2">
        <f t="shared" si="35"/>
        <v>632423.18187360466</v>
      </c>
      <c r="H153" s="2">
        <f t="shared" si="32"/>
        <v>60233059.03434296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656135.33529768884</v>
      </c>
      <c r="Q153" s="2">
        <f t="shared" si="36"/>
        <v>656135.33529768884</v>
      </c>
      <c r="R153" s="2">
        <f t="shared" si="33"/>
        <v>62179224.720177859</v>
      </c>
      <c r="S153" s="2">
        <f t="shared" si="17"/>
        <v>632423.18187360466</v>
      </c>
      <c r="T153" s="2">
        <f t="shared" si="18"/>
        <v>15789.714285714319</v>
      </c>
      <c r="U153" s="2">
        <f t="shared" si="19"/>
        <v>656135.33529768884</v>
      </c>
      <c r="V153" s="2">
        <f t="shared" si="34"/>
        <v>16875536</v>
      </c>
      <c r="W153" s="2">
        <f t="shared" si="20"/>
        <v>452454</v>
      </c>
      <c r="X153" s="2">
        <f t="shared" si="6"/>
        <v>203681.33529768884</v>
      </c>
      <c r="Y153" s="2">
        <f t="shared" si="30"/>
        <v>45303688.720177844</v>
      </c>
      <c r="Z153" s="2" t="str">
        <f t="shared" si="8"/>
        <v>HERE</v>
      </c>
      <c r="AA153" s="2">
        <f>IF(Z153="HERE",Y153,AA152+Graph!$G$1*1000)</f>
        <v>45303688.720177844</v>
      </c>
      <c r="AB153" s="2">
        <f t="shared" si="21"/>
        <v>203681.33529768884</v>
      </c>
      <c r="AC153" s="2">
        <f t="shared" si="31"/>
        <v>16875536</v>
      </c>
      <c r="AD153" s="3">
        <f t="shared" si="10"/>
        <v>45303688.720177844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37378396.940347619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80</v>
      </c>
      <c r="C154" s="7"/>
      <c r="D154" s="2" t="e">
        <f t="shared" si="12"/>
        <v>#N/A</v>
      </c>
      <c r="E154" s="2" t="e">
        <f t="shared" si="22"/>
        <v>#N/A</v>
      </c>
      <c r="F154" s="2">
        <v>635010.40853172541</v>
      </c>
      <c r="G154" s="2">
        <f t="shared" si="35"/>
        <v>635010.40853172541</v>
      </c>
      <c r="H154" s="2">
        <f t="shared" si="32"/>
        <v>60868069.442874685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658916.07037343085</v>
      </c>
      <c r="Q154" s="2">
        <f t="shared" si="36"/>
        <v>658916.07037343085</v>
      </c>
      <c r="R154" s="2">
        <f t="shared" si="33"/>
        <v>62838140.79055129</v>
      </c>
      <c r="S154" s="2">
        <f t="shared" si="17"/>
        <v>635010.40853172541</v>
      </c>
      <c r="T154" s="2">
        <f t="shared" si="18"/>
        <v>15789.714285714319</v>
      </c>
      <c r="U154" s="2">
        <f t="shared" si="19"/>
        <v>658916.07037343085</v>
      </c>
      <c r="V154" s="2">
        <f t="shared" si="34"/>
        <v>17247442</v>
      </c>
      <c r="W154" s="2">
        <f t="shared" si="20"/>
        <v>371906</v>
      </c>
      <c r="X154" s="2">
        <f t="shared" si="6"/>
        <v>287010.07037343085</v>
      </c>
      <c r="Y154" s="2">
        <f t="shared" si="30"/>
        <v>45590698.790551275</v>
      </c>
      <c r="Z154" s="2" t="str">
        <f t="shared" si="8"/>
        <v>HERE</v>
      </c>
      <c r="AA154" s="2">
        <f>IF(Z154="HERE",Y154,AA153+Graph!$G$1*1000)</f>
        <v>45590698.790551275</v>
      </c>
      <c r="AB154" s="2">
        <f t="shared" si="21"/>
        <v>287010.07037343085</v>
      </c>
      <c r="AC154" s="2">
        <f t="shared" si="31"/>
        <v>17247442</v>
      </c>
      <c r="AD154" s="3">
        <f t="shared" si="10"/>
        <v>45590698.790551275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37504272.910752296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81</v>
      </c>
      <c r="C155" s="7"/>
      <c r="D155" s="2" t="e">
        <f t="shared" si="12"/>
        <v>#N/A</v>
      </c>
      <c r="E155" s="2" t="e">
        <f t="shared" si="22"/>
        <v>#N/A</v>
      </c>
      <c r="F155" s="2">
        <v>637597.63518984616</v>
      </c>
      <c r="G155" s="2">
        <f t="shared" si="35"/>
        <v>637597.63518984616</v>
      </c>
      <c r="H155" s="2">
        <f t="shared" si="32"/>
        <v>61505667.078064531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661696.80544915795</v>
      </c>
      <c r="Q155" s="2">
        <f t="shared" si="36"/>
        <v>661696.80544915795</v>
      </c>
      <c r="R155" s="2">
        <f t="shared" si="33"/>
        <v>63499837.596000448</v>
      </c>
      <c r="S155" s="2">
        <f t="shared" si="17"/>
        <v>637597.63518984616</v>
      </c>
      <c r="T155" s="2">
        <f t="shared" si="18"/>
        <v>15789.714285714319</v>
      </c>
      <c r="U155" s="2">
        <f t="shared" si="19"/>
        <v>661696.80544915795</v>
      </c>
      <c r="V155" s="2">
        <f t="shared" si="34"/>
        <v>17582121</v>
      </c>
      <c r="W155" s="2">
        <f t="shared" si="20"/>
        <v>334679</v>
      </c>
      <c r="X155" s="2">
        <f t="shared" si="6"/>
        <v>327017.80544915795</v>
      </c>
      <c r="Y155" s="2">
        <f t="shared" si="30"/>
        <v>45917716.596000433</v>
      </c>
      <c r="Z155" s="2" t="str">
        <f t="shared" si="8"/>
        <v>HERE</v>
      </c>
      <c r="AA155" s="2">
        <f>IF(Z155="HERE",Y155,AA154+Graph!$G$1*1000)</f>
        <v>45917716.596000433</v>
      </c>
      <c r="AB155" s="2">
        <f t="shared" si="21"/>
        <v>327017.80544915795</v>
      </c>
      <c r="AC155" s="2">
        <f t="shared" si="31"/>
        <v>17582121</v>
      </c>
      <c r="AD155" s="3">
        <f t="shared" si="10"/>
        <v>45917716.596000433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37538613.492725156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82</v>
      </c>
      <c r="C156" s="7"/>
      <c r="D156" s="2" t="e">
        <f t="shared" si="12"/>
        <v>#N/A</v>
      </c>
      <c r="E156" s="2" t="e">
        <f t="shared" si="22"/>
        <v>#N/A</v>
      </c>
      <c r="F156" s="2">
        <v>640184.86184796691</v>
      </c>
      <c r="G156" s="2">
        <f t="shared" si="35"/>
        <v>640184.86184796691</v>
      </c>
      <c r="H156" s="2">
        <f t="shared" si="32"/>
        <v>62145851.939912498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664477.54052489996</v>
      </c>
      <c r="Q156" s="2">
        <f t="shared" si="36"/>
        <v>664477.54052489996</v>
      </c>
      <c r="R156" s="2">
        <f t="shared" si="33"/>
        <v>64164315.136525348</v>
      </c>
      <c r="S156" s="2">
        <f t="shared" si="17"/>
        <v>640184.86184796691</v>
      </c>
      <c r="T156" s="2">
        <f t="shared" si="18"/>
        <v>15789.714285714319</v>
      </c>
      <c r="U156" s="2">
        <f t="shared" si="19"/>
        <v>664477.54052489996</v>
      </c>
      <c r="V156" s="2">
        <f t="shared" si="34"/>
        <v>17723840</v>
      </c>
      <c r="W156" s="2">
        <f t="shared" si="20"/>
        <v>141719</v>
      </c>
      <c r="X156" s="2">
        <f t="shared" si="6"/>
        <v>522758.54052489996</v>
      </c>
      <c r="Y156" s="2">
        <f t="shared" si="30"/>
        <v>46440475.136525333</v>
      </c>
      <c r="Z156" s="2" t="str">
        <f t="shared" si="8"/>
        <v>HERE</v>
      </c>
      <c r="AA156" s="2">
        <f>IF(Z156="HERE",Y156,AA155+Graph!$G$1*1000)</f>
        <v>46440475.136525333</v>
      </c>
      <c r="AB156" s="2">
        <f t="shared" si="21"/>
        <v>522758.54052489996</v>
      </c>
      <c r="AC156" s="2">
        <f t="shared" si="31"/>
        <v>17723840</v>
      </c>
      <c r="AD156" s="3">
        <f t="shared" si="10"/>
        <v>46440475.136525333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37812905.086266175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83</v>
      </c>
      <c r="C157" s="7"/>
      <c r="D157" s="2" t="e">
        <f t="shared" si="12"/>
        <v>#N/A</v>
      </c>
      <c r="E157" s="2" t="e">
        <f t="shared" si="22"/>
        <v>#N/A</v>
      </c>
      <c r="F157" s="2">
        <v>642772.08850608766</v>
      </c>
      <c r="G157" s="2">
        <f t="shared" si="35"/>
        <v>642772.08850608766</v>
      </c>
      <c r="H157" s="2">
        <f t="shared" si="32"/>
        <v>62788624.028418586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667258.27560062706</v>
      </c>
      <c r="Q157" s="2">
        <f t="shared" si="36"/>
        <v>667258.27560062706</v>
      </c>
      <c r="R157" s="2">
        <f t="shared" si="33"/>
        <v>64831573.412125975</v>
      </c>
      <c r="S157" s="2">
        <f t="shared" si="17"/>
        <v>642772.08850608766</v>
      </c>
      <c r="T157" s="2">
        <f t="shared" si="18"/>
        <v>15789.714285714319</v>
      </c>
      <c r="U157" s="2">
        <f t="shared" si="19"/>
        <v>667258.27560062706</v>
      </c>
      <c r="V157" s="2">
        <f t="shared" si="34"/>
        <v>17916181</v>
      </c>
      <c r="W157" s="2">
        <f t="shared" si="20"/>
        <v>192341</v>
      </c>
      <c r="X157" s="2">
        <f t="shared" si="6"/>
        <v>474917.27560062706</v>
      </c>
      <c r="Y157" s="2">
        <f t="shared" si="30"/>
        <v>46915392.41212596</v>
      </c>
      <c r="Z157" s="2" t="str">
        <f t="shared" si="8"/>
        <v>HERE</v>
      </c>
      <c r="AA157" s="2">
        <f>IF(Z157="HERE",Y157,AA156+Graph!$G$1*1000)</f>
        <v>46915392.41212596</v>
      </c>
      <c r="AB157" s="2">
        <f t="shared" si="21"/>
        <v>474917.27560062706</v>
      </c>
      <c r="AC157" s="2">
        <f t="shared" si="31"/>
        <v>17916181</v>
      </c>
      <c r="AD157" s="3">
        <f t="shared" si="10"/>
        <v>46915392.41212596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38063085.841375344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84</v>
      </c>
      <c r="C158" s="7"/>
      <c r="D158" s="2" t="e">
        <f t="shared" si="12"/>
        <v>#N/A</v>
      </c>
      <c r="E158" s="2" t="e">
        <f t="shared" si="22"/>
        <v>#N/A</v>
      </c>
      <c r="F158" s="2">
        <v>645359.31516420841</v>
      </c>
      <c r="G158" s="2">
        <f t="shared" si="35"/>
        <v>645359.31516420841</v>
      </c>
      <c r="H158" s="2">
        <f t="shared" si="32"/>
        <v>63433983.343582794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670039.01067636907</v>
      </c>
      <c r="Q158" s="2">
        <f t="shared" si="36"/>
        <v>670039.01067636907</v>
      </c>
      <c r="R158" s="2">
        <f t="shared" si="33"/>
        <v>65501612.422802344</v>
      </c>
      <c r="S158" s="2">
        <f t="shared" si="17"/>
        <v>645359.31516420841</v>
      </c>
      <c r="T158" s="2">
        <f t="shared" si="18"/>
        <v>15789.714285714319</v>
      </c>
      <c r="U158" s="2">
        <f t="shared" si="19"/>
        <v>670039.01067636907</v>
      </c>
      <c r="V158" s="2">
        <f t="shared" si="34"/>
        <v>18242873</v>
      </c>
      <c r="W158" s="2">
        <f t="shared" si="20"/>
        <v>326692</v>
      </c>
      <c r="X158" s="2">
        <f t="shared" si="6"/>
        <v>343347.01067636907</v>
      </c>
      <c r="Y158" s="2">
        <f t="shared" si="30"/>
        <v>47258739.422802329</v>
      </c>
      <c r="Z158" s="2" t="str">
        <f t="shared" si="8"/>
        <v>HERE</v>
      </c>
      <c r="AA158" s="2">
        <f>IF(Z158="HERE",Y158,AA157+Graph!$G$1*1000)</f>
        <v>47258739.422802329</v>
      </c>
      <c r="AB158" s="2">
        <f t="shared" si="21"/>
        <v>343347.01067636907</v>
      </c>
      <c r="AC158" s="2">
        <f t="shared" si="31"/>
        <v>18242873</v>
      </c>
      <c r="AD158" s="3">
        <f t="shared" si="10"/>
        <v>47258739.422802329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38295022.458052687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85</v>
      </c>
      <c r="C159" s="7"/>
      <c r="D159" s="2" t="e">
        <f t="shared" si="12"/>
        <v>#N/A</v>
      </c>
      <c r="E159" s="2" t="e">
        <f t="shared" si="22"/>
        <v>#N/A</v>
      </c>
      <c r="F159" s="2">
        <v>647946.54182232916</v>
      </c>
      <c r="G159" s="2">
        <f t="shared" si="35"/>
        <v>647946.54182232916</v>
      </c>
      <c r="H159" s="2">
        <f t="shared" si="32"/>
        <v>64081929.885405123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672819.74575209618</v>
      </c>
      <c r="Q159" s="2">
        <f t="shared" si="36"/>
        <v>672819.74575209618</v>
      </c>
      <c r="R159" s="2">
        <f t="shared" si="33"/>
        <v>66174432.16855444</v>
      </c>
      <c r="S159" s="2">
        <f t="shared" si="17"/>
        <v>647946.54182232916</v>
      </c>
      <c r="T159" s="2">
        <f t="shared" si="18"/>
        <v>15789.714285714319</v>
      </c>
      <c r="U159" s="2">
        <f t="shared" si="19"/>
        <v>672819.74575209618</v>
      </c>
      <c r="V159" s="2">
        <f t="shared" si="34"/>
        <v>18673492.502540141</v>
      </c>
      <c r="W159" s="2">
        <f t="shared" si="20"/>
        <v>430619.50254014134</v>
      </c>
      <c r="X159" s="2">
        <f t="shared" si="6"/>
        <v>242200.24321195483</v>
      </c>
      <c r="Y159" s="2">
        <f t="shared" ref="Y159:Y222" si="37">IF(COUNT($C160)=0,IF(COUNT($C159)=1,C159,SUM(Y158+X159)),C159)</f>
        <v>47500939.666014284</v>
      </c>
      <c r="Z159" s="2" t="str">
        <f t="shared" si="8"/>
        <v>HERE</v>
      </c>
      <c r="AA159" s="2">
        <f>IF(Z159="HERE",Y159,AA158+Graph!$G$1*1000)</f>
        <v>47500939.666014284</v>
      </c>
      <c r="AB159" s="2">
        <f t="shared" si="21"/>
        <v>242200.24321195483</v>
      </c>
      <c r="AC159" s="2">
        <f t="shared" ref="AC159:AC222" si="38">IF(Z160="HERE",V159,AC158)</f>
        <v>18673492.502540141</v>
      </c>
      <c r="AD159" s="3">
        <f t="shared" si="10"/>
        <v>47500939.666014284</v>
      </c>
      <c r="AE159" s="2">
        <f>IF(AE157&gt;=52800000,52800000,IF(AB138=Graph!G$1*1000,AE158+Graph!G$1*1000,AC159))</f>
        <v>18673492.502540141</v>
      </c>
      <c r="AF159" s="3">
        <f t="shared" si="11"/>
        <v>18673492.502540141</v>
      </c>
      <c r="AG159" s="3">
        <f t="shared" si="29"/>
        <v>38449340.736298189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86</v>
      </c>
      <c r="C160" s="7"/>
      <c r="D160" s="2" t="e">
        <f t="shared" si="12"/>
        <v>#N/A</v>
      </c>
      <c r="E160" s="2" t="e">
        <f t="shared" si="22"/>
        <v>#N/A</v>
      </c>
      <c r="F160" s="2">
        <v>650533.76848044991</v>
      </c>
      <c r="G160" s="2">
        <f t="shared" si="35"/>
        <v>650533.76848044991</v>
      </c>
      <c r="H160" s="2">
        <f t="shared" ref="H160:H223" si="39">IF(COUNT($C161)=0,IF(COUNT($C160)=1,C160,SUM(H159+G160)),C160)</f>
        <v>64732463.653885573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675600.48082783818</v>
      </c>
      <c r="Q160" s="2">
        <f t="shared" si="36"/>
        <v>675600.48082783818</v>
      </c>
      <c r="R160" s="2">
        <f t="shared" ref="R160:R223" si="40">IF(COUNT($C161)=0,IF(COUNT($C160)=1,M160,SUM(R159+Q160)),M160)</f>
        <v>66850032.649382278</v>
      </c>
      <c r="S160" s="2">
        <f t="shared" si="17"/>
        <v>650533.76848044991</v>
      </c>
      <c r="T160" s="2">
        <f t="shared" si="18"/>
        <v>15789.714285714319</v>
      </c>
      <c r="U160" s="2">
        <f t="shared" si="19"/>
        <v>675600.48082783818</v>
      </c>
      <c r="V160" s="2">
        <f t="shared" si="34"/>
        <v>19106699.231738403</v>
      </c>
      <c r="W160" s="2">
        <f t="shared" si="20"/>
        <v>433206.7291982621</v>
      </c>
      <c r="X160" s="2">
        <f t="shared" si="6"/>
        <v>242393.75162957609</v>
      </c>
      <c r="Y160" s="2">
        <f t="shared" si="37"/>
        <v>47743333.41764386</v>
      </c>
      <c r="Z160" s="2" t="str">
        <f t="shared" si="8"/>
        <v>HERE</v>
      </c>
      <c r="AA160" s="2">
        <f>IF(Z160="HERE",Y160,AA159+Graph!$G$1*1000)</f>
        <v>47743333.41764386</v>
      </c>
      <c r="AB160" s="2">
        <f t="shared" si="21"/>
        <v>242393.75162957609</v>
      </c>
      <c r="AC160" s="2">
        <f t="shared" si="38"/>
        <v>19106699.231738403</v>
      </c>
      <c r="AD160" s="3">
        <f t="shared" si="10"/>
        <v>47743333.41764386</v>
      </c>
      <c r="AE160" s="2">
        <f>IF(AE158&gt;=52800000,52800000,IF(AB139=Graph!G$1*1000,AE159+Graph!G$1*1000,AC160))</f>
        <v>19106699.231738403</v>
      </c>
      <c r="AF160" s="3">
        <f t="shared" si="11"/>
        <v>19106699.231738403</v>
      </c>
      <c r="AG160" s="3">
        <f t="shared" si="29"/>
        <v>38596349.276111849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87</v>
      </c>
      <c r="C161" s="7"/>
      <c r="D161" s="2" t="e">
        <f t="shared" si="12"/>
        <v>#N/A</v>
      </c>
      <c r="E161" s="2" t="e">
        <f t="shared" si="22"/>
        <v>#N/A</v>
      </c>
      <c r="F161" s="2">
        <v>653120.99513858557</v>
      </c>
      <c r="G161" s="2">
        <f t="shared" si="35"/>
        <v>653120.99513858557</v>
      </c>
      <c r="H161" s="2">
        <f t="shared" si="39"/>
        <v>65385584.649024159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678381.21590356529</v>
      </c>
      <c r="Q161" s="2">
        <f t="shared" si="36"/>
        <v>678381.21590356529</v>
      </c>
      <c r="R161" s="2">
        <f t="shared" si="40"/>
        <v>67528413.865285844</v>
      </c>
      <c r="S161" s="2">
        <f t="shared" si="17"/>
        <v>653120.99513858557</v>
      </c>
      <c r="T161" s="2">
        <f t="shared" si="18"/>
        <v>15789.714285714319</v>
      </c>
      <c r="U161" s="2">
        <f t="shared" si="19"/>
        <v>678381.21590356529</v>
      </c>
      <c r="V161" s="2">
        <f t="shared" si="34"/>
        <v>19542493.187594786</v>
      </c>
      <c r="W161" s="2">
        <f t="shared" si="20"/>
        <v>435793.95585638285</v>
      </c>
      <c r="X161" s="2">
        <f t="shared" si="6"/>
        <v>242587.26004718244</v>
      </c>
      <c r="Y161" s="2">
        <f t="shared" si="37"/>
        <v>47985920.677691042</v>
      </c>
      <c r="Z161" s="2" t="str">
        <f t="shared" si="8"/>
        <v>HERE</v>
      </c>
      <c r="AA161" s="2">
        <f>IF(Z161="HERE",Y161,AA160+Graph!$G$1*1000)</f>
        <v>47985920.677691042</v>
      </c>
      <c r="AB161" s="2">
        <f t="shared" si="21"/>
        <v>242587.26004718244</v>
      </c>
      <c r="AC161" s="2">
        <f t="shared" si="38"/>
        <v>19542493.187594786</v>
      </c>
      <c r="AD161" s="3">
        <f t="shared" si="10"/>
        <v>47985920.677691042</v>
      </c>
      <c r="AE161" s="2">
        <f>IF(AE159&gt;=52800000,52800000,IF(AB140=Graph!G$1*1000,AE160+Graph!G$1*1000,AC161))</f>
        <v>19542493.187594786</v>
      </c>
      <c r="AF161" s="3">
        <f t="shared" si="11"/>
        <v>19542493.187594786</v>
      </c>
      <c r="AG161" s="3">
        <f t="shared" si="29"/>
        <v>38734297.927493669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88</v>
      </c>
      <c r="C162" s="7"/>
      <c r="D162" s="2" t="e">
        <f t="shared" si="12"/>
        <v>#N/A</v>
      </c>
      <c r="E162" s="2" t="e">
        <f t="shared" si="22"/>
        <v>#N/A</v>
      </c>
      <c r="F162" s="2">
        <v>655708.22179670632</v>
      </c>
      <c r="G162" s="2">
        <f t="shared" si="35"/>
        <v>655708.22179670632</v>
      </c>
      <c r="H162" s="2">
        <f t="shared" si="39"/>
        <v>66041292.870820865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681161.95097930729</v>
      </c>
      <c r="Q162" s="2">
        <f t="shared" si="36"/>
        <v>681161.95097930729</v>
      </c>
      <c r="R162" s="2">
        <f t="shared" si="40"/>
        <v>68209575.816265151</v>
      </c>
      <c r="S162" s="2">
        <f t="shared" si="17"/>
        <v>655708.22179670632</v>
      </c>
      <c r="T162" s="2">
        <f t="shared" si="18"/>
        <v>15789.714285714319</v>
      </c>
      <c r="U162" s="2">
        <f t="shared" si="19"/>
        <v>681161.95097930729</v>
      </c>
      <c r="V162" s="2">
        <f t="shared" si="34"/>
        <v>19980874.37010929</v>
      </c>
      <c r="W162" s="2">
        <f t="shared" si="20"/>
        <v>438381.1825145036</v>
      </c>
      <c r="X162" s="2">
        <f t="shared" si="6"/>
        <v>242780.7684648037</v>
      </c>
      <c r="Y162" s="2">
        <f t="shared" si="37"/>
        <v>48228701.446155846</v>
      </c>
      <c r="Z162" s="2" t="str">
        <f t="shared" si="8"/>
        <v>HERE</v>
      </c>
      <c r="AA162" s="2">
        <f>IF(Z162="HERE",Y162,AA161+Graph!$G$1*1000)</f>
        <v>48228701.446155846</v>
      </c>
      <c r="AB162" s="2">
        <f t="shared" si="21"/>
        <v>242780.7684648037</v>
      </c>
      <c r="AC162" s="2">
        <f t="shared" si="38"/>
        <v>19980874.37010929</v>
      </c>
      <c r="AD162" s="3">
        <f t="shared" si="10"/>
        <v>48228701.446155846</v>
      </c>
      <c r="AE162" s="2">
        <f>IF(AE160&gt;=52800000,52800000,IF(AB141=Graph!G$1*1000,AE161+Graph!G$1*1000,AC162))</f>
        <v>19980874.37010929</v>
      </c>
      <c r="AF162" s="3">
        <f t="shared" si="11"/>
        <v>19980874.37010929</v>
      </c>
      <c r="AG162" s="3">
        <f t="shared" si="29"/>
        <v>38828071.490443654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89</v>
      </c>
      <c r="C163" s="7"/>
      <c r="D163" s="2" t="e">
        <f t="shared" si="12"/>
        <v>#N/A</v>
      </c>
      <c r="E163" s="2" t="e">
        <f t="shared" si="22"/>
        <v>#N/A</v>
      </c>
      <c r="F163" s="2">
        <v>658295.44845482707</v>
      </c>
      <c r="G163" s="2">
        <f t="shared" si="35"/>
        <v>658295.44845482707</v>
      </c>
      <c r="H163" s="2">
        <f t="shared" si="39"/>
        <v>66699588.319275692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683942.6860550493</v>
      </c>
      <c r="Q163" s="2">
        <f t="shared" si="36"/>
        <v>683942.6860550493</v>
      </c>
      <c r="R163" s="2">
        <f t="shared" si="40"/>
        <v>68893518.5023202</v>
      </c>
      <c r="S163" s="2">
        <f t="shared" si="17"/>
        <v>658295.44845482707</v>
      </c>
      <c r="T163" s="2">
        <f t="shared" si="18"/>
        <v>15789.714285714319</v>
      </c>
      <c r="U163" s="2">
        <f t="shared" si="19"/>
        <v>683942.6860550493</v>
      </c>
      <c r="V163" s="2">
        <f t="shared" si="34"/>
        <v>20421842.779281914</v>
      </c>
      <c r="W163" s="2">
        <f t="shared" si="20"/>
        <v>440968.40917262435</v>
      </c>
      <c r="X163" s="2">
        <f t="shared" si="6"/>
        <v>242974.27688242495</v>
      </c>
      <c r="Y163" s="2">
        <f t="shared" si="37"/>
        <v>48471675.723038271</v>
      </c>
      <c r="Z163" s="2" t="str">
        <f t="shared" si="8"/>
        <v>HERE</v>
      </c>
      <c r="AA163" s="2">
        <f>IF(Z163="HERE",Y163,AA162+Graph!$G$1*1000)</f>
        <v>48471675.723038271</v>
      </c>
      <c r="AB163" s="2">
        <f t="shared" si="21"/>
        <v>242974.27688242495</v>
      </c>
      <c r="AC163" s="2">
        <f t="shared" si="38"/>
        <v>20421842.779281914</v>
      </c>
      <c r="AD163" s="3">
        <f t="shared" si="10"/>
        <v>48471675.723038271</v>
      </c>
      <c r="AE163" s="2">
        <f>IF(AE161&gt;=52800000,52800000,IF(AB142=Graph!G$1*1000,AE162+Graph!G$1*1000,AC163))</f>
        <v>20421842.779281914</v>
      </c>
      <c r="AF163" s="3">
        <f t="shared" si="11"/>
        <v>20421842.779281914</v>
      </c>
      <c r="AG163" s="3">
        <f t="shared" si="29"/>
        <v>39153303.71496179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90</v>
      </c>
      <c r="C164" s="7"/>
      <c r="D164" s="2" t="e">
        <f t="shared" si="12"/>
        <v>#N/A</v>
      </c>
      <c r="E164" s="2" t="e">
        <f t="shared" si="22"/>
        <v>#N/A</v>
      </c>
      <c r="F164" s="2">
        <v>660882.67511294782</v>
      </c>
      <c r="G164" s="2">
        <f t="shared" si="35"/>
        <v>660882.67511294782</v>
      </c>
      <c r="H164" s="2">
        <f t="shared" si="39"/>
        <v>67360470.99438864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686723.42113077641</v>
      </c>
      <c r="Q164" s="2">
        <f t="shared" si="36"/>
        <v>686723.42113077641</v>
      </c>
      <c r="R164" s="2">
        <f t="shared" si="40"/>
        <v>69580241.923450977</v>
      </c>
      <c r="S164" s="2">
        <f t="shared" si="17"/>
        <v>660882.67511294782</v>
      </c>
      <c r="T164" s="2">
        <f t="shared" si="18"/>
        <v>15789.714285714319</v>
      </c>
      <c r="U164" s="2">
        <f t="shared" si="19"/>
        <v>686723.42113077641</v>
      </c>
      <c r="V164" s="2">
        <f t="shared" si="34"/>
        <v>20865398.415112659</v>
      </c>
      <c r="W164" s="2">
        <f t="shared" si="20"/>
        <v>443555.6358307451</v>
      </c>
      <c r="X164" s="2">
        <f t="shared" si="6"/>
        <v>243167.7853000313</v>
      </c>
      <c r="Y164" s="2">
        <f t="shared" si="37"/>
        <v>48714843.508338302</v>
      </c>
      <c r="Z164" s="2" t="str">
        <f t="shared" si="8"/>
        <v>HERE</v>
      </c>
      <c r="AA164" s="2">
        <f>IF(Z164="HERE",Y164,AA163+Graph!$G$1*1000)</f>
        <v>48714843.508338302</v>
      </c>
      <c r="AB164" s="2">
        <f t="shared" si="21"/>
        <v>243167.7853000313</v>
      </c>
      <c r="AC164" s="2">
        <f t="shared" si="38"/>
        <v>20865398.415112659</v>
      </c>
      <c r="AD164" s="3">
        <f t="shared" si="10"/>
        <v>48714843.508338302</v>
      </c>
      <c r="AE164" s="2">
        <f>IF(AE162&gt;=52800000,52800000,IF(AB143=Graph!G$1*1000,AE163+Graph!G$1*1000,AC164))</f>
        <v>20865398.415112659</v>
      </c>
      <c r="AF164" s="3">
        <f t="shared" si="11"/>
        <v>20865398.415112659</v>
      </c>
      <c r="AG164" s="3">
        <f t="shared" si="29"/>
        <v>39419190.901048101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91</v>
      </c>
      <c r="C165" s="7"/>
      <c r="D165" s="2" t="e">
        <f t="shared" si="12"/>
        <v>#N/A</v>
      </c>
      <c r="E165" s="2" t="e">
        <f t="shared" si="22"/>
        <v>#N/A</v>
      </c>
      <c r="F165" s="2">
        <v>663469.90177106857</v>
      </c>
      <c r="G165" s="2">
        <f t="shared" si="35"/>
        <v>663469.90177106857</v>
      </c>
      <c r="H165" s="2">
        <f t="shared" si="39"/>
        <v>68023940.896159708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689504.15620651841</v>
      </c>
      <c r="Q165" s="2">
        <f t="shared" si="36"/>
        <v>689504.15620651841</v>
      </c>
      <c r="R165" s="2">
        <f t="shared" si="40"/>
        <v>70269746.079657495</v>
      </c>
      <c r="S165" s="2">
        <f t="shared" si="17"/>
        <v>663469.90177106857</v>
      </c>
      <c r="T165" s="2">
        <f t="shared" si="18"/>
        <v>15789.714285714086</v>
      </c>
      <c r="U165" s="2">
        <f t="shared" si="19"/>
        <v>689504.15620651841</v>
      </c>
      <c r="V165" s="2">
        <f t="shared" si="34"/>
        <v>21311541.277601525</v>
      </c>
      <c r="W165" s="2">
        <f t="shared" si="20"/>
        <v>446142.86248886585</v>
      </c>
      <c r="X165" s="2">
        <f t="shared" si="6"/>
        <v>243361.29371765256</v>
      </c>
      <c r="Y165" s="2">
        <f t="shared" si="37"/>
        <v>48958204.802055955</v>
      </c>
      <c r="Z165" s="2" t="str">
        <f t="shared" si="8"/>
        <v>HERE</v>
      </c>
      <c r="AA165" s="2">
        <f>IF(Z165="HERE",Y165,AA164+Graph!$G$1*1000)</f>
        <v>48958204.802055955</v>
      </c>
      <c r="AB165" s="2">
        <f t="shared" si="21"/>
        <v>243361.29371765256</v>
      </c>
      <c r="AC165" s="2">
        <f t="shared" si="38"/>
        <v>21311541.277601525</v>
      </c>
      <c r="AD165" s="3">
        <f t="shared" si="10"/>
        <v>48958204.802055955</v>
      </c>
      <c r="AE165" s="2">
        <f>IF(AE163&gt;=52800000,52800000,IF(AB144=Graph!G$1*1000,AE164+Graph!G$1*1000,AC165))</f>
        <v>21311541.277601525</v>
      </c>
      <c r="AF165" s="3">
        <f t="shared" si="11"/>
        <v>21311541.277601525</v>
      </c>
      <c r="AG165" s="3">
        <f t="shared" si="29"/>
        <v>39637148.548702568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92</v>
      </c>
      <c r="C166" s="7"/>
      <c r="D166" s="2" t="e">
        <f t="shared" si="12"/>
        <v>#N/A</v>
      </c>
      <c r="E166" s="2" t="e">
        <f t="shared" si="22"/>
        <v>#N/A</v>
      </c>
      <c r="F166" s="2">
        <v>666057.12842918932</v>
      </c>
      <c r="G166" s="2">
        <f t="shared" ref="G166:G229" si="41">IF(F166&gt;700000,$AK$31*1000,F166)</f>
        <v>666057.12842918932</v>
      </c>
      <c r="H166" s="2">
        <f t="shared" si="39"/>
        <v>68689998.024588898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692284.89128224552</v>
      </c>
      <c r="Q166" s="2">
        <f t="shared" ref="Q166:Q229" si="42">IF(P166&gt;700000,700000,P166)</f>
        <v>692284.89128224552</v>
      </c>
      <c r="R166" s="2">
        <f t="shared" si="40"/>
        <v>70962030.970939741</v>
      </c>
      <c r="S166" s="2">
        <f t="shared" si="17"/>
        <v>666057.12842918932</v>
      </c>
      <c r="T166" s="2">
        <f t="shared" si="18"/>
        <v>15789.714285714086</v>
      </c>
      <c r="U166" s="2">
        <f t="shared" si="19"/>
        <v>692284.89128224552</v>
      </c>
      <c r="V166" s="2">
        <f t="shared" si="34"/>
        <v>21760271.366748512</v>
      </c>
      <c r="W166" s="2">
        <f t="shared" si="20"/>
        <v>448730.0891469866</v>
      </c>
      <c r="X166" s="2">
        <f t="shared" si="6"/>
        <v>243554.80213525891</v>
      </c>
      <c r="Y166" s="2">
        <f t="shared" si="37"/>
        <v>49201759.604191214</v>
      </c>
      <c r="Z166" s="2" t="str">
        <f t="shared" si="8"/>
        <v>HERE</v>
      </c>
      <c r="AA166" s="2">
        <f>IF(Z166="HERE",Y166,AA165+Graph!$G$1*1000)</f>
        <v>49201759.604191214</v>
      </c>
      <c r="AB166" s="2">
        <f t="shared" si="21"/>
        <v>243554.80213525891</v>
      </c>
      <c r="AC166" s="2">
        <f t="shared" si="38"/>
        <v>21760271.366748512</v>
      </c>
      <c r="AD166" s="3">
        <f t="shared" si="10"/>
        <v>49201759.604191214</v>
      </c>
      <c r="AE166" s="2">
        <f>IF(AE164&gt;=52800000,52800000,IF(AB145=Graph!G$1*1000,AE165+Graph!G$1*1000,AC166))</f>
        <v>21760271.366748512</v>
      </c>
      <c r="AF166" s="3">
        <f t="shared" si="11"/>
        <v>21760271.366748512</v>
      </c>
      <c r="AG166" s="3">
        <f t="shared" si="29"/>
        <v>39824460.557925195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93</v>
      </c>
      <c r="C167" s="7"/>
      <c r="D167" s="2" t="e">
        <f t="shared" si="12"/>
        <v>#N/A</v>
      </c>
      <c r="E167" s="2" t="e">
        <f t="shared" si="22"/>
        <v>#N/A</v>
      </c>
      <c r="F167" s="2">
        <v>668644.35508731008</v>
      </c>
      <c r="G167" s="2">
        <f t="shared" si="41"/>
        <v>668644.35508731008</v>
      </c>
      <c r="H167" s="2">
        <f t="shared" si="39"/>
        <v>69358642.379676208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695065.62635798752</v>
      </c>
      <c r="Q167" s="2">
        <f t="shared" si="42"/>
        <v>695065.62635798752</v>
      </c>
      <c r="R167" s="2">
        <f t="shared" si="40"/>
        <v>71657096.597297728</v>
      </c>
      <c r="S167" s="2">
        <f t="shared" si="17"/>
        <v>668644.35508731008</v>
      </c>
      <c r="T167" s="2">
        <f t="shared" si="18"/>
        <v>15789.714285714086</v>
      </c>
      <c r="U167" s="2">
        <f t="shared" si="19"/>
        <v>695065.62635798752</v>
      </c>
      <c r="V167" s="2">
        <f t="shared" si="34"/>
        <v>22211588.682553619</v>
      </c>
      <c r="W167" s="2">
        <f t="shared" si="20"/>
        <v>451317.31580510736</v>
      </c>
      <c r="X167" s="2">
        <f t="shared" si="6"/>
        <v>243748.31055288017</v>
      </c>
      <c r="Y167" s="2">
        <f t="shared" si="37"/>
        <v>49445507.914744094</v>
      </c>
      <c r="Z167" s="2" t="str">
        <f t="shared" si="8"/>
        <v>HERE</v>
      </c>
      <c r="AA167" s="2">
        <f>IF(Z167="HERE",Y167,AA166+Graph!$G$1*1000)</f>
        <v>49445507.914744094</v>
      </c>
      <c r="AB167" s="2">
        <f t="shared" si="21"/>
        <v>243748.31055288017</v>
      </c>
      <c r="AC167" s="2">
        <f t="shared" si="38"/>
        <v>22211588.682553619</v>
      </c>
      <c r="AD167" s="3">
        <f t="shared" si="10"/>
        <v>49445507.914744094</v>
      </c>
      <c r="AE167" s="2">
        <f>IF(AE165&gt;=52800000,52800000,IF(AB146=Graph!G$1*1000,AE166+Graph!G$1*1000,AC167))</f>
        <v>22211588.682553619</v>
      </c>
      <c r="AF167" s="3">
        <f t="shared" si="11"/>
        <v>22211588.682553619</v>
      </c>
      <c r="AG167" s="3">
        <f t="shared" si="29"/>
        <v>39969815.128715985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94</v>
      </c>
      <c r="C168" s="7"/>
      <c r="D168" s="2" t="e">
        <f t="shared" si="12"/>
        <v>#N/A</v>
      </c>
      <c r="E168" s="2" t="e">
        <f t="shared" si="22"/>
        <v>#N/A</v>
      </c>
      <c r="F168" s="2">
        <v>671231.58174543083</v>
      </c>
      <c r="G168" s="2">
        <f t="shared" si="41"/>
        <v>671231.58174543083</v>
      </c>
      <c r="H168" s="2">
        <f t="shared" si="39"/>
        <v>70029873.961421639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697846.36143371463</v>
      </c>
      <c r="Q168" s="2">
        <f t="shared" si="42"/>
        <v>697846.36143371463</v>
      </c>
      <c r="R168" s="2">
        <f t="shared" si="40"/>
        <v>72354942.958731443</v>
      </c>
      <c r="S168" s="2">
        <f t="shared" si="17"/>
        <v>671231.58174543083</v>
      </c>
      <c r="T168" s="2">
        <f t="shared" si="18"/>
        <v>15789.714285714086</v>
      </c>
      <c r="U168" s="2">
        <f t="shared" si="19"/>
        <v>697846.36143371463</v>
      </c>
      <c r="V168" s="2">
        <f t="shared" si="34"/>
        <v>22665493.225016847</v>
      </c>
      <c r="W168" s="2">
        <f t="shared" si="20"/>
        <v>453904.54246322811</v>
      </c>
      <c r="X168" s="2">
        <f t="shared" si="6"/>
        <v>243941.81897048652</v>
      </c>
      <c r="Y168" s="2">
        <f t="shared" si="37"/>
        <v>49689449.733714581</v>
      </c>
      <c r="Z168" s="2" t="str">
        <f t="shared" si="8"/>
        <v>HERE</v>
      </c>
      <c r="AA168" s="2">
        <f>IF(Z168="HERE",Y168,AA167+Graph!$G$1*1000)</f>
        <v>49689449.733714581</v>
      </c>
      <c r="AB168" s="2">
        <f t="shared" si="21"/>
        <v>243941.81897048652</v>
      </c>
      <c r="AC168" s="2">
        <f t="shared" si="38"/>
        <v>22665493.225016847</v>
      </c>
      <c r="AD168" s="3">
        <f t="shared" si="10"/>
        <v>49689449.733714581</v>
      </c>
      <c r="AE168" s="2">
        <f>IF(AE166&gt;=52800000,52800000,IF(AB147=Graph!G$1*1000,AE167+Graph!G$1*1000,AC168))</f>
        <v>22665493.225016847</v>
      </c>
      <c r="AF168" s="3">
        <f t="shared" si="11"/>
        <v>22665493.225016847</v>
      </c>
      <c r="AG168" s="3">
        <f t="shared" si="29"/>
        <v>40082408.411074936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95</v>
      </c>
      <c r="C169" s="7"/>
      <c r="D169" s="2" t="e">
        <f t="shared" si="12"/>
        <v>#N/A</v>
      </c>
      <c r="E169" s="2" t="e">
        <f t="shared" si="22"/>
        <v>#N/A</v>
      </c>
      <c r="F169" s="2">
        <v>673818.80840355158</v>
      </c>
      <c r="G169" s="2">
        <f t="shared" si="41"/>
        <v>673818.80840355158</v>
      </c>
      <c r="H169" s="2">
        <f t="shared" si="39"/>
        <v>70703692.76982519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700627.09650945663</v>
      </c>
      <c r="Q169" s="2">
        <f t="shared" si="42"/>
        <v>700000</v>
      </c>
      <c r="R169" s="2">
        <f t="shared" si="40"/>
        <v>73054942.958731443</v>
      </c>
      <c r="S169" s="2">
        <f t="shared" si="17"/>
        <v>673818.80840355158</v>
      </c>
      <c r="T169" s="2">
        <f t="shared" si="18"/>
        <v>15789.714285714086</v>
      </c>
      <c r="U169" s="2">
        <f t="shared" si="19"/>
        <v>700000</v>
      </c>
      <c r="V169" s="2">
        <f t="shared" si="34"/>
        <v>23121984.994138196</v>
      </c>
      <c r="W169" s="2">
        <f t="shared" si="20"/>
        <v>456491.76912134886</v>
      </c>
      <c r="X169" s="2">
        <f t="shared" si="6"/>
        <v>243508.23087865114</v>
      </c>
      <c r="Y169" s="2">
        <f t="shared" si="37"/>
        <v>49932957.964593232</v>
      </c>
      <c r="Z169" s="2" t="str">
        <f t="shared" si="8"/>
        <v>HERE</v>
      </c>
      <c r="AA169" s="2">
        <f>IF(Z169="HERE",Y169,AA168+Graph!$G$1*1000)</f>
        <v>49932957.964593232</v>
      </c>
      <c r="AB169" s="2">
        <f t="shared" si="21"/>
        <v>243508.23087865114</v>
      </c>
      <c r="AC169" s="2">
        <f t="shared" si="38"/>
        <v>23121984.994138196</v>
      </c>
      <c r="AD169" s="3">
        <f t="shared" si="10"/>
        <v>49932957.964593232</v>
      </c>
      <c r="AE169" s="2">
        <f>IF(AE167&gt;=52800000,52800000,IF(AB148=Graph!G$1*1000,AE168+Graph!G$1*1000,AC169))</f>
        <v>23121984.994138196</v>
      </c>
      <c r="AF169" s="3">
        <f t="shared" si="11"/>
        <v>23121984.994138196</v>
      </c>
      <c r="AG169" s="3">
        <f t="shared" si="29"/>
        <v>40230859.205002062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96</v>
      </c>
      <c r="C170" s="7"/>
      <c r="D170" s="2" t="e">
        <f t="shared" si="12"/>
        <v>#N/A</v>
      </c>
      <c r="E170" s="2" t="e">
        <f t="shared" si="22"/>
        <v>#N/A</v>
      </c>
      <c r="F170" s="2">
        <v>676406.03506167233</v>
      </c>
      <c r="G170" s="2">
        <f t="shared" si="41"/>
        <v>676406.03506167233</v>
      </c>
      <c r="H170" s="2">
        <f t="shared" si="39"/>
        <v>71380098.804886863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703407.83158518374</v>
      </c>
      <c r="Q170" s="2">
        <f t="shared" si="42"/>
        <v>700000</v>
      </c>
      <c r="R170" s="2">
        <f t="shared" si="40"/>
        <v>73754942.958731443</v>
      </c>
      <c r="S170" s="2">
        <f t="shared" si="17"/>
        <v>676406.03506167233</v>
      </c>
      <c r="T170" s="2">
        <f t="shared" si="18"/>
        <v>15789.714285714086</v>
      </c>
      <c r="U170" s="2">
        <f t="shared" si="19"/>
        <v>700000</v>
      </c>
      <c r="V170" s="2">
        <f t="shared" si="34"/>
        <v>23581063.989917666</v>
      </c>
      <c r="W170" s="2">
        <f t="shared" si="20"/>
        <v>459078.99577946961</v>
      </c>
      <c r="X170" s="2">
        <f t="shared" si="6"/>
        <v>240921.00422053039</v>
      </c>
      <c r="Y170" s="2">
        <f t="shared" si="37"/>
        <v>50173878.968813762</v>
      </c>
      <c r="Z170" s="2" t="str">
        <f t="shared" si="8"/>
        <v>HERE</v>
      </c>
      <c r="AA170" s="2">
        <f>IF(Z170="HERE",Y170,AA169+Graph!$G$1*1000)</f>
        <v>50173878.968813762</v>
      </c>
      <c r="AB170" s="2">
        <f t="shared" si="21"/>
        <v>240921.00422053039</v>
      </c>
      <c r="AC170" s="2">
        <f t="shared" si="38"/>
        <v>23581063.989917666</v>
      </c>
      <c r="AD170" s="3">
        <f t="shared" si="10"/>
        <v>50173878.968813762</v>
      </c>
      <c r="AE170" s="2">
        <f>IF(AE168&gt;=52800000,52800000,IF(AB149=Graph!G$1*1000,AE169+Graph!G$1*1000,AC170))</f>
        <v>23581063.989917666</v>
      </c>
      <c r="AF170" s="3">
        <f t="shared" si="11"/>
        <v>23581063.989917666</v>
      </c>
      <c r="AG170" s="3">
        <f t="shared" si="29"/>
        <v>40609102.66049733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97</v>
      </c>
      <c r="C171" s="7"/>
      <c r="D171" s="2" t="e">
        <f t="shared" si="12"/>
        <v>#N/A</v>
      </c>
      <c r="E171" s="2" t="e">
        <f t="shared" si="22"/>
        <v>#N/A</v>
      </c>
      <c r="F171" s="2">
        <v>678993.26171979308</v>
      </c>
      <c r="G171" s="2">
        <f t="shared" si="41"/>
        <v>678993.26171979308</v>
      </c>
      <c r="H171" s="2">
        <f t="shared" si="39"/>
        <v>72059092.066606656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706188.56666092575</v>
      </c>
      <c r="Q171" s="2">
        <f t="shared" si="42"/>
        <v>700000</v>
      </c>
      <c r="R171" s="2">
        <f t="shared" si="40"/>
        <v>74454942.958731443</v>
      </c>
      <c r="S171" s="2">
        <f t="shared" si="17"/>
        <v>678993.26171979308</v>
      </c>
      <c r="T171" s="2">
        <f t="shared" si="18"/>
        <v>15789.714285714086</v>
      </c>
      <c r="U171" s="2">
        <f t="shared" si="19"/>
        <v>700000</v>
      </c>
      <c r="V171" s="2">
        <f t="shared" si="34"/>
        <v>24042730.212355256</v>
      </c>
      <c r="W171" s="2">
        <f t="shared" si="20"/>
        <v>461666.22243759036</v>
      </c>
      <c r="X171" s="2">
        <f t="shared" si="6"/>
        <v>238333.77756240964</v>
      </c>
      <c r="Y171" s="2">
        <f t="shared" si="37"/>
        <v>50412212.746376172</v>
      </c>
      <c r="Z171" s="2" t="str">
        <f t="shared" si="8"/>
        <v>HERE</v>
      </c>
      <c r="AA171" s="2">
        <f>IF(Z171="HERE",Y171,AA170+Graph!$G$1*1000)</f>
        <v>50412212.746376172</v>
      </c>
      <c r="AB171" s="2">
        <f t="shared" si="21"/>
        <v>238333.77756240964</v>
      </c>
      <c r="AC171" s="2">
        <f t="shared" si="38"/>
        <v>24042730.212355256</v>
      </c>
      <c r="AD171" s="3">
        <f t="shared" si="10"/>
        <v>50412212.746376172</v>
      </c>
      <c r="AE171" s="2">
        <f>IF(AE169&gt;=52800000,52800000,IF(AB150=Graph!G$1*1000,AE170+Graph!G$1*1000,AC171))</f>
        <v>24042730.212355256</v>
      </c>
      <c r="AF171" s="3">
        <f t="shared" si="11"/>
        <v>24042730.212355256</v>
      </c>
      <c r="AG171" s="3">
        <f t="shared" si="29"/>
        <v>40957553.877560779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98</v>
      </c>
      <c r="C172" s="7"/>
      <c r="D172" s="2" t="e">
        <f t="shared" si="12"/>
        <v>#N/A</v>
      </c>
      <c r="E172" s="2" t="e">
        <f t="shared" si="22"/>
        <v>#N/A</v>
      </c>
      <c r="F172" s="2">
        <v>681580.48837791383</v>
      </c>
      <c r="G172" s="2">
        <f t="shared" si="41"/>
        <v>681580.48837791383</v>
      </c>
      <c r="H172" s="2">
        <f t="shared" si="39"/>
        <v>72740672.55498457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708969.30173665285</v>
      </c>
      <c r="Q172" s="2">
        <f t="shared" si="42"/>
        <v>700000</v>
      </c>
      <c r="R172" s="2">
        <f t="shared" si="40"/>
        <v>75154942.958731443</v>
      </c>
      <c r="S172" s="2">
        <f t="shared" si="17"/>
        <v>681580.48837791383</v>
      </c>
      <c r="T172" s="2">
        <f t="shared" si="18"/>
        <v>15789.714285714086</v>
      </c>
      <c r="U172" s="2">
        <f t="shared" si="19"/>
        <v>700000</v>
      </c>
      <c r="V172" s="2">
        <f t="shared" si="34"/>
        <v>24506983.661450967</v>
      </c>
      <c r="W172" s="2">
        <f t="shared" si="20"/>
        <v>464253.44909571111</v>
      </c>
      <c r="X172" s="2">
        <f t="shared" si="6"/>
        <v>235746.55090428889</v>
      </c>
      <c r="Y172" s="2">
        <f t="shared" si="37"/>
        <v>50647959.297280461</v>
      </c>
      <c r="Z172" s="2" t="str">
        <f t="shared" si="8"/>
        <v>HERE</v>
      </c>
      <c r="AA172" s="2">
        <f>IF(Z172="HERE",Y172,AA171+Graph!$G$1*1000)</f>
        <v>50647959.297280461</v>
      </c>
      <c r="AB172" s="2">
        <f t="shared" si="21"/>
        <v>235746.55090428889</v>
      </c>
      <c r="AC172" s="2">
        <f t="shared" si="38"/>
        <v>24506983.661450967</v>
      </c>
      <c r="AD172" s="3">
        <f t="shared" si="10"/>
        <v>50647959.297280461</v>
      </c>
      <c r="AE172" s="2">
        <f>IF(AE170&gt;=52800000,52800000,IF(AB151=Graph!G$1*1000,AE171+Graph!G$1*1000,AC172))</f>
        <v>24506983.661450967</v>
      </c>
      <c r="AF172" s="3">
        <f t="shared" si="11"/>
        <v>24506983.661450967</v>
      </c>
      <c r="AG172" s="3">
        <f t="shared" si="29"/>
        <v>41232935.10619238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99</v>
      </c>
      <c r="C173" s="7"/>
      <c r="D173" s="2" t="e">
        <f t="shared" si="12"/>
        <v>#N/A</v>
      </c>
      <c r="E173" s="2" t="e">
        <f t="shared" si="22"/>
        <v>#N/A</v>
      </c>
      <c r="F173" s="2">
        <v>684167.71503603458</v>
      </c>
      <c r="G173" s="2">
        <f t="shared" si="41"/>
        <v>684167.71503603458</v>
      </c>
      <c r="H173" s="2">
        <f t="shared" si="39"/>
        <v>73424840.270020604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711750.03681239486</v>
      </c>
      <c r="Q173" s="2">
        <f t="shared" si="42"/>
        <v>700000</v>
      </c>
      <c r="R173" s="2">
        <f t="shared" si="40"/>
        <v>75854942.958731443</v>
      </c>
      <c r="S173" s="2">
        <f t="shared" si="17"/>
        <v>684167.71503603458</v>
      </c>
      <c r="T173" s="2">
        <f t="shared" si="18"/>
        <v>15789.714285714086</v>
      </c>
      <c r="U173" s="2">
        <f t="shared" si="19"/>
        <v>700000</v>
      </c>
      <c r="V173" s="2">
        <f t="shared" si="34"/>
        <v>24973824.337204799</v>
      </c>
      <c r="W173" s="2">
        <f t="shared" si="20"/>
        <v>466840.67575383186</v>
      </c>
      <c r="X173" s="2">
        <f t="shared" si="6"/>
        <v>233159.32424616814</v>
      </c>
      <c r="Y173" s="2">
        <f t="shared" si="37"/>
        <v>50881118.621526629</v>
      </c>
      <c r="Z173" s="2" t="str">
        <f t="shared" si="8"/>
        <v>HERE</v>
      </c>
      <c r="AA173" s="2">
        <f>IF(Z173="HERE",Y173,AA172+Graph!$G$1*1000)</f>
        <v>50881118.621526629</v>
      </c>
      <c r="AB173" s="2">
        <f t="shared" si="21"/>
        <v>233159.32424616814</v>
      </c>
      <c r="AC173" s="2">
        <f t="shared" si="38"/>
        <v>24973824.337204799</v>
      </c>
      <c r="AD173" s="3">
        <f t="shared" si="10"/>
        <v>50881118.621526629</v>
      </c>
      <c r="AE173" s="2">
        <f>IF(AE171&gt;=52800000,52800000,IF(AB152=Graph!G$1*1000,AE172+Graph!G$1*1000,AC173))</f>
        <v>24973824.337204799</v>
      </c>
      <c r="AF173" s="3">
        <f t="shared" si="11"/>
        <v>24973824.337204799</v>
      </c>
      <c r="AG173" s="3">
        <f t="shared" si="29"/>
        <v>41411160.746392146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100</v>
      </c>
      <c r="C174" s="7"/>
      <c r="D174" s="2" t="e">
        <f t="shared" si="12"/>
        <v>#N/A</v>
      </c>
      <c r="E174" s="2" t="e">
        <f t="shared" si="22"/>
        <v>#N/A</v>
      </c>
      <c r="F174" s="2">
        <v>686754.94169415534</v>
      </c>
      <c r="G174" s="2">
        <f t="shared" si="41"/>
        <v>686754.94169415534</v>
      </c>
      <c r="H174" s="2">
        <f t="shared" si="39"/>
        <v>74111595.211714759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714530.77188812196</v>
      </c>
      <c r="Q174" s="2">
        <f t="shared" si="42"/>
        <v>700000</v>
      </c>
      <c r="R174" s="2">
        <f t="shared" si="40"/>
        <v>76554942.958731443</v>
      </c>
      <c r="S174" s="2">
        <f t="shared" si="17"/>
        <v>686754.94169415534</v>
      </c>
      <c r="T174" s="2">
        <f t="shared" si="18"/>
        <v>15789.714285714086</v>
      </c>
      <c r="U174" s="2">
        <f t="shared" si="19"/>
        <v>700000</v>
      </c>
      <c r="V174" s="2">
        <f t="shared" si="34"/>
        <v>25443252.239616752</v>
      </c>
      <c r="W174" s="2">
        <f t="shared" si="20"/>
        <v>469427.90241195261</v>
      </c>
      <c r="X174" s="2">
        <f t="shared" si="6"/>
        <v>230572.09758804739</v>
      </c>
      <c r="Y174" s="2">
        <f t="shared" si="37"/>
        <v>51111690.719114676</v>
      </c>
      <c r="Z174" s="2" t="str">
        <f t="shared" si="8"/>
        <v>HERE</v>
      </c>
      <c r="AA174" s="2">
        <f>IF(Z174="HERE",Y174,AA173+Graph!$G$1*1000)</f>
        <v>51111690.719114676</v>
      </c>
      <c r="AB174" s="2">
        <f t="shared" si="21"/>
        <v>230572.09758804739</v>
      </c>
      <c r="AC174" s="2">
        <f t="shared" si="38"/>
        <v>25443252.239616752</v>
      </c>
      <c r="AD174" s="3">
        <f t="shared" si="10"/>
        <v>51111690.719114676</v>
      </c>
      <c r="AE174" s="2">
        <f>IF(AE172&gt;=52800000,52800000,IF(AB153=Graph!G$1*1000,AE173+Graph!G$1*1000,AC174))</f>
        <v>25443252.239616752</v>
      </c>
      <c r="AF174" s="3">
        <f t="shared" si="11"/>
        <v>25443252.239616752</v>
      </c>
      <c r="AG174" s="3">
        <f t="shared" si="29"/>
        <v>41617096.648160055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101</v>
      </c>
      <c r="C175" s="7"/>
      <c r="D175" s="2" t="e">
        <f t="shared" si="12"/>
        <v>#N/A</v>
      </c>
      <c r="E175" s="2" t="e">
        <f t="shared" si="22"/>
        <v>#N/A</v>
      </c>
      <c r="F175" s="2">
        <v>689342.16835227609</v>
      </c>
      <c r="G175" s="2">
        <f t="shared" si="41"/>
        <v>689342.16835227609</v>
      </c>
      <c r="H175" s="2">
        <f t="shared" si="39"/>
        <v>74800937.380067036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717311.50696386397</v>
      </c>
      <c r="Q175" s="2">
        <f t="shared" si="42"/>
        <v>700000</v>
      </c>
      <c r="R175" s="2">
        <f t="shared" si="40"/>
        <v>77254942.958731443</v>
      </c>
      <c r="S175" s="2">
        <f t="shared" si="17"/>
        <v>689342.16835227609</v>
      </c>
      <c r="T175" s="2">
        <f t="shared" si="18"/>
        <v>15789.714285714086</v>
      </c>
      <c r="U175" s="2">
        <f t="shared" si="19"/>
        <v>700000</v>
      </c>
      <c r="V175" s="2">
        <f t="shared" si="34"/>
        <v>25915267.36868684</v>
      </c>
      <c r="W175" s="2">
        <f t="shared" si="20"/>
        <v>472015.12907008827</v>
      </c>
      <c r="X175" s="2">
        <f t="shared" si="6"/>
        <v>227984.87092991173</v>
      </c>
      <c r="Y175" s="2">
        <f t="shared" si="37"/>
        <v>51339675.590044588</v>
      </c>
      <c r="Z175" s="2" t="str">
        <f t="shared" si="8"/>
        <v>HERE</v>
      </c>
      <c r="AA175" s="2">
        <f>IF(Z175="HERE",Y175,AA174+Graph!$G$1*1000)</f>
        <v>51339675.590044588</v>
      </c>
      <c r="AB175" s="2">
        <f t="shared" si="21"/>
        <v>227984.87092991173</v>
      </c>
      <c r="AC175" s="2">
        <f t="shared" si="38"/>
        <v>25915267.36868684</v>
      </c>
      <c r="AD175" s="3">
        <f t="shared" si="10"/>
        <v>51339675.590044588</v>
      </c>
      <c r="AE175" s="2">
        <f>IF(AE173&gt;=52800000,52800000,IF(AB154=Graph!G$1*1000,AE174+Graph!G$1*1000,AC175))</f>
        <v>25915267.36868684</v>
      </c>
      <c r="AF175" s="3">
        <f t="shared" si="11"/>
        <v>25915267.36868684</v>
      </c>
      <c r="AG175" s="3">
        <f t="shared" si="29"/>
        <v>41894001.011496149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102</v>
      </c>
      <c r="C176" s="7"/>
      <c r="D176" s="2" t="e">
        <f t="shared" si="12"/>
        <v>#N/A</v>
      </c>
      <c r="E176" s="2" t="e">
        <f t="shared" si="22"/>
        <v>#N/A</v>
      </c>
      <c r="F176" s="2">
        <v>691929.39501039684</v>
      </c>
      <c r="G176" s="2">
        <f t="shared" si="41"/>
        <v>691929.39501039684</v>
      </c>
      <c r="H176" s="2">
        <f t="shared" si="39"/>
        <v>75492866.775077432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720092.24203959107</v>
      </c>
      <c r="Q176" s="2">
        <f t="shared" si="42"/>
        <v>700000</v>
      </c>
      <c r="R176" s="2">
        <f t="shared" si="40"/>
        <v>77954942.958731443</v>
      </c>
      <c r="S176" s="2">
        <f t="shared" si="17"/>
        <v>691929.39501039684</v>
      </c>
      <c r="T176" s="2">
        <f t="shared" si="18"/>
        <v>15789.714285714086</v>
      </c>
      <c r="U176" s="2">
        <f t="shared" si="19"/>
        <v>700000</v>
      </c>
      <c r="V176" s="2">
        <f t="shared" si="34"/>
        <v>26389869.724415049</v>
      </c>
      <c r="W176" s="2">
        <f t="shared" si="20"/>
        <v>474602.35572820902</v>
      </c>
      <c r="X176" s="2">
        <f t="shared" si="6"/>
        <v>225397.64427179098</v>
      </c>
      <c r="Y176" s="2">
        <f t="shared" si="37"/>
        <v>51565073.234316379</v>
      </c>
      <c r="Z176" s="2" t="str">
        <f t="shared" si="8"/>
        <v>HERE</v>
      </c>
      <c r="AA176" s="2">
        <f>IF(Z176="HERE",Y176,AA175+Graph!$G$1*1000)</f>
        <v>51565073.234316379</v>
      </c>
      <c r="AB176" s="2">
        <f t="shared" si="21"/>
        <v>225397.64427179098</v>
      </c>
      <c r="AC176" s="2">
        <f t="shared" si="38"/>
        <v>26389869.724415049</v>
      </c>
      <c r="AD176" s="3">
        <f t="shared" si="10"/>
        <v>51565073.234316379</v>
      </c>
      <c r="AE176" s="2">
        <f>IF(AE174&gt;=52800000,52800000,IF(AB155=Graph!G$1*1000,AE175+Graph!G$1*1000,AC176))</f>
        <v>26389869.724415049</v>
      </c>
      <c r="AF176" s="3">
        <f t="shared" si="11"/>
        <v>26389869.724415049</v>
      </c>
      <c r="AG176" s="3">
        <f t="shared" si="29"/>
        <v>42205050.986400388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103</v>
      </c>
      <c r="C177" s="7"/>
      <c r="D177" s="2" t="e">
        <f t="shared" si="12"/>
        <v>#N/A</v>
      </c>
      <c r="E177" s="2" t="e">
        <f t="shared" si="22"/>
        <v>#N/A</v>
      </c>
      <c r="F177" s="2">
        <v>694516.62166851759</v>
      </c>
      <c r="G177" s="2">
        <f t="shared" si="41"/>
        <v>694516.62166851759</v>
      </c>
      <c r="H177" s="2">
        <f t="shared" si="39"/>
        <v>76187383.39674595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722872.97711533308</v>
      </c>
      <c r="Q177" s="2">
        <f t="shared" si="42"/>
        <v>700000</v>
      </c>
      <c r="R177" s="2">
        <f t="shared" si="40"/>
        <v>78654942.958731443</v>
      </c>
      <c r="S177" s="2">
        <f t="shared" si="17"/>
        <v>694516.62166851759</v>
      </c>
      <c r="T177" s="2">
        <f t="shared" si="18"/>
        <v>15789.714285714086</v>
      </c>
      <c r="U177" s="2">
        <f t="shared" si="19"/>
        <v>700000</v>
      </c>
      <c r="V177" s="2">
        <f t="shared" si="34"/>
        <v>26867059.306801379</v>
      </c>
      <c r="W177" s="2">
        <f t="shared" si="20"/>
        <v>477189.58238632977</v>
      </c>
      <c r="X177" s="2">
        <f t="shared" si="6"/>
        <v>222810.41761367023</v>
      </c>
      <c r="Y177" s="2">
        <f t="shared" si="37"/>
        <v>51787883.651930049</v>
      </c>
      <c r="Z177" s="2" t="str">
        <f t="shared" si="8"/>
        <v>HERE</v>
      </c>
      <c r="AA177" s="2">
        <f>IF(Z177="HERE",Y177,AA176+Graph!$G$1*1000)</f>
        <v>51787883.651930049</v>
      </c>
      <c r="AB177" s="2">
        <f t="shared" si="21"/>
        <v>222810.41761367023</v>
      </c>
      <c r="AC177" s="2">
        <f t="shared" si="38"/>
        <v>26867059.306801379</v>
      </c>
      <c r="AD177" s="3">
        <f t="shared" si="10"/>
        <v>51787883.651930049</v>
      </c>
      <c r="AE177" s="2">
        <f>IF(AE175&gt;=52800000,52800000,IF(AB156=Graph!G$1*1000,AE176+Graph!G$1*1000,AC177))</f>
        <v>26867059.306801379</v>
      </c>
      <c r="AF177" s="3">
        <f t="shared" si="11"/>
        <v>26867059.306801379</v>
      </c>
      <c r="AG177" s="3">
        <f t="shared" si="29"/>
        <v>42682619.6228728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104</v>
      </c>
      <c r="C178" s="7"/>
      <c r="D178" s="2" t="e">
        <f t="shared" si="12"/>
        <v>#N/A</v>
      </c>
      <c r="E178" s="2" t="e">
        <f t="shared" si="22"/>
        <v>#N/A</v>
      </c>
      <c r="F178" s="2">
        <v>697103.84832663834</v>
      </c>
      <c r="G178" s="2">
        <f t="shared" si="41"/>
        <v>697103.84832663834</v>
      </c>
      <c r="H178" s="2">
        <f t="shared" si="39"/>
        <v>76884487.245072588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725653.71219107509</v>
      </c>
      <c r="Q178" s="2">
        <f t="shared" si="42"/>
        <v>700000</v>
      </c>
      <c r="R178" s="2">
        <f t="shared" si="40"/>
        <v>79354942.958731443</v>
      </c>
      <c r="S178" s="2">
        <f t="shared" si="17"/>
        <v>697103.84832663834</v>
      </c>
      <c r="T178" s="2">
        <f t="shared" si="18"/>
        <v>15789.714285714086</v>
      </c>
      <c r="U178" s="2">
        <f t="shared" si="19"/>
        <v>700000</v>
      </c>
      <c r="V178" s="2">
        <f t="shared" si="34"/>
        <v>27346836.115845829</v>
      </c>
      <c r="W178" s="2">
        <f t="shared" si="20"/>
        <v>479776.80904445052</v>
      </c>
      <c r="X178" s="2">
        <f t="shared" si="6"/>
        <v>220223.19095554948</v>
      </c>
      <c r="Y178" s="2">
        <f t="shared" si="37"/>
        <v>52008106.842885599</v>
      </c>
      <c r="Z178" s="2" t="str">
        <f t="shared" si="8"/>
        <v>HERE</v>
      </c>
      <c r="AA178" s="2">
        <f>IF(Z178="HERE",Y178,AA177+Graph!$G$1*1000)</f>
        <v>52008106.842885599</v>
      </c>
      <c r="AB178" s="2">
        <f t="shared" si="21"/>
        <v>220223.19095554948</v>
      </c>
      <c r="AC178" s="2">
        <f t="shared" si="38"/>
        <v>27346836.115845829</v>
      </c>
      <c r="AD178" s="3">
        <f t="shared" si="10"/>
        <v>52008106.842885599</v>
      </c>
      <c r="AE178" s="2">
        <f>IF(AE176&gt;=52800000,52800000,IF(AB157=Graph!G$1*1000,AE177+Graph!G$1*1000,AC178))</f>
        <v>27346836.115845829</v>
      </c>
      <c r="AF178" s="3">
        <f t="shared" si="11"/>
        <v>27346836.115845829</v>
      </c>
      <c r="AG178" s="3">
        <f t="shared" si="29"/>
        <v>43119662.220913365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105</v>
      </c>
      <c r="C179" s="7"/>
      <c r="D179" s="2" t="e">
        <f t="shared" si="12"/>
        <v>#N/A</v>
      </c>
      <c r="E179" s="2" t="e">
        <f t="shared" si="22"/>
        <v>#N/A</v>
      </c>
      <c r="F179" s="2">
        <v>699691.07498475909</v>
      </c>
      <c r="G179" s="2">
        <f t="shared" si="41"/>
        <v>699691.07498475909</v>
      </c>
      <c r="H179" s="2">
        <f t="shared" si="39"/>
        <v>77584178.320057347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728434.44726680219</v>
      </c>
      <c r="Q179" s="2">
        <f t="shared" si="42"/>
        <v>700000</v>
      </c>
      <c r="R179" s="2">
        <f t="shared" si="40"/>
        <v>80054942.958731443</v>
      </c>
      <c r="S179" s="2">
        <f t="shared" si="17"/>
        <v>699691.07498475909</v>
      </c>
      <c r="T179" s="2">
        <f t="shared" si="18"/>
        <v>15789.714285714086</v>
      </c>
      <c r="U179" s="2">
        <f t="shared" si="19"/>
        <v>700000</v>
      </c>
      <c r="V179" s="2">
        <f t="shared" si="34"/>
        <v>27829200.151548401</v>
      </c>
      <c r="W179" s="2">
        <f t="shared" si="20"/>
        <v>482364.03570257127</v>
      </c>
      <c r="X179" s="2">
        <f t="shared" si="6"/>
        <v>217635.96429742873</v>
      </c>
      <c r="Y179" s="2">
        <f t="shared" si="37"/>
        <v>52225742.807183027</v>
      </c>
      <c r="Z179" s="2" t="str">
        <f t="shared" si="8"/>
        <v>HERE</v>
      </c>
      <c r="AA179" s="2">
        <f>IF(Z179="HERE",Y179,AA178+Graph!$G$1*1000)</f>
        <v>52225742.807183027</v>
      </c>
      <c r="AB179" s="2">
        <f t="shared" si="21"/>
        <v>217635.96429742873</v>
      </c>
      <c r="AC179" s="2">
        <f t="shared" si="38"/>
        <v>27829200.151548401</v>
      </c>
      <c r="AD179" s="3">
        <f t="shared" si="10"/>
        <v>52225742.807183027</v>
      </c>
      <c r="AE179" s="2">
        <f>IF(AE177&gt;=52800000,52800000,IF(AB158=Graph!G$1*1000,AE178+Graph!G$1*1000,AC179))</f>
        <v>27829200.151548401</v>
      </c>
      <c r="AF179" s="3">
        <f t="shared" si="11"/>
        <v>27829200.151548401</v>
      </c>
      <c r="AG179" s="3">
        <f t="shared" si="29"/>
        <v>43445009.130522095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106</v>
      </c>
      <c r="C180" s="7"/>
      <c r="D180" s="2" t="e">
        <f t="shared" si="12"/>
        <v>#N/A</v>
      </c>
      <c r="E180" s="2" t="e">
        <f t="shared" si="22"/>
        <v>#N/A</v>
      </c>
      <c r="F180" s="2">
        <v>702278.30164287984</v>
      </c>
      <c r="G180" s="2">
        <f t="shared" si="41"/>
        <v>684210.28571428568</v>
      </c>
      <c r="H180" s="2">
        <f t="shared" si="39"/>
        <v>78268388.605771631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731215.1823425442</v>
      </c>
      <c r="Q180" s="2">
        <f t="shared" si="42"/>
        <v>700000</v>
      </c>
      <c r="R180" s="2">
        <f t="shared" si="40"/>
        <v>80754942.958731443</v>
      </c>
      <c r="S180" s="2">
        <f t="shared" si="17"/>
        <v>684210.28571428359</v>
      </c>
      <c r="T180" s="2">
        <f t="shared" si="18"/>
        <v>15789.714285714086</v>
      </c>
      <c r="U180" s="2">
        <f t="shared" si="19"/>
        <v>700000</v>
      </c>
      <c r="V180" s="2">
        <f t="shared" si="34"/>
        <v>28314151.413909093</v>
      </c>
      <c r="W180" s="2">
        <f t="shared" si="20"/>
        <v>484951.26236069202</v>
      </c>
      <c r="X180" s="2">
        <f t="shared" si="6"/>
        <v>215048.73763930798</v>
      </c>
      <c r="Y180" s="2">
        <f t="shared" si="37"/>
        <v>52440791.544822335</v>
      </c>
      <c r="Z180" s="2" t="str">
        <f t="shared" si="8"/>
        <v>HERE</v>
      </c>
      <c r="AA180" s="2">
        <f>IF(Z180="HERE",Y180,AA179+Graph!$G$1*1000)</f>
        <v>52440791.544822335</v>
      </c>
      <c r="AB180" s="2">
        <f t="shared" si="21"/>
        <v>215048.73763930798</v>
      </c>
      <c r="AC180" s="2">
        <f t="shared" si="38"/>
        <v>28314151.413909093</v>
      </c>
      <c r="AD180" s="3">
        <f t="shared" si="10"/>
        <v>52440791.544822335</v>
      </c>
      <c r="AE180" s="2">
        <f>IF(AE178&gt;=52800000,52800000,IF(AB159=Graph!G$1*1000,AE179+Graph!G$1*1000,AC180))</f>
        <v>28314151.413909093</v>
      </c>
      <c r="AF180" s="3">
        <f t="shared" si="11"/>
        <v>28314151.413909093</v>
      </c>
      <c r="AG180" s="3">
        <f t="shared" si="29"/>
        <v>43684520.32453987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107</v>
      </c>
      <c r="C181" s="7"/>
      <c r="D181" s="2" t="e">
        <f t="shared" si="12"/>
        <v>#N/A</v>
      </c>
      <c r="E181" s="2" t="e">
        <f t="shared" si="22"/>
        <v>#N/A</v>
      </c>
      <c r="F181" s="2">
        <v>704865.5283010006</v>
      </c>
      <c r="G181" s="2">
        <f t="shared" si="41"/>
        <v>684210.28571428568</v>
      </c>
      <c r="H181" s="2">
        <f t="shared" si="39"/>
        <v>78952598.891485915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733995.9174182713</v>
      </c>
      <c r="Q181" s="2">
        <f t="shared" si="42"/>
        <v>700000</v>
      </c>
      <c r="R181" s="2">
        <f t="shared" si="40"/>
        <v>81454942.958731443</v>
      </c>
      <c r="S181" s="2">
        <f t="shared" si="17"/>
        <v>684210.28571428359</v>
      </c>
      <c r="T181" s="2">
        <f t="shared" si="18"/>
        <v>15789.714285714086</v>
      </c>
      <c r="U181" s="2">
        <f t="shared" si="19"/>
        <v>700000</v>
      </c>
      <c r="V181" s="2">
        <f t="shared" si="34"/>
        <v>28801689.902927905</v>
      </c>
      <c r="W181" s="2">
        <f t="shared" si="20"/>
        <v>487538.48901881278</v>
      </c>
      <c r="X181" s="2">
        <f t="shared" si="6"/>
        <v>212461.51098118722</v>
      </c>
      <c r="Y181" s="2">
        <f t="shared" si="37"/>
        <v>52653253.055803522</v>
      </c>
      <c r="Z181" s="2" t="str">
        <f t="shared" si="8"/>
        <v>HERE</v>
      </c>
      <c r="AA181" s="2">
        <f>IF(Z181="HERE",Y181,AA180+Graph!$G$1*1000)</f>
        <v>52653253.055803522</v>
      </c>
      <c r="AB181" s="2">
        <f t="shared" si="21"/>
        <v>212461.51098118722</v>
      </c>
      <c r="AC181" s="2">
        <f t="shared" si="38"/>
        <v>28801689.902927905</v>
      </c>
      <c r="AD181" s="3">
        <f t="shared" si="10"/>
        <v>52653253.055803522</v>
      </c>
      <c r="AE181" s="2">
        <f>IF(AE179&gt;=52800000,52800000,IF(AB160=Graph!G$1*1000,AE180+Graph!G$1*1000,AC181))</f>
        <v>28801689.902927905</v>
      </c>
      <c r="AF181" s="3">
        <f t="shared" si="11"/>
        <v>28801689.902927905</v>
      </c>
      <c r="AG181" s="3">
        <f t="shared" si="29"/>
        <v>43924335.037466399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108</v>
      </c>
      <c r="C182" s="7"/>
      <c r="D182" s="2" t="e">
        <f t="shared" si="12"/>
        <v>#N/A</v>
      </c>
      <c r="E182" s="2" t="e">
        <f t="shared" si="22"/>
        <v>#N/A</v>
      </c>
      <c r="F182" s="2">
        <v>707452.75495912135</v>
      </c>
      <c r="G182" s="2">
        <f t="shared" si="41"/>
        <v>684210.28571428568</v>
      </c>
      <c r="H182" s="2">
        <f t="shared" si="39"/>
        <v>79636809.177200198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736776.65249401331</v>
      </c>
      <c r="Q182" s="2">
        <f t="shared" si="42"/>
        <v>700000</v>
      </c>
      <c r="R182" s="2">
        <f t="shared" si="40"/>
        <v>82154942.958731443</v>
      </c>
      <c r="S182" s="2">
        <f t="shared" si="17"/>
        <v>684210.28571428359</v>
      </c>
      <c r="T182" s="2">
        <f t="shared" si="18"/>
        <v>15789.714285714086</v>
      </c>
      <c r="U182" s="2">
        <f t="shared" si="19"/>
        <v>700000</v>
      </c>
      <c r="V182" s="2">
        <f t="shared" si="34"/>
        <v>29291815.618604839</v>
      </c>
      <c r="W182" s="2">
        <f t="shared" si="20"/>
        <v>490125.71567693353</v>
      </c>
      <c r="X182" s="2">
        <f t="shared" si="6"/>
        <v>209874.28432306647</v>
      </c>
      <c r="Y182" s="2">
        <f t="shared" si="37"/>
        <v>52863127.340126589</v>
      </c>
      <c r="Z182" s="2" t="str">
        <f t="shared" si="8"/>
        <v>HERE</v>
      </c>
      <c r="AA182" s="2">
        <f>IF(Z182="HERE",Y182,AA181+Graph!$G$1*1000)</f>
        <v>52863127.340126589</v>
      </c>
      <c r="AB182" s="2">
        <f t="shared" si="21"/>
        <v>209874.28432306647</v>
      </c>
      <c r="AC182" s="2">
        <f t="shared" si="38"/>
        <v>29291815.618604839</v>
      </c>
      <c r="AD182" s="3">
        <f t="shared" si="10"/>
        <v>52800000</v>
      </c>
      <c r="AE182" s="2">
        <f>IF(AE180&gt;=52800000,52800000,IF(AB161=Graph!G$1*1000,AE181+Graph!G$1*1000,AC182))</f>
        <v>29291815.618604839</v>
      </c>
      <c r="AF182" s="3">
        <f t="shared" si="11"/>
        <v>29291815.618604839</v>
      </c>
      <c r="AG182" s="3">
        <f t="shared" si="29"/>
        <v>44164453.269301683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109</v>
      </c>
      <c r="C183" s="7"/>
      <c r="D183" s="2" t="e">
        <f t="shared" si="12"/>
        <v>#N/A</v>
      </c>
      <c r="E183" s="2" t="e">
        <f t="shared" si="22"/>
        <v>#N/A</v>
      </c>
      <c r="F183" s="2">
        <v>710039.9816172421</v>
      </c>
      <c r="G183" s="2">
        <f t="shared" si="41"/>
        <v>684210.28571428568</v>
      </c>
      <c r="H183" s="2">
        <f t="shared" si="39"/>
        <v>80321019.462914482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739557.38756974041</v>
      </c>
      <c r="Q183" s="2">
        <f t="shared" si="42"/>
        <v>700000</v>
      </c>
      <c r="R183" s="2">
        <f t="shared" si="40"/>
        <v>82854942.958731443</v>
      </c>
      <c r="S183" s="2">
        <f t="shared" si="17"/>
        <v>684210.28571428359</v>
      </c>
      <c r="T183" s="2">
        <f t="shared" si="18"/>
        <v>15789.714285714086</v>
      </c>
      <c r="U183" s="2">
        <f t="shared" si="19"/>
        <v>700000</v>
      </c>
      <c r="V183" s="2">
        <f t="shared" si="34"/>
        <v>29784528.560939893</v>
      </c>
      <c r="W183" s="2">
        <f t="shared" si="20"/>
        <v>492712.94233505428</v>
      </c>
      <c r="X183" s="2">
        <f t="shared" si="6"/>
        <v>207287.05766494572</v>
      </c>
      <c r="Y183" s="2">
        <f t="shared" si="37"/>
        <v>53070414.397791535</v>
      </c>
      <c r="Z183" s="2" t="str">
        <f t="shared" si="8"/>
        <v>HERE</v>
      </c>
      <c r="AA183" s="2">
        <f>IF(Z183="HERE",Y183,AA182+Graph!$G$1*1000)</f>
        <v>53070414.397791535</v>
      </c>
      <c r="AB183" s="2">
        <f t="shared" si="21"/>
        <v>207287.05766494572</v>
      </c>
      <c r="AC183" s="2">
        <f t="shared" si="38"/>
        <v>29784528.560939893</v>
      </c>
      <c r="AD183" s="3">
        <f t="shared" si="10"/>
        <v>52800000</v>
      </c>
      <c r="AE183" s="2">
        <f>IF(AE181&gt;=52800000,52800000,IF(AB162=Graph!G$1*1000,AE182+Graph!G$1*1000,AC183))</f>
        <v>29784528.560939893</v>
      </c>
      <c r="AF183" s="3">
        <f t="shared" si="11"/>
        <v>29784528.560939893</v>
      </c>
      <c r="AG183" s="3">
        <f t="shared" si="29"/>
        <v>44404875.020045727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110</v>
      </c>
      <c r="C184" s="7"/>
      <c r="D184" s="2" t="e">
        <f t="shared" si="12"/>
        <v>#N/A</v>
      </c>
      <c r="E184" s="2" t="e">
        <f t="shared" si="22"/>
        <v>#N/A</v>
      </c>
      <c r="F184" s="2">
        <v>712627.20827537775</v>
      </c>
      <c r="G184" s="2">
        <f t="shared" si="41"/>
        <v>684210.28571428568</v>
      </c>
      <c r="H184" s="2">
        <f t="shared" si="39"/>
        <v>81005229.748628765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742338.12264548242</v>
      </c>
      <c r="Q184" s="2">
        <f t="shared" si="42"/>
        <v>700000</v>
      </c>
      <c r="R184" s="2">
        <f t="shared" si="40"/>
        <v>83554942.958731443</v>
      </c>
      <c r="S184" s="2">
        <f t="shared" si="17"/>
        <v>684210.28571428359</v>
      </c>
      <c r="T184" s="2">
        <f t="shared" si="18"/>
        <v>15789.714285714086</v>
      </c>
      <c r="U184" s="2">
        <f t="shared" si="19"/>
        <v>700000</v>
      </c>
      <c r="V184" s="2">
        <f t="shared" si="34"/>
        <v>30279828.729933068</v>
      </c>
      <c r="W184" s="2">
        <f t="shared" si="20"/>
        <v>495300.16899317503</v>
      </c>
      <c r="X184" s="2">
        <f t="shared" si="6"/>
        <v>204699.83100682497</v>
      </c>
      <c r="Y184" s="2">
        <f t="shared" si="37"/>
        <v>53275114.22879836</v>
      </c>
      <c r="Z184" s="2" t="str">
        <f t="shared" si="8"/>
        <v>HERE</v>
      </c>
      <c r="AA184" s="2">
        <f>IF(Z184="HERE",Y184,AA183+Graph!$G$1*1000)</f>
        <v>53275114.22879836</v>
      </c>
      <c r="AB184" s="2">
        <f t="shared" si="21"/>
        <v>204699.83100682497</v>
      </c>
      <c r="AC184" s="2">
        <f t="shared" si="38"/>
        <v>30279828.729933068</v>
      </c>
      <c r="AD184" s="3">
        <f t="shared" si="10"/>
        <v>52800000</v>
      </c>
      <c r="AE184" s="2">
        <f>IF(AE182&gt;=52800000,52800000,IF(AB163=Graph!G$1*1000,AE183+Graph!G$1*1000,AC184))</f>
        <v>30279828.729933068</v>
      </c>
      <c r="AF184" s="3">
        <f t="shared" si="11"/>
        <v>30279828.729933068</v>
      </c>
      <c r="AG184" s="3">
        <f t="shared" si="29"/>
        <v>44645600.289698541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111</v>
      </c>
      <c r="C185" s="7"/>
      <c r="D185" s="2" t="e">
        <f t="shared" si="12"/>
        <v>#N/A</v>
      </c>
      <c r="E185" s="2" t="e">
        <f t="shared" si="22"/>
        <v>#N/A</v>
      </c>
      <c r="F185" s="2">
        <v>715214.4349334985</v>
      </c>
      <c r="G185" s="2">
        <f t="shared" si="41"/>
        <v>684210.28571428568</v>
      </c>
      <c r="H185" s="2">
        <f t="shared" si="39"/>
        <v>81689440.034343049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745118.85772120953</v>
      </c>
      <c r="Q185" s="2">
        <f t="shared" si="42"/>
        <v>700000</v>
      </c>
      <c r="R185" s="2">
        <f t="shared" si="40"/>
        <v>84254942.958731443</v>
      </c>
      <c r="S185" s="2">
        <f t="shared" si="17"/>
        <v>684210.28571428359</v>
      </c>
      <c r="T185" s="2">
        <f t="shared" si="18"/>
        <v>15789.714285714086</v>
      </c>
      <c r="U185" s="2">
        <f t="shared" si="19"/>
        <v>700000</v>
      </c>
      <c r="V185" s="2">
        <f t="shared" si="34"/>
        <v>30777716.125584364</v>
      </c>
      <c r="W185" s="2">
        <f t="shared" si="20"/>
        <v>497887.39565129578</v>
      </c>
      <c r="X185" s="2">
        <f t="shared" si="6"/>
        <v>202112.60434870422</v>
      </c>
      <c r="Y185" s="2">
        <f t="shared" si="37"/>
        <v>53477226.833147064</v>
      </c>
      <c r="Z185" s="2" t="str">
        <f t="shared" si="8"/>
        <v>HERE</v>
      </c>
      <c r="AA185" s="2">
        <f>IF(Z185="HERE",Y185,AA184+Graph!$G$1*1000)</f>
        <v>53477226.833147064</v>
      </c>
      <c r="AB185" s="2">
        <f t="shared" si="21"/>
        <v>202112.60434870422</v>
      </c>
      <c r="AC185" s="2">
        <f t="shared" si="38"/>
        <v>30777716.125584364</v>
      </c>
      <c r="AD185" s="3">
        <f t="shared" si="10"/>
        <v>52800000</v>
      </c>
      <c r="AE185" s="2">
        <f>IF(AE183&gt;=52800000,52800000,IF(AB164=Graph!G$1*1000,AE184+Graph!G$1*1000,AC185))</f>
        <v>30777716.125584364</v>
      </c>
      <c r="AF185" s="3">
        <f t="shared" si="11"/>
        <v>30777716.125584364</v>
      </c>
      <c r="AG185" s="3">
        <f t="shared" si="29"/>
        <v>44886629.078260109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112</v>
      </c>
      <c r="C186" s="7"/>
      <c r="D186" s="2" t="e">
        <f t="shared" si="12"/>
        <v>#N/A</v>
      </c>
      <c r="E186" s="2" t="e">
        <f t="shared" si="22"/>
        <v>#N/A</v>
      </c>
      <c r="F186" s="2">
        <v>717801.66159161925</v>
      </c>
      <c r="G186" s="2">
        <f t="shared" si="41"/>
        <v>684210.28571428568</v>
      </c>
      <c r="H186" s="2">
        <f t="shared" si="39"/>
        <v>82373650.320057333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747899.59279695153</v>
      </c>
      <c r="Q186" s="2">
        <f t="shared" si="42"/>
        <v>700000</v>
      </c>
      <c r="R186" s="2">
        <f t="shared" si="40"/>
        <v>84954942.958731443</v>
      </c>
      <c r="S186" s="2">
        <f t="shared" si="17"/>
        <v>684210.28571428359</v>
      </c>
      <c r="T186" s="2">
        <f t="shared" si="18"/>
        <v>15789.714285714086</v>
      </c>
      <c r="U186" s="2">
        <f t="shared" si="19"/>
        <v>700000</v>
      </c>
      <c r="V186" s="2">
        <f t="shared" si="34"/>
        <v>31278190.74789378</v>
      </c>
      <c r="W186" s="2">
        <f t="shared" si="20"/>
        <v>500474.62230941653</v>
      </c>
      <c r="X186" s="2">
        <f t="shared" si="6"/>
        <v>199525.37769058347</v>
      </c>
      <c r="Y186" s="2">
        <f t="shared" si="37"/>
        <v>53676752.210837647</v>
      </c>
      <c r="Z186" s="2" t="str">
        <f t="shared" si="8"/>
        <v>HERE</v>
      </c>
      <c r="AA186" s="2">
        <f>IF(Z186="HERE",Y186,AA185+Graph!$G$1*1000)</f>
        <v>53676752.210837647</v>
      </c>
      <c r="AB186" s="2">
        <f t="shared" si="21"/>
        <v>199525.37769058347</v>
      </c>
      <c r="AC186" s="2">
        <f t="shared" si="38"/>
        <v>31278190.74789378</v>
      </c>
      <c r="AD186" s="3">
        <f t="shared" si="10"/>
        <v>52800000</v>
      </c>
      <c r="AE186" s="2">
        <f>IF(AE184&gt;=52800000,52800000,IF(AB165=Graph!G$1*1000,AE185+Graph!G$1*1000,AC186))</f>
        <v>31278190.74789378</v>
      </c>
      <c r="AF186" s="3">
        <f t="shared" si="11"/>
        <v>31278190.74789378</v>
      </c>
      <c r="AG186" s="3">
        <f t="shared" si="29"/>
        <v>45127961.385730438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113</v>
      </c>
      <c r="C187" s="7"/>
      <c r="D187" s="2" t="e">
        <f t="shared" si="12"/>
        <v>#N/A</v>
      </c>
      <c r="E187" s="2" t="e">
        <f t="shared" si="22"/>
        <v>#N/A</v>
      </c>
      <c r="F187" s="2">
        <v>720388.88824974</v>
      </c>
      <c r="G187" s="2">
        <f t="shared" si="41"/>
        <v>684210.28571428568</v>
      </c>
      <c r="H187" s="2">
        <f t="shared" si="39"/>
        <v>83057860.605771616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750680.32787267864</v>
      </c>
      <c r="Q187" s="2">
        <f t="shared" si="42"/>
        <v>700000</v>
      </c>
      <c r="R187" s="2">
        <f t="shared" si="40"/>
        <v>85654942.958731443</v>
      </c>
      <c r="S187" s="2">
        <f t="shared" si="17"/>
        <v>684210.28571428359</v>
      </c>
      <c r="T187" s="2">
        <f t="shared" si="18"/>
        <v>15789.714285714086</v>
      </c>
      <c r="U187" s="2">
        <f t="shared" si="19"/>
        <v>700000</v>
      </c>
      <c r="V187" s="2">
        <f t="shared" si="34"/>
        <v>31781252.596861318</v>
      </c>
      <c r="W187" s="2">
        <f t="shared" si="20"/>
        <v>503061.84896753728</v>
      </c>
      <c r="X187" s="2">
        <f t="shared" si="6"/>
        <v>196938.15103246272</v>
      </c>
      <c r="Y187" s="2">
        <f t="shared" si="37"/>
        <v>53873690.36187011</v>
      </c>
      <c r="Z187" s="2" t="str">
        <f t="shared" si="8"/>
        <v>HERE</v>
      </c>
      <c r="AA187" s="2">
        <f>IF(Z187="HERE",Y187,AA186+Graph!$G$1*1000)</f>
        <v>53873690.36187011</v>
      </c>
      <c r="AB187" s="2">
        <f t="shared" si="21"/>
        <v>196938.15103246272</v>
      </c>
      <c r="AC187" s="2">
        <f t="shared" si="38"/>
        <v>31781252.596861318</v>
      </c>
      <c r="AD187" s="3">
        <f t="shared" si="10"/>
        <v>52800000</v>
      </c>
      <c r="AE187" s="2">
        <f>IF(AE185&gt;=52800000,52800000,IF(AB166=Graph!G$1*1000,AE186+Graph!G$1*1000,AC187))</f>
        <v>31781252.596861318</v>
      </c>
      <c r="AF187" s="3">
        <f t="shared" si="11"/>
        <v>31781252.596861318</v>
      </c>
      <c r="AG187" s="3">
        <f t="shared" si="29"/>
        <v>45369597.212109521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114</v>
      </c>
      <c r="C188" s="7"/>
      <c r="D188" s="2" t="e">
        <f t="shared" si="12"/>
        <v>#N/A</v>
      </c>
      <c r="E188" s="2" t="e">
        <f t="shared" si="22"/>
        <v>#N/A</v>
      </c>
      <c r="F188" s="2">
        <v>722976.11490786076</v>
      </c>
      <c r="G188" s="2">
        <f t="shared" si="41"/>
        <v>684210.28571428568</v>
      </c>
      <c r="H188" s="2">
        <f t="shared" si="39"/>
        <v>83742070.8914859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753461.06294842064</v>
      </c>
      <c r="Q188" s="2">
        <f t="shared" si="42"/>
        <v>700000</v>
      </c>
      <c r="R188" s="2">
        <f t="shared" si="40"/>
        <v>86354942.958731443</v>
      </c>
      <c r="S188" s="2">
        <f t="shared" si="17"/>
        <v>684210.28571428359</v>
      </c>
      <c r="T188" s="2">
        <f t="shared" si="18"/>
        <v>15789.714285714086</v>
      </c>
      <c r="U188" s="2">
        <f t="shared" si="19"/>
        <v>700000</v>
      </c>
      <c r="V188" s="2">
        <f t="shared" si="34"/>
        <v>32286901.672486976</v>
      </c>
      <c r="W188" s="2">
        <f t="shared" si="20"/>
        <v>505649.07562565804</v>
      </c>
      <c r="X188" s="2">
        <f t="shared" si="6"/>
        <v>194350.92437434196</v>
      </c>
      <c r="Y188" s="2">
        <f t="shared" si="37"/>
        <v>54068041.286244452</v>
      </c>
      <c r="Z188" s="2" t="str">
        <f t="shared" si="8"/>
        <v>HERE</v>
      </c>
      <c r="AA188" s="2">
        <f>IF(Z188="HERE",Y188,AA187+Graph!$G$1*1000)</f>
        <v>54068041.286244452</v>
      </c>
      <c r="AB188" s="2">
        <f t="shared" si="21"/>
        <v>194350.92437434196</v>
      </c>
      <c r="AC188" s="2">
        <f t="shared" si="38"/>
        <v>32286901.672486976</v>
      </c>
      <c r="AD188" s="3">
        <f t="shared" si="10"/>
        <v>52800000</v>
      </c>
      <c r="AE188" s="2">
        <f>IF(AE186&gt;=52800000,52800000,IF(AB167=Graph!G$1*1000,AE187+Graph!G$1*1000,AC188))</f>
        <v>32286901.672486976</v>
      </c>
      <c r="AF188" s="3">
        <f t="shared" si="11"/>
        <v>32286901.672486976</v>
      </c>
      <c r="AG188" s="3">
        <f t="shared" si="29"/>
        <v>45611536.557397366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115</v>
      </c>
      <c r="C189" s="7"/>
      <c r="D189" s="2" t="e">
        <f t="shared" si="12"/>
        <v>#N/A</v>
      </c>
      <c r="E189" s="2" t="e">
        <f t="shared" si="22"/>
        <v>#N/A</v>
      </c>
      <c r="F189" s="2">
        <v>725563.34156598151</v>
      </c>
      <c r="G189" s="2">
        <f t="shared" si="41"/>
        <v>684210.28571428568</v>
      </c>
      <c r="H189" s="2">
        <f t="shared" si="39"/>
        <v>84426281.177200183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756241.79802414775</v>
      </c>
      <c r="Q189" s="2">
        <f t="shared" si="42"/>
        <v>700000</v>
      </c>
      <c r="R189" s="2">
        <f t="shared" si="40"/>
        <v>87054942.958731443</v>
      </c>
      <c r="S189" s="2">
        <f t="shared" si="17"/>
        <v>684210.28571428359</v>
      </c>
      <c r="T189" s="2">
        <f t="shared" si="18"/>
        <v>15789.714285714086</v>
      </c>
      <c r="U189" s="2">
        <f t="shared" si="19"/>
        <v>700000</v>
      </c>
      <c r="V189" s="2">
        <f t="shared" si="34"/>
        <v>32795137.974770755</v>
      </c>
      <c r="W189" s="2">
        <f t="shared" si="20"/>
        <v>508236.30228377879</v>
      </c>
      <c r="X189" s="2">
        <f t="shared" si="6"/>
        <v>191763.69771622121</v>
      </c>
      <c r="Y189" s="2">
        <f t="shared" si="37"/>
        <v>54259804.983960673</v>
      </c>
      <c r="Z189" s="2" t="str">
        <f t="shared" si="8"/>
        <v>HERE</v>
      </c>
      <c r="AA189" s="2">
        <f>IF(Z189="HERE",Y189,AA188+Graph!$G$1*1000)</f>
        <v>54259804.983960673</v>
      </c>
      <c r="AB189" s="2">
        <f t="shared" si="21"/>
        <v>191763.69771622121</v>
      </c>
      <c r="AC189" s="2">
        <f t="shared" si="38"/>
        <v>32795137.974770755</v>
      </c>
      <c r="AD189" s="3">
        <f t="shared" si="10"/>
        <v>52800000</v>
      </c>
      <c r="AE189" s="2">
        <f>IF(AE187&gt;=52800000,52800000,IF(AB168=Graph!G$1*1000,AE188+Graph!G$1*1000,AC189))</f>
        <v>32795137.974770755</v>
      </c>
      <c r="AF189" s="3">
        <f t="shared" si="11"/>
        <v>32795137.974770755</v>
      </c>
      <c r="AG189" s="3">
        <f t="shared" si="29"/>
        <v>45853779.421593972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116</v>
      </c>
      <c r="C190" s="7"/>
      <c r="D190" s="2" t="e">
        <f t="shared" si="12"/>
        <v>#N/A</v>
      </c>
      <c r="E190" s="2" t="e">
        <f t="shared" si="22"/>
        <v>#N/A</v>
      </c>
      <c r="F190" s="2">
        <v>728150.56822410226</v>
      </c>
      <c r="G190" s="2">
        <f t="shared" si="41"/>
        <v>684210.28571428568</v>
      </c>
      <c r="H190" s="2">
        <f t="shared" si="39"/>
        <v>85110491.462914467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759022.53309988976</v>
      </c>
      <c r="Q190" s="2">
        <f t="shared" si="42"/>
        <v>700000</v>
      </c>
      <c r="R190" s="2">
        <f t="shared" si="40"/>
        <v>87754942.958731443</v>
      </c>
      <c r="S190" s="2">
        <f t="shared" si="17"/>
        <v>684210.28571428359</v>
      </c>
      <c r="T190" s="2">
        <f t="shared" si="18"/>
        <v>15789.714285714086</v>
      </c>
      <c r="U190" s="2">
        <f t="shared" si="19"/>
        <v>700000</v>
      </c>
      <c r="V190" s="2">
        <f t="shared" si="34"/>
        <v>33305961.503712654</v>
      </c>
      <c r="W190" s="2">
        <f t="shared" si="20"/>
        <v>510823.52894189954</v>
      </c>
      <c r="X190" s="2">
        <f t="shared" si="6"/>
        <v>189176.47105810046</v>
      </c>
      <c r="Y190" s="2">
        <f t="shared" si="37"/>
        <v>54448981.455018774</v>
      </c>
      <c r="Z190" s="2" t="str">
        <f t="shared" si="8"/>
        <v>HERE</v>
      </c>
      <c r="AA190" s="2">
        <f>IF(Z190="HERE",Y190,AA189+Graph!$G$1*1000)</f>
        <v>54448981.455018774</v>
      </c>
      <c r="AB190" s="2">
        <f t="shared" si="21"/>
        <v>189176.47105810046</v>
      </c>
      <c r="AC190" s="2">
        <f t="shared" si="38"/>
        <v>33305961.503712654</v>
      </c>
      <c r="AD190" s="3">
        <f t="shared" si="10"/>
        <v>52800000</v>
      </c>
      <c r="AE190" s="2">
        <f>IF(AE188&gt;=52800000,52800000,IF(AB169=Graph!G$1*1000,AE189+Graph!G$1*1000,AC190))</f>
        <v>33305961.503712654</v>
      </c>
      <c r="AF190" s="3">
        <f t="shared" si="11"/>
        <v>33305961.503712654</v>
      </c>
      <c r="AG190" s="3">
        <f t="shared" si="29"/>
        <v>46095761.417840816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117</v>
      </c>
      <c r="C191" s="7"/>
      <c r="D191" s="2" t="e">
        <f t="shared" si="12"/>
        <v>#N/A</v>
      </c>
      <c r="E191" s="2" t="e">
        <f t="shared" si="22"/>
        <v>#N/A</v>
      </c>
      <c r="F191" s="2">
        <v>730737.79488222301</v>
      </c>
      <c r="G191" s="2">
        <f t="shared" si="41"/>
        <v>684210.28571428568</v>
      </c>
      <c r="H191" s="2">
        <f t="shared" si="39"/>
        <v>85794701.74862875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761803.26817563176</v>
      </c>
      <c r="Q191" s="2">
        <f t="shared" si="42"/>
        <v>700000</v>
      </c>
      <c r="R191" s="2">
        <f t="shared" si="40"/>
        <v>88454942.958731443</v>
      </c>
      <c r="S191" s="2">
        <f t="shared" si="17"/>
        <v>684210.28571428359</v>
      </c>
      <c r="T191" s="2">
        <f t="shared" si="18"/>
        <v>15789.714285714086</v>
      </c>
      <c r="U191" s="2">
        <f t="shared" si="19"/>
        <v>700000</v>
      </c>
      <c r="V191" s="2">
        <f t="shared" si="34"/>
        <v>33819372.259312674</v>
      </c>
      <c r="W191" s="2">
        <f t="shared" si="20"/>
        <v>513410.75560002029</v>
      </c>
      <c r="X191" s="2">
        <f t="shared" si="6"/>
        <v>186589.24439997971</v>
      </c>
      <c r="Y191" s="2">
        <f t="shared" si="37"/>
        <v>54635570.699418753</v>
      </c>
      <c r="Z191" s="2" t="str">
        <f t="shared" si="8"/>
        <v>HERE</v>
      </c>
      <c r="AA191" s="2">
        <f>IF(Z191="HERE",Y191,AA190+Graph!$G$1*1000)</f>
        <v>54635570.699418753</v>
      </c>
      <c r="AB191" s="2">
        <f t="shared" si="21"/>
        <v>186589.24439997971</v>
      </c>
      <c r="AC191" s="2">
        <f t="shared" si="38"/>
        <v>33819372.259312674</v>
      </c>
      <c r="AD191" s="3">
        <f t="shared" si="10"/>
        <v>52800000</v>
      </c>
      <c r="AE191" s="2">
        <f>IF(AE189&gt;=52800000,52800000,IF(AB170=Graph!G$1*1000,AE190+Graph!G$1*1000,AC191))</f>
        <v>33819372.259312674</v>
      </c>
      <c r="AF191" s="3">
        <f t="shared" si="11"/>
        <v>33819372.259312674</v>
      </c>
      <c r="AG191" s="3">
        <f t="shared" si="29"/>
        <v>46335544.271428272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118</v>
      </c>
      <c r="C192" s="7"/>
      <c r="D192" s="2" t="e">
        <f t="shared" si="12"/>
        <v>#N/A</v>
      </c>
      <c r="E192" s="2" t="e">
        <f t="shared" si="22"/>
        <v>#N/A</v>
      </c>
      <c r="F192" s="2">
        <v>733325.02154034376</v>
      </c>
      <c r="G192" s="2">
        <f t="shared" si="41"/>
        <v>684210.28571428568</v>
      </c>
      <c r="H192" s="2">
        <f t="shared" si="39"/>
        <v>86478912.034343034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764584.00325135887</v>
      </c>
      <c r="Q192" s="2">
        <f t="shared" si="42"/>
        <v>700000</v>
      </c>
      <c r="R192" s="2">
        <f t="shared" si="40"/>
        <v>89154942.958731443</v>
      </c>
      <c r="S192" s="2">
        <f t="shared" si="17"/>
        <v>684210.28571428359</v>
      </c>
      <c r="T192" s="2">
        <f t="shared" si="18"/>
        <v>15789.714285714086</v>
      </c>
      <c r="U192" s="2">
        <f t="shared" si="19"/>
        <v>700000</v>
      </c>
      <c r="V192" s="2">
        <f t="shared" si="34"/>
        <v>34335370.241570815</v>
      </c>
      <c r="W192" s="2">
        <f t="shared" si="20"/>
        <v>515997.98225814104</v>
      </c>
      <c r="X192" s="2">
        <f t="shared" si="6"/>
        <v>184002.01774185896</v>
      </c>
      <c r="Y192" s="2">
        <f t="shared" si="37"/>
        <v>54819572.717160612</v>
      </c>
      <c r="Z192" s="2" t="str">
        <f t="shared" si="8"/>
        <v>HERE</v>
      </c>
      <c r="AA192" s="2">
        <f>IF(Z192="HERE",Y192,AA191+Graph!$G$1*1000)</f>
        <v>54819572.717160612</v>
      </c>
      <c r="AB192" s="2">
        <f t="shared" si="21"/>
        <v>184002.01774185896</v>
      </c>
      <c r="AC192" s="2">
        <f t="shared" si="38"/>
        <v>34335370.241570815</v>
      </c>
      <c r="AD192" s="3">
        <f t="shared" si="10"/>
        <v>52800000</v>
      </c>
      <c r="AE192" s="2">
        <f>IF(AE190&gt;=52800000,52800000,IF(AB171=Graph!G$1*1000,AE191+Graph!G$1*1000,AC192))</f>
        <v>34335370.241570815</v>
      </c>
      <c r="AF192" s="3">
        <f t="shared" si="11"/>
        <v>34335370.241570815</v>
      </c>
      <c r="AG192" s="3">
        <f t="shared" si="29"/>
        <v>46573127.982356317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119</v>
      </c>
      <c r="C193" s="7"/>
      <c r="D193" s="2" t="e">
        <f t="shared" si="12"/>
        <v>#N/A</v>
      </c>
      <c r="E193" s="2" t="e">
        <f t="shared" si="22"/>
        <v>#N/A</v>
      </c>
      <c r="F193" s="2">
        <v>735912.24819846451</v>
      </c>
      <c r="G193" s="2">
        <f t="shared" si="41"/>
        <v>684210.28571428568</v>
      </c>
      <c r="H193" s="2">
        <f t="shared" si="39"/>
        <v>87163122.320057318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767364.73832710087</v>
      </c>
      <c r="Q193" s="2">
        <f t="shared" si="42"/>
        <v>700000</v>
      </c>
      <c r="R193" s="2">
        <f t="shared" si="40"/>
        <v>89854942.958731443</v>
      </c>
      <c r="S193" s="2">
        <f t="shared" si="17"/>
        <v>684210.28571428359</v>
      </c>
      <c r="T193" s="2">
        <f t="shared" si="18"/>
        <v>15789.714285714086</v>
      </c>
      <c r="U193" s="2">
        <f t="shared" si="19"/>
        <v>700000</v>
      </c>
      <c r="V193" s="2">
        <f t="shared" si="34"/>
        <v>34853955.450487077</v>
      </c>
      <c r="W193" s="2">
        <f t="shared" si="20"/>
        <v>518585.20891626179</v>
      </c>
      <c r="X193" s="2">
        <f t="shared" si="6"/>
        <v>181414.79108373821</v>
      </c>
      <c r="Y193" s="2">
        <f t="shared" si="37"/>
        <v>55000987.508244351</v>
      </c>
      <c r="Z193" s="2" t="str">
        <f t="shared" si="8"/>
        <v>HERE</v>
      </c>
      <c r="AA193" s="2">
        <f>IF(Z193="HERE",Y193,AA192+Graph!$G$1*1000)</f>
        <v>55000987.508244351</v>
      </c>
      <c r="AB193" s="2">
        <f t="shared" si="21"/>
        <v>181414.79108373821</v>
      </c>
      <c r="AC193" s="2">
        <f t="shared" si="38"/>
        <v>34853955.450487077</v>
      </c>
      <c r="AD193" s="3">
        <f t="shared" si="10"/>
        <v>52800000</v>
      </c>
      <c r="AE193" s="2">
        <f>IF(AE191&gt;=52800000,52800000,IF(AB172=Graph!G$1*1000,AE192+Graph!G$1*1000,AC193))</f>
        <v>34853955.450487077</v>
      </c>
      <c r="AF193" s="3">
        <f t="shared" si="11"/>
        <v>34853955.450487077</v>
      </c>
      <c r="AG193" s="3">
        <f t="shared" si="29"/>
        <v>46808512.550624967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120</v>
      </c>
      <c r="C194" s="7"/>
      <c r="D194" s="2" t="e">
        <f t="shared" si="12"/>
        <v>#N/A</v>
      </c>
      <c r="E194" s="2" t="e">
        <f t="shared" si="22"/>
        <v>#N/A</v>
      </c>
      <c r="F194" s="2">
        <v>738499.47485658526</v>
      </c>
      <c r="G194" s="2">
        <f t="shared" si="41"/>
        <v>684210.28571428568</v>
      </c>
      <c r="H194" s="2">
        <f t="shared" si="39"/>
        <v>87847332.605771601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770145.47340282798</v>
      </c>
      <c r="Q194" s="2">
        <f t="shared" si="42"/>
        <v>700000</v>
      </c>
      <c r="R194" s="2">
        <f t="shared" si="40"/>
        <v>90554942.958731443</v>
      </c>
      <c r="S194" s="2">
        <f t="shared" si="17"/>
        <v>684210.28571428359</v>
      </c>
      <c r="T194" s="2">
        <f t="shared" si="18"/>
        <v>15789.714285714086</v>
      </c>
      <c r="U194" s="2">
        <f t="shared" si="19"/>
        <v>700000</v>
      </c>
      <c r="V194" s="2">
        <f t="shared" si="34"/>
        <v>35375127.88606146</v>
      </c>
      <c r="W194" s="2">
        <f t="shared" si="20"/>
        <v>521172.43557438254</v>
      </c>
      <c r="X194" s="2">
        <f t="shared" si="6"/>
        <v>178827.56442561746</v>
      </c>
      <c r="Y194" s="2">
        <f t="shared" si="37"/>
        <v>55179815.072669968</v>
      </c>
      <c r="Z194" s="2" t="str">
        <f t="shared" si="8"/>
        <v>HERE</v>
      </c>
      <c r="AA194" s="2">
        <f>IF(Z194="HERE",Y194,AA193+Graph!$G$1*1000)</f>
        <v>55179815.072669968</v>
      </c>
      <c r="AB194" s="2">
        <f t="shared" si="21"/>
        <v>178827.56442561746</v>
      </c>
      <c r="AC194" s="2">
        <f t="shared" si="38"/>
        <v>35375127.88606146</v>
      </c>
      <c r="AD194" s="3">
        <f t="shared" si="10"/>
        <v>52800000</v>
      </c>
      <c r="AE194" s="2">
        <f>IF(AE192&gt;=52800000,52800000,IF(AB173=Graph!G$1*1000,AE193+Graph!G$1*1000,AC194))</f>
        <v>35375127.88606146</v>
      </c>
      <c r="AF194" s="3">
        <f t="shared" si="11"/>
        <v>35375127.88606146</v>
      </c>
      <c r="AG194" s="3">
        <f t="shared" si="29"/>
        <v>47041697.976234213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121</v>
      </c>
      <c r="C195" s="7"/>
      <c r="D195" s="2" t="e">
        <f t="shared" si="12"/>
        <v>#N/A</v>
      </c>
      <c r="E195" s="2" t="e">
        <f t="shared" si="22"/>
        <v>#N/A</v>
      </c>
      <c r="F195" s="2">
        <v>741086.70151470602</v>
      </c>
      <c r="G195" s="2">
        <f t="shared" si="41"/>
        <v>684210.28571428568</v>
      </c>
      <c r="H195" s="2">
        <f t="shared" si="39"/>
        <v>88531542.891485885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772926.20847856998</v>
      </c>
      <c r="Q195" s="2">
        <f t="shared" si="42"/>
        <v>700000</v>
      </c>
      <c r="R195" s="2">
        <f t="shared" si="40"/>
        <v>91254942.958731443</v>
      </c>
      <c r="S195" s="2">
        <f t="shared" si="17"/>
        <v>684210.28571428359</v>
      </c>
      <c r="T195" s="2">
        <f t="shared" si="18"/>
        <v>15789.714285714086</v>
      </c>
      <c r="U195" s="2">
        <f t="shared" si="19"/>
        <v>700000</v>
      </c>
      <c r="V195" s="2">
        <f t="shared" si="34"/>
        <v>35898887.548293963</v>
      </c>
      <c r="W195" s="2">
        <f t="shared" si="20"/>
        <v>523759.66223250329</v>
      </c>
      <c r="X195" s="2">
        <f t="shared" si="6"/>
        <v>176240.33776749671</v>
      </c>
      <c r="Y195" s="2">
        <f t="shared" si="37"/>
        <v>55356055.410437465</v>
      </c>
      <c r="Z195" s="2" t="str">
        <f t="shared" si="8"/>
        <v>HERE</v>
      </c>
      <c r="AA195" s="2">
        <f>IF(Z195="HERE",Y195,AA194+Graph!$G$1*1000)</f>
        <v>55356055.410437465</v>
      </c>
      <c r="AB195" s="2">
        <f t="shared" si="21"/>
        <v>176240.33776749671</v>
      </c>
      <c r="AC195" s="2">
        <f t="shared" si="38"/>
        <v>35898887.548293963</v>
      </c>
      <c r="AD195" s="3">
        <f t="shared" si="10"/>
        <v>52800000</v>
      </c>
      <c r="AE195" s="2">
        <f>IF(AE193&gt;=52800000,52800000,IF(AB174=Graph!G$1*1000,AE194+Graph!G$1*1000,AC195))</f>
        <v>35898887.548293963</v>
      </c>
      <c r="AF195" s="3">
        <f t="shared" si="11"/>
        <v>35898887.548293963</v>
      </c>
      <c r="AG195" s="3">
        <f t="shared" si="29"/>
        <v>47272684.259184048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122</v>
      </c>
      <c r="C196" s="7"/>
      <c r="D196" s="2" t="e">
        <f t="shared" si="12"/>
        <v>#N/A</v>
      </c>
      <c r="E196" s="2" t="e">
        <f t="shared" si="22"/>
        <v>#N/A</v>
      </c>
      <c r="F196" s="2">
        <v>743673.92817282677</v>
      </c>
      <c r="G196" s="2">
        <f t="shared" si="41"/>
        <v>684210.28571428568</v>
      </c>
      <c r="H196" s="2">
        <f t="shared" si="39"/>
        <v>89215753.177200168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775706.94355429709</v>
      </c>
      <c r="Q196" s="2">
        <f t="shared" si="42"/>
        <v>700000</v>
      </c>
      <c r="R196" s="2">
        <f t="shared" si="40"/>
        <v>91954942.958731443</v>
      </c>
      <c r="S196" s="2">
        <f t="shared" si="17"/>
        <v>684210.28571428359</v>
      </c>
      <c r="T196" s="2">
        <f t="shared" si="18"/>
        <v>15789.714285714086</v>
      </c>
      <c r="U196" s="2">
        <f t="shared" si="19"/>
        <v>700000</v>
      </c>
      <c r="V196" s="2">
        <f t="shared" si="34"/>
        <v>36425234.437184587</v>
      </c>
      <c r="W196" s="2">
        <f t="shared" si="20"/>
        <v>526346.88889062405</v>
      </c>
      <c r="X196" s="2">
        <f t="shared" si="6"/>
        <v>173653.11110937595</v>
      </c>
      <c r="Y196" s="2">
        <f t="shared" si="37"/>
        <v>55529708.521546841</v>
      </c>
      <c r="Z196" s="2" t="str">
        <f t="shared" si="8"/>
        <v>HERE</v>
      </c>
      <c r="AA196" s="2">
        <f>IF(Z196="HERE",Y196,AA195+Graph!$G$1*1000)</f>
        <v>55529708.521546841</v>
      </c>
      <c r="AB196" s="2">
        <f t="shared" si="21"/>
        <v>173653.11110937595</v>
      </c>
      <c r="AC196" s="2">
        <f t="shared" si="38"/>
        <v>36425234.437184587</v>
      </c>
      <c r="AD196" s="3">
        <f t="shared" si="10"/>
        <v>52800000</v>
      </c>
      <c r="AE196" s="2">
        <f>IF(AE194&gt;=52800000,52800000,IF(AB175=Graph!G$1*1000,AE195+Graph!G$1*1000,AC196))</f>
        <v>36425234.437184587</v>
      </c>
      <c r="AF196" s="3">
        <f t="shared" si="11"/>
        <v>36425234.437184587</v>
      </c>
      <c r="AG196" s="3">
        <f t="shared" si="29"/>
        <v>47501471.399474472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123</v>
      </c>
      <c r="C197" s="7"/>
      <c r="D197" s="2" t="e">
        <f t="shared" si="12"/>
        <v>#N/A</v>
      </c>
      <c r="E197" s="2" t="e">
        <f t="shared" si="22"/>
        <v>#N/A</v>
      </c>
      <c r="F197" s="2">
        <v>746261.15483094752</v>
      </c>
      <c r="G197" s="2">
        <f t="shared" si="41"/>
        <v>684210.28571428568</v>
      </c>
      <c r="H197" s="2">
        <f t="shared" si="39"/>
        <v>89899963.462914452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778487.6786300391</v>
      </c>
      <c r="Q197" s="2">
        <f t="shared" si="42"/>
        <v>700000</v>
      </c>
      <c r="R197" s="2">
        <f t="shared" si="40"/>
        <v>92654942.958731443</v>
      </c>
      <c r="S197" s="2">
        <f t="shared" si="17"/>
        <v>684210.28571428359</v>
      </c>
      <c r="T197" s="2">
        <f t="shared" si="18"/>
        <v>15789.714285714086</v>
      </c>
      <c r="U197" s="2">
        <f t="shared" si="19"/>
        <v>700000</v>
      </c>
      <c r="V197" s="2">
        <f t="shared" si="34"/>
        <v>36954168.552733332</v>
      </c>
      <c r="W197" s="2">
        <f t="shared" si="20"/>
        <v>528934.1155487448</v>
      </c>
      <c r="X197" s="2">
        <f t="shared" si="6"/>
        <v>171065.8844512552</v>
      </c>
      <c r="Y197" s="2">
        <f t="shared" si="37"/>
        <v>55700774.405998096</v>
      </c>
      <c r="Z197" s="2" t="str">
        <f t="shared" si="8"/>
        <v>HERE</v>
      </c>
      <c r="AA197" s="2">
        <f>IF(Z197="HERE",Y197,AA196+Graph!$G$1*1000)</f>
        <v>55700774.405998096</v>
      </c>
      <c r="AB197" s="2">
        <f t="shared" si="21"/>
        <v>171065.8844512552</v>
      </c>
      <c r="AC197" s="2">
        <f t="shared" si="38"/>
        <v>36954168.552733332</v>
      </c>
      <c r="AD197" s="3">
        <f t="shared" si="10"/>
        <v>52800000</v>
      </c>
      <c r="AE197" s="2">
        <f>IF(AE195&gt;=52800000,52800000,IF(AB176=Graph!G$1*1000,AE196+Graph!G$1*1000,AC197))</f>
        <v>36954168.552733332</v>
      </c>
      <c r="AF197" s="3">
        <f t="shared" si="11"/>
        <v>36954168.552733332</v>
      </c>
      <c r="AG197" s="3">
        <f t="shared" si="29"/>
        <v>47728059.3971055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124</v>
      </c>
      <c r="C198" s="7"/>
      <c r="D198" s="2" t="e">
        <f t="shared" si="12"/>
        <v>#N/A</v>
      </c>
      <c r="E198" s="2" t="e">
        <f t="shared" si="22"/>
        <v>#N/A</v>
      </c>
      <c r="F198" s="2">
        <v>748848.38148906827</v>
      </c>
      <c r="G198" s="2">
        <f t="shared" si="41"/>
        <v>684210.28571428568</v>
      </c>
      <c r="H198" s="2">
        <f t="shared" si="39"/>
        <v>90584173.748628736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781268.4137057662</v>
      </c>
      <c r="Q198" s="2">
        <f t="shared" si="42"/>
        <v>700000</v>
      </c>
      <c r="R198" s="2">
        <f t="shared" si="40"/>
        <v>93354942.958731443</v>
      </c>
      <c r="S198" s="2">
        <f t="shared" si="17"/>
        <v>684210.28571428359</v>
      </c>
      <c r="T198" s="2">
        <f t="shared" si="18"/>
        <v>15789.714285714086</v>
      </c>
      <c r="U198" s="2">
        <f t="shared" si="19"/>
        <v>700000</v>
      </c>
      <c r="V198" s="2">
        <f t="shared" si="34"/>
        <v>37485689.894940197</v>
      </c>
      <c r="W198" s="2">
        <f t="shared" si="20"/>
        <v>531521.34220686555</v>
      </c>
      <c r="X198" s="2">
        <f t="shared" si="6"/>
        <v>168478.65779313445</v>
      </c>
      <c r="Y198" s="2">
        <f t="shared" si="37"/>
        <v>55869253.06379123</v>
      </c>
      <c r="Z198" s="2" t="str">
        <f t="shared" si="8"/>
        <v>HERE</v>
      </c>
      <c r="AA198" s="2">
        <f>IF(Z198="HERE",Y198,AA197+Graph!$G$1*1000)</f>
        <v>55869253.06379123</v>
      </c>
      <c r="AB198" s="2">
        <f t="shared" si="21"/>
        <v>168478.65779313445</v>
      </c>
      <c r="AC198" s="2">
        <f t="shared" si="38"/>
        <v>37485689.894940197</v>
      </c>
      <c r="AD198" s="3">
        <f t="shared" si="10"/>
        <v>52800000</v>
      </c>
      <c r="AE198" s="2">
        <f>IF(AE196&gt;=52800000,52800000,IF(AB177=Graph!G$1*1000,AE197+Graph!G$1*1000,AC198))</f>
        <v>37485689.894940197</v>
      </c>
      <c r="AF198" s="3">
        <f t="shared" si="11"/>
        <v>37485689.894940197</v>
      </c>
      <c r="AG198" s="3">
        <f t="shared" si="29"/>
        <v>47952448.252077118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125</v>
      </c>
      <c r="C199" s="7"/>
      <c r="D199" s="2" t="e">
        <f t="shared" si="12"/>
        <v>#N/A</v>
      </c>
      <c r="E199" s="2" t="e">
        <f t="shared" si="22"/>
        <v>#N/A</v>
      </c>
      <c r="F199" s="2">
        <v>751435.60814718902</v>
      </c>
      <c r="G199" s="2">
        <f t="shared" si="41"/>
        <v>684210.28571428568</v>
      </c>
      <c r="H199" s="2">
        <f t="shared" si="39"/>
        <v>91268384.034343019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784049.14878150821</v>
      </c>
      <c r="Q199" s="2">
        <f t="shared" si="42"/>
        <v>700000</v>
      </c>
      <c r="R199" s="2">
        <f t="shared" si="40"/>
        <v>94054942.958731443</v>
      </c>
      <c r="S199" s="2">
        <f t="shared" si="17"/>
        <v>684210.28571428359</v>
      </c>
      <c r="T199" s="2">
        <f t="shared" si="18"/>
        <v>15789.714285714086</v>
      </c>
      <c r="U199" s="2">
        <f t="shared" si="19"/>
        <v>700000</v>
      </c>
      <c r="V199" s="2">
        <f t="shared" si="34"/>
        <v>38019798.463805199</v>
      </c>
      <c r="W199" s="2">
        <f t="shared" si="20"/>
        <v>534108.5688650012</v>
      </c>
      <c r="X199" s="2">
        <f t="shared" si="6"/>
        <v>165891.4311349988</v>
      </c>
      <c r="Y199" s="2">
        <f t="shared" si="37"/>
        <v>56035144.494926229</v>
      </c>
      <c r="Z199" s="2" t="str">
        <f t="shared" si="8"/>
        <v>HERE</v>
      </c>
      <c r="AA199" s="2">
        <f>IF(Z199="HERE",Y199,AA198+Graph!$G$1*1000)</f>
        <v>56035144.494926229</v>
      </c>
      <c r="AB199" s="2">
        <f t="shared" si="21"/>
        <v>165891.4311349988</v>
      </c>
      <c r="AC199" s="2">
        <f t="shared" si="38"/>
        <v>38019798.463805199</v>
      </c>
      <c r="AD199" s="3">
        <f t="shared" si="10"/>
        <v>52800000</v>
      </c>
      <c r="AE199" s="2">
        <f>IF(AE197&gt;=52800000,52800000,IF(AB178=Graph!G$1*1000,AE198+Graph!G$1*1000,AC199))</f>
        <v>38019798.463805199</v>
      </c>
      <c r="AF199" s="3">
        <f t="shared" si="11"/>
        <v>38019798.463805199</v>
      </c>
      <c r="AG199" s="3">
        <f t="shared" si="29"/>
        <v>48174637.964389332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126</v>
      </c>
      <c r="C200" s="7"/>
      <c r="D200" s="2" t="e">
        <f t="shared" si="12"/>
        <v>#N/A</v>
      </c>
      <c r="E200" s="2" t="e">
        <f t="shared" si="22"/>
        <v>#N/A</v>
      </c>
      <c r="F200" s="2">
        <v>754022.83480530977</v>
      </c>
      <c r="G200" s="2">
        <f t="shared" si="41"/>
        <v>684210.28571428568</v>
      </c>
      <c r="H200" s="2">
        <f t="shared" si="39"/>
        <v>91952594.320057303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786829.88385723531</v>
      </c>
      <c r="Q200" s="2">
        <f t="shared" si="42"/>
        <v>700000</v>
      </c>
      <c r="R200" s="2">
        <f t="shared" si="40"/>
        <v>94754942.958731443</v>
      </c>
      <c r="S200" s="2">
        <f t="shared" si="17"/>
        <v>684210.28571428359</v>
      </c>
      <c r="T200" s="2">
        <f t="shared" si="18"/>
        <v>15789.714285714086</v>
      </c>
      <c r="U200" s="2">
        <f t="shared" si="19"/>
        <v>700000</v>
      </c>
      <c r="V200" s="2">
        <f t="shared" si="34"/>
        <v>38556494.259328321</v>
      </c>
      <c r="W200" s="2">
        <f t="shared" si="20"/>
        <v>536695.79552312195</v>
      </c>
      <c r="X200" s="2">
        <f t="shared" si="6"/>
        <v>163304.20447687805</v>
      </c>
      <c r="Y200" s="2">
        <f t="shared" si="37"/>
        <v>56198448.699403107</v>
      </c>
      <c r="Z200" s="2" t="str">
        <f t="shared" si="8"/>
        <v>HERE</v>
      </c>
      <c r="AA200" s="2">
        <f>IF(Z200="HERE",Y200,AA199+Graph!$G$1*1000)</f>
        <v>56198448.699403107</v>
      </c>
      <c r="AB200" s="2">
        <f t="shared" si="21"/>
        <v>163304.20447687805</v>
      </c>
      <c r="AC200" s="2">
        <f t="shared" si="38"/>
        <v>38556494.259328321</v>
      </c>
      <c r="AD200" s="3">
        <f t="shared" si="10"/>
        <v>52800000</v>
      </c>
      <c r="AE200" s="2">
        <f>IF(AE198&gt;=52800000,52800000,IF(AB179=Graph!G$1*1000,AE199+Graph!G$1*1000,AC200))</f>
        <v>38556494.259328321</v>
      </c>
      <c r="AF200" s="3">
        <f t="shared" si="11"/>
        <v>38556494.259328321</v>
      </c>
      <c r="AG200" s="3">
        <f t="shared" si="29"/>
        <v>48394628.534042142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127</v>
      </c>
      <c r="C201" s="7"/>
      <c r="D201" s="2" t="e">
        <f t="shared" si="12"/>
        <v>#N/A</v>
      </c>
      <c r="E201" s="2" t="e">
        <f t="shared" si="22"/>
        <v>#N/A</v>
      </c>
      <c r="F201" s="2">
        <v>756610.06146343052</v>
      </c>
      <c r="G201" s="2">
        <f t="shared" si="41"/>
        <v>684210.28571428568</v>
      </c>
      <c r="H201" s="2">
        <f t="shared" si="39"/>
        <v>92636804.605771586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789610.61893297732</v>
      </c>
      <c r="Q201" s="2">
        <f t="shared" si="42"/>
        <v>700000</v>
      </c>
      <c r="R201" s="2">
        <f t="shared" si="40"/>
        <v>95454942.958731443</v>
      </c>
      <c r="S201" s="2">
        <f t="shared" si="17"/>
        <v>684210.28571428359</v>
      </c>
      <c r="T201" s="2">
        <f t="shared" si="18"/>
        <v>15789.714285714086</v>
      </c>
      <c r="U201" s="2">
        <f t="shared" si="19"/>
        <v>700000</v>
      </c>
      <c r="V201" s="2">
        <f t="shared" si="34"/>
        <v>39095777.281509563</v>
      </c>
      <c r="W201" s="2">
        <f t="shared" si="20"/>
        <v>539283.0221812427</v>
      </c>
      <c r="X201" s="2">
        <f t="shared" si="6"/>
        <v>160716.9778187573</v>
      </c>
      <c r="Y201" s="2">
        <f t="shared" si="37"/>
        <v>56359165.677221864</v>
      </c>
      <c r="Z201" s="2" t="str">
        <f t="shared" si="8"/>
        <v>HERE</v>
      </c>
      <c r="AA201" s="2">
        <f>IF(Z201="HERE",Y201,AA200+Graph!$G$1*1000)</f>
        <v>56359165.677221864</v>
      </c>
      <c r="AB201" s="2">
        <f t="shared" si="21"/>
        <v>160716.9778187573</v>
      </c>
      <c r="AC201" s="2">
        <f t="shared" si="38"/>
        <v>39095777.281509563</v>
      </c>
      <c r="AD201" s="3">
        <f t="shared" si="10"/>
        <v>52800000</v>
      </c>
      <c r="AE201" s="2">
        <f>IF(AE199&gt;=52800000,52800000,IF(AB180=Graph!G$1*1000,AE200+Graph!G$1*1000,AC201))</f>
        <v>39095777.281509563</v>
      </c>
      <c r="AF201" s="3">
        <f t="shared" si="11"/>
        <v>39095777.281509563</v>
      </c>
      <c r="AG201" s="3">
        <f t="shared" si="29"/>
        <v>48612419.961035557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128</v>
      </c>
      <c r="C202" s="7"/>
      <c r="D202" s="2" t="e">
        <f t="shared" si="12"/>
        <v>#N/A</v>
      </c>
      <c r="E202" s="2" t="e">
        <f t="shared" si="22"/>
        <v>#N/A</v>
      </c>
      <c r="F202" s="2">
        <v>759197.28812155128</v>
      </c>
      <c r="G202" s="2">
        <f t="shared" si="41"/>
        <v>684210.28571428568</v>
      </c>
      <c r="H202" s="2">
        <f t="shared" si="39"/>
        <v>93321014.89148587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792391.35400870442</v>
      </c>
      <c r="Q202" s="2">
        <f t="shared" si="42"/>
        <v>700000</v>
      </c>
      <c r="R202" s="2">
        <f t="shared" si="40"/>
        <v>96154942.958731443</v>
      </c>
      <c r="S202" s="2">
        <f t="shared" si="17"/>
        <v>684210.28571428359</v>
      </c>
      <c r="T202" s="2">
        <f t="shared" si="18"/>
        <v>15789.714285714086</v>
      </c>
      <c r="U202" s="2">
        <f t="shared" si="19"/>
        <v>700000</v>
      </c>
      <c r="V202" s="2">
        <f t="shared" si="34"/>
        <v>39637647.530348927</v>
      </c>
      <c r="W202" s="2">
        <f t="shared" si="20"/>
        <v>541870.24883936346</v>
      </c>
      <c r="X202" s="2">
        <f t="shared" si="6"/>
        <v>158129.75116063654</v>
      </c>
      <c r="Y202" s="2">
        <f t="shared" si="37"/>
        <v>56517295.428382501</v>
      </c>
      <c r="Z202" s="2" t="str">
        <f t="shared" si="8"/>
        <v>HERE</v>
      </c>
      <c r="AA202" s="2">
        <f>IF(Z202="HERE",Y202,AA201+Graph!$G$1*1000)</f>
        <v>56517295.428382501</v>
      </c>
      <c r="AB202" s="2">
        <f t="shared" si="21"/>
        <v>158129.75116063654</v>
      </c>
      <c r="AC202" s="2">
        <f t="shared" si="38"/>
        <v>39637647.530348927</v>
      </c>
      <c r="AD202" s="3">
        <f t="shared" si="10"/>
        <v>52800000</v>
      </c>
      <c r="AE202" s="2">
        <f>IF(AE200&gt;=52800000,52800000,IF(AB181=Graph!G$1*1000,AE201+Graph!G$1*1000,AC202))</f>
        <v>39637647.530348927</v>
      </c>
      <c r="AF202" s="3">
        <f t="shared" si="11"/>
        <v>39637647.530348927</v>
      </c>
      <c r="AG202" s="3">
        <f t="shared" si="29"/>
        <v>48828012.245369568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129</v>
      </c>
      <c r="C203" s="7"/>
      <c r="D203" s="2" t="e">
        <f t="shared" si="12"/>
        <v>#N/A</v>
      </c>
      <c r="E203" s="2" t="e">
        <f t="shared" si="22"/>
        <v>#N/A</v>
      </c>
      <c r="F203" s="2">
        <v>761784.51477967203</v>
      </c>
      <c r="G203" s="2">
        <f t="shared" si="41"/>
        <v>684210.28571428568</v>
      </c>
      <c r="H203" s="2">
        <f t="shared" si="39"/>
        <v>94005225.177200153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795172.08908444643</v>
      </c>
      <c r="Q203" s="2">
        <f t="shared" si="42"/>
        <v>700000</v>
      </c>
      <c r="R203" s="2">
        <f t="shared" si="40"/>
        <v>96854942.958731443</v>
      </c>
      <c r="S203" s="2">
        <f t="shared" si="17"/>
        <v>684210.28571428359</v>
      </c>
      <c r="T203" s="2">
        <f t="shared" si="18"/>
        <v>15789.714285714086</v>
      </c>
      <c r="U203" s="2">
        <f t="shared" si="19"/>
        <v>700000</v>
      </c>
      <c r="V203" s="2">
        <f t="shared" si="34"/>
        <v>40182105.005846411</v>
      </c>
      <c r="W203" s="2">
        <f t="shared" si="20"/>
        <v>544457.47549748421</v>
      </c>
      <c r="X203" s="2">
        <f t="shared" si="6"/>
        <v>155542.52450251579</v>
      </c>
      <c r="Y203" s="2">
        <f t="shared" si="37"/>
        <v>56672837.952885017</v>
      </c>
      <c r="Z203" s="2" t="str">
        <f t="shared" si="8"/>
        <v>HERE</v>
      </c>
      <c r="AA203" s="2">
        <f>IF(Z203="HERE",Y203,AA202+Graph!$G$1*1000)</f>
        <v>56672837.952885017</v>
      </c>
      <c r="AB203" s="2">
        <f t="shared" si="21"/>
        <v>155542.52450251579</v>
      </c>
      <c r="AC203" s="2">
        <f t="shared" si="38"/>
        <v>40182105.005846411</v>
      </c>
      <c r="AD203" s="3">
        <f t="shared" si="10"/>
        <v>52800000</v>
      </c>
      <c r="AE203" s="2">
        <f>IF(AE201&gt;=52800000,52800000,IF(AB182=Graph!G$1*1000,AE202+Graph!G$1*1000,AC203))</f>
        <v>40182105.005846411</v>
      </c>
      <c r="AF203" s="3">
        <f t="shared" si="11"/>
        <v>40182105.005846411</v>
      </c>
      <c r="AG203" s="3">
        <f t="shared" si="29"/>
        <v>48984590.780930243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130</v>
      </c>
      <c r="C204" s="7"/>
      <c r="D204" s="2" t="e">
        <f t="shared" si="12"/>
        <v>#N/A</v>
      </c>
      <c r="E204" s="2" t="e">
        <f t="shared" si="22"/>
        <v>#N/A</v>
      </c>
      <c r="F204" s="2">
        <v>764371.74143779278</v>
      </c>
      <c r="G204" s="2">
        <f t="shared" si="41"/>
        <v>684210.28571428568</v>
      </c>
      <c r="H204" s="2">
        <f t="shared" si="39"/>
        <v>94689435.462914437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797952.82416017354</v>
      </c>
      <c r="Q204" s="2">
        <f t="shared" si="42"/>
        <v>700000</v>
      </c>
      <c r="R204" s="2">
        <f t="shared" si="40"/>
        <v>97554942.958731443</v>
      </c>
      <c r="S204" s="2">
        <f t="shared" si="17"/>
        <v>684210.28571428359</v>
      </c>
      <c r="T204" s="2">
        <f t="shared" si="18"/>
        <v>15789.714285714086</v>
      </c>
      <c r="U204" s="2">
        <f t="shared" si="19"/>
        <v>700000</v>
      </c>
      <c r="V204" s="2">
        <f t="shared" si="34"/>
        <v>40729149.708002016</v>
      </c>
      <c r="W204" s="2">
        <f t="shared" si="20"/>
        <v>547044.70215560496</v>
      </c>
      <c r="X204" s="2">
        <f t="shared" si="6"/>
        <v>152955.29784439504</v>
      </c>
      <c r="Y204" s="2">
        <f t="shared" si="37"/>
        <v>56825793.250729412</v>
      </c>
      <c r="Z204" s="2" t="str">
        <f t="shared" si="8"/>
        <v>HERE</v>
      </c>
      <c r="AA204" s="2">
        <f>IF(Z204="HERE",Y204,AA203+Graph!$G$1*1000)</f>
        <v>56825793.250729412</v>
      </c>
      <c r="AB204" s="2">
        <f t="shared" si="21"/>
        <v>152955.29784439504</v>
      </c>
      <c r="AC204" s="2">
        <f t="shared" si="38"/>
        <v>40729149.708002016</v>
      </c>
      <c r="AD204" s="3">
        <f t="shared" si="10"/>
        <v>52800000</v>
      </c>
      <c r="AE204" s="2">
        <f>IF(AE202&gt;=52800000,52800000,IF(AB183=Graph!G$1*1000,AE203+Graph!G$1*1000,AC204))</f>
        <v>40729149.708002016</v>
      </c>
      <c r="AF204" s="3">
        <f t="shared" si="11"/>
        <v>40729149.708002016</v>
      </c>
      <c r="AG204" s="3">
        <f t="shared" si="29"/>
        <v>49009226.428046994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131</v>
      </c>
      <c r="C205" s="7"/>
      <c r="D205" s="2" t="e">
        <f t="shared" si="12"/>
        <v>#N/A</v>
      </c>
      <c r="E205" s="2" t="e">
        <f t="shared" si="22"/>
        <v>#N/A</v>
      </c>
      <c r="F205" s="2">
        <v>766958.96809591353</v>
      </c>
      <c r="G205" s="2">
        <f t="shared" si="41"/>
        <v>684210.28571428568</v>
      </c>
      <c r="H205" s="2">
        <f t="shared" si="39"/>
        <v>95373645.748628721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800733.55923591554</v>
      </c>
      <c r="Q205" s="2">
        <f t="shared" si="42"/>
        <v>700000</v>
      </c>
      <c r="R205" s="2">
        <f t="shared" si="40"/>
        <v>98254942.958731443</v>
      </c>
      <c r="S205" s="2">
        <f t="shared" si="17"/>
        <v>684210.28571428359</v>
      </c>
      <c r="T205" s="2">
        <f t="shared" si="18"/>
        <v>15789.714285714086</v>
      </c>
      <c r="U205" s="2">
        <f t="shared" si="19"/>
        <v>700000</v>
      </c>
      <c r="V205" s="2">
        <f t="shared" si="34"/>
        <v>41278781.636815742</v>
      </c>
      <c r="W205" s="2">
        <f t="shared" si="20"/>
        <v>549631.92881372571</v>
      </c>
      <c r="X205" s="2">
        <f t="shared" si="6"/>
        <v>150368.07118627429</v>
      </c>
      <c r="Y205" s="2">
        <f t="shared" si="37"/>
        <v>56976161.321915686</v>
      </c>
      <c r="Z205" s="2" t="str">
        <f t="shared" si="8"/>
        <v>HERE</v>
      </c>
      <c r="AA205" s="2">
        <f>IF(Z205="HERE",Y205,AA204+Graph!$G$1*1000)</f>
        <v>56976161.321915686</v>
      </c>
      <c r="AB205" s="2">
        <f t="shared" si="21"/>
        <v>150368.07118627429</v>
      </c>
      <c r="AC205" s="2">
        <f t="shared" si="38"/>
        <v>41278781.636815742</v>
      </c>
      <c r="AD205" s="3">
        <f t="shared" si="10"/>
        <v>52800000</v>
      </c>
      <c r="AE205" s="2">
        <f>IF(AE203&gt;=52800000,52800000,IF(AB184=Graph!G$1*1000,AE204+Graph!G$1*1000,AC205))</f>
        <v>41278781.636815742</v>
      </c>
      <c r="AF205" s="3">
        <f t="shared" si="11"/>
        <v>41278781.636815742</v>
      </c>
      <c r="AG205" s="3">
        <f t="shared" si="29"/>
        <v>49033991.436496653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132</v>
      </c>
      <c r="C206" s="7"/>
      <c r="D206" s="2" t="e">
        <f t="shared" si="12"/>
        <v>#N/A</v>
      </c>
      <c r="E206" s="2" t="e">
        <f t="shared" si="22"/>
        <v>#N/A</v>
      </c>
      <c r="F206" s="2">
        <v>769546.19475403428</v>
      </c>
      <c r="G206" s="2">
        <f t="shared" si="41"/>
        <v>684210.28571428568</v>
      </c>
      <c r="H206" s="2">
        <f t="shared" si="39"/>
        <v>96057856.034343004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803514.29431165755</v>
      </c>
      <c r="Q206" s="2">
        <f t="shared" si="42"/>
        <v>700000</v>
      </c>
      <c r="R206" s="2">
        <f t="shared" si="40"/>
        <v>98954942.958731443</v>
      </c>
      <c r="S206" s="2">
        <f t="shared" si="17"/>
        <v>684210.28571428359</v>
      </c>
      <c r="T206" s="2">
        <f t="shared" si="18"/>
        <v>15789.714285714086</v>
      </c>
      <c r="U206" s="2">
        <f t="shared" si="19"/>
        <v>700000</v>
      </c>
      <c r="V206" s="2">
        <f t="shared" si="34"/>
        <v>41831000.792287588</v>
      </c>
      <c r="W206" s="2">
        <f t="shared" si="20"/>
        <v>552219.15547184646</v>
      </c>
      <c r="X206" s="2">
        <f t="shared" si="6"/>
        <v>147780.84452815354</v>
      </c>
      <c r="Y206" s="2">
        <f t="shared" si="37"/>
        <v>57123942.16644384</v>
      </c>
      <c r="Z206" s="2" t="str">
        <f t="shared" si="8"/>
        <v>HERE</v>
      </c>
      <c r="AA206" s="2">
        <f>IF(Z206="HERE",Y206,AA205+Graph!$G$1*1000)</f>
        <v>57123942.16644384</v>
      </c>
      <c r="AB206" s="2">
        <f t="shared" si="21"/>
        <v>147780.84452815354</v>
      </c>
      <c r="AC206" s="2">
        <f t="shared" si="38"/>
        <v>41831000.792287588</v>
      </c>
      <c r="AD206" s="3">
        <f t="shared" si="10"/>
        <v>52800000</v>
      </c>
      <c r="AE206" s="2">
        <f>IF(AE204&gt;=52800000,52800000,IF(AB185=Graph!G$1*1000,AE205+Graph!G$1*1000,AC206))</f>
        <v>41831000.792287588</v>
      </c>
      <c r="AF206" s="3">
        <f t="shared" si="11"/>
        <v>41831000.792287588</v>
      </c>
      <c r="AG206" s="3">
        <f t="shared" si="29"/>
        <v>49058885.80627922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133</v>
      </c>
      <c r="C207" s="7"/>
      <c r="D207" s="2" t="e">
        <f t="shared" si="12"/>
        <v>#N/A</v>
      </c>
      <c r="E207" s="2" t="e">
        <f t="shared" si="22"/>
        <v>#N/A</v>
      </c>
      <c r="F207" s="2">
        <v>772133.42141216993</v>
      </c>
      <c r="G207" s="2">
        <f t="shared" si="41"/>
        <v>684210.28571428568</v>
      </c>
      <c r="H207" s="2">
        <f t="shared" si="39"/>
        <v>96742066.320057288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806295.02938738465</v>
      </c>
      <c r="Q207" s="2">
        <f t="shared" si="42"/>
        <v>700000</v>
      </c>
      <c r="R207" s="2">
        <f t="shared" si="40"/>
        <v>99654942.958731443</v>
      </c>
      <c r="S207" s="2">
        <f t="shared" si="17"/>
        <v>684210.28571428359</v>
      </c>
      <c r="T207" s="2">
        <f t="shared" si="18"/>
        <v>15789.714285714086</v>
      </c>
      <c r="U207" s="2">
        <f t="shared" si="19"/>
        <v>700000</v>
      </c>
      <c r="V207" s="2">
        <f t="shared" si="34"/>
        <v>42385807.174417555</v>
      </c>
      <c r="W207" s="2">
        <f t="shared" si="20"/>
        <v>554806.38212996721</v>
      </c>
      <c r="X207" s="2">
        <f t="shared" si="6"/>
        <v>145193.61787003279</v>
      </c>
      <c r="Y207" s="2">
        <f t="shared" si="37"/>
        <v>57269135.784313872</v>
      </c>
      <c r="Z207" s="2" t="str">
        <f t="shared" si="8"/>
        <v>HERE</v>
      </c>
      <c r="AA207" s="2">
        <f>IF(Z207="HERE",Y207,AA206+Graph!$G$1*1000)</f>
        <v>57269135.784313872</v>
      </c>
      <c r="AB207" s="2">
        <f t="shared" si="21"/>
        <v>145193.61787003279</v>
      </c>
      <c r="AC207" s="2">
        <f t="shared" si="38"/>
        <v>42385807.174417555</v>
      </c>
      <c r="AD207" s="3">
        <f t="shared" si="10"/>
        <v>52800000</v>
      </c>
      <c r="AE207" s="2">
        <f>IF(AE205&gt;=52800000,52800000,IF(AB186=Graph!G$1*1000,AE206+Graph!G$1*1000,AC207))</f>
        <v>42385807.174417555</v>
      </c>
      <c r="AF207" s="3">
        <f t="shared" si="11"/>
        <v>42385807.174417555</v>
      </c>
      <c r="AG207" s="3">
        <f t="shared" si="29"/>
        <v>49083909.537394688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134</v>
      </c>
      <c r="C208" s="7"/>
      <c r="D208" s="2" t="e">
        <f t="shared" si="12"/>
        <v>#N/A</v>
      </c>
      <c r="E208" s="2" t="e">
        <f t="shared" si="22"/>
        <v>#N/A</v>
      </c>
      <c r="F208" s="2">
        <v>774720.64807029068</v>
      </c>
      <c r="G208" s="2">
        <f t="shared" si="41"/>
        <v>684210.28571428568</v>
      </c>
      <c r="H208" s="2">
        <f t="shared" si="39"/>
        <v>97426276.605771571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809075.76446312666</v>
      </c>
      <c r="Q208" s="2">
        <f t="shared" si="42"/>
        <v>700000</v>
      </c>
      <c r="R208" s="2">
        <f t="shared" si="40"/>
        <v>100354942.95873144</v>
      </c>
      <c r="S208" s="2">
        <f t="shared" si="17"/>
        <v>684210.28571428359</v>
      </c>
      <c r="T208" s="2">
        <f t="shared" si="18"/>
        <v>15789.714285714086</v>
      </c>
      <c r="U208" s="2">
        <f t="shared" si="19"/>
        <v>700000</v>
      </c>
      <c r="V208" s="2">
        <f t="shared" si="34"/>
        <v>42943200.783205643</v>
      </c>
      <c r="W208" s="2">
        <f t="shared" si="20"/>
        <v>557393.60878808796</v>
      </c>
      <c r="X208" s="2">
        <f t="shared" si="6"/>
        <v>142606.39121191204</v>
      </c>
      <c r="Y208" s="2">
        <f t="shared" si="37"/>
        <v>57411742.175525784</v>
      </c>
      <c r="Z208" s="2" t="str">
        <f t="shared" si="8"/>
        <v>HERE</v>
      </c>
      <c r="AA208" s="2">
        <f>IF(Z208="HERE",Y208,AA207+Graph!$G$1*1000)</f>
        <v>57411742.175525784</v>
      </c>
      <c r="AB208" s="2">
        <f t="shared" si="21"/>
        <v>142606.39121191204</v>
      </c>
      <c r="AC208" s="2">
        <f t="shared" si="38"/>
        <v>42943200.783205643</v>
      </c>
      <c r="AD208" s="3">
        <f t="shared" si="10"/>
        <v>52800000</v>
      </c>
      <c r="AE208" s="2">
        <f>IF(AE206&gt;=52800000,52800000,IF(AB187=Graph!G$1*1000,AE207+Graph!G$1*1000,AC208))</f>
        <v>42943200.783205643</v>
      </c>
      <c r="AF208" s="3">
        <f t="shared" si="11"/>
        <v>42943200.783205643</v>
      </c>
      <c r="AG208" s="3">
        <f t="shared" si="29"/>
        <v>49109062.629843064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135</v>
      </c>
      <c r="C209" s="7"/>
      <c r="D209" s="2" t="e">
        <f t="shared" si="12"/>
        <v>#N/A</v>
      </c>
      <c r="E209" s="2" t="e">
        <f t="shared" si="22"/>
        <v>#N/A</v>
      </c>
      <c r="F209" s="2">
        <v>777307.87472841144</v>
      </c>
      <c r="G209" s="2">
        <f t="shared" si="41"/>
        <v>684210.28571428568</v>
      </c>
      <c r="H209" s="2">
        <f t="shared" si="39"/>
        <v>98110486.891485855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811856.49953885376</v>
      </c>
      <c r="Q209" s="2">
        <f t="shared" si="42"/>
        <v>700000</v>
      </c>
      <c r="R209" s="2">
        <f t="shared" si="40"/>
        <v>101054942.95873144</v>
      </c>
      <c r="S209" s="2">
        <f t="shared" si="17"/>
        <v>684210.28571428359</v>
      </c>
      <c r="T209" s="2">
        <f t="shared" si="18"/>
        <v>15789.714285714086</v>
      </c>
      <c r="U209" s="2">
        <f t="shared" si="19"/>
        <v>700000</v>
      </c>
      <c r="V209" s="2">
        <f t="shared" si="34"/>
        <v>43503181.618651852</v>
      </c>
      <c r="W209" s="2">
        <f t="shared" si="20"/>
        <v>559980.83544620872</v>
      </c>
      <c r="X209" s="2">
        <f t="shared" si="6"/>
        <v>140019.16455379128</v>
      </c>
      <c r="Y209" s="2">
        <f t="shared" si="37"/>
        <v>57551761.340079576</v>
      </c>
      <c r="Z209" s="2" t="str">
        <f t="shared" si="8"/>
        <v>HERE</v>
      </c>
      <c r="AA209" s="2">
        <f>IF(Z209="HERE",Y209,AA208+Graph!$G$1*1000)</f>
        <v>57551761.340079576</v>
      </c>
      <c r="AB209" s="2">
        <f t="shared" si="21"/>
        <v>140019.16455379128</v>
      </c>
      <c r="AC209" s="2">
        <f t="shared" si="38"/>
        <v>43503181.618651852</v>
      </c>
      <c r="AD209" s="3">
        <f t="shared" si="10"/>
        <v>52800000</v>
      </c>
      <c r="AE209" s="2">
        <f>IF(AE207&gt;=52800000,52800000,IF(AB188=Graph!G$1*1000,AE208+Graph!G$1*1000,AC209))</f>
        <v>43503181.618651852</v>
      </c>
      <c r="AF209" s="3">
        <f t="shared" si="11"/>
        <v>43503181.618651852</v>
      </c>
      <c r="AG209" s="3">
        <f t="shared" si="29"/>
        <v>49134345.083624348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136</v>
      </c>
      <c r="C210" s="7"/>
      <c r="D210" s="2" t="e">
        <f t="shared" si="12"/>
        <v>#N/A</v>
      </c>
      <c r="E210" s="2" t="e">
        <f t="shared" si="22"/>
        <v>#N/A</v>
      </c>
      <c r="F210" s="2">
        <v>779895.10138653219</v>
      </c>
      <c r="G210" s="2">
        <f t="shared" si="41"/>
        <v>684210.28571428568</v>
      </c>
      <c r="H210" s="2">
        <f t="shared" si="39"/>
        <v>98794697.177200139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814637.23461459577</v>
      </c>
      <c r="Q210" s="2">
        <f t="shared" si="42"/>
        <v>700000</v>
      </c>
      <c r="R210" s="2">
        <f t="shared" si="40"/>
        <v>101754942.95873144</v>
      </c>
      <c r="S210" s="2">
        <f t="shared" si="17"/>
        <v>684210.28571428359</v>
      </c>
      <c r="T210" s="2">
        <f t="shared" si="18"/>
        <v>15789.714285714086</v>
      </c>
      <c r="U210" s="2">
        <f t="shared" si="19"/>
        <v>700000</v>
      </c>
      <c r="V210" s="2">
        <f t="shared" si="34"/>
        <v>44065749.680756181</v>
      </c>
      <c r="W210" s="2">
        <f t="shared" si="20"/>
        <v>562568.06210432947</v>
      </c>
      <c r="X210" s="2">
        <f t="shared" si="6"/>
        <v>137431.93789567053</v>
      </c>
      <c r="Y210" s="2">
        <f t="shared" si="37"/>
        <v>57689193.277975246</v>
      </c>
      <c r="Z210" s="2" t="str">
        <f t="shared" si="8"/>
        <v>HERE</v>
      </c>
      <c r="AA210" s="2">
        <f>IF(Z210="HERE",Y210,AA209+Graph!$G$1*1000)</f>
        <v>57689193.277975246</v>
      </c>
      <c r="AB210" s="2">
        <f t="shared" si="21"/>
        <v>137431.93789567053</v>
      </c>
      <c r="AC210" s="2">
        <f t="shared" si="38"/>
        <v>44065749.680756181</v>
      </c>
      <c r="AD210" s="3">
        <f t="shared" si="10"/>
        <v>52800000</v>
      </c>
      <c r="AE210" s="2">
        <f>IF(AE208&gt;=52800000,52800000,IF(AB189=Graph!G$1*1000,AE209+Graph!G$1*1000,AC210))</f>
        <v>44065749.680756181</v>
      </c>
      <c r="AF210" s="3">
        <f t="shared" si="11"/>
        <v>44065749.680756181</v>
      </c>
      <c r="AG210" s="3">
        <f t="shared" si="29"/>
        <v>49159756.898738541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137</v>
      </c>
      <c r="C211" s="7"/>
      <c r="D211" s="2" t="e">
        <f t="shared" si="12"/>
        <v>#N/A</v>
      </c>
      <c r="E211" s="2" t="e">
        <f t="shared" si="22"/>
        <v>#N/A</v>
      </c>
      <c r="F211" s="2">
        <v>782482.32804465294</v>
      </c>
      <c r="G211" s="2">
        <f t="shared" si="41"/>
        <v>684210.28571428568</v>
      </c>
      <c r="H211" s="2">
        <f t="shared" si="39"/>
        <v>99478907.462914422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817417.96969032288</v>
      </c>
      <c r="Q211" s="2">
        <f t="shared" si="42"/>
        <v>700000</v>
      </c>
      <c r="R211" s="2">
        <f t="shared" si="40"/>
        <v>102454942.95873144</v>
      </c>
      <c r="S211" s="2">
        <f t="shared" si="17"/>
        <v>684210.28571428359</v>
      </c>
      <c r="T211" s="2">
        <f t="shared" si="18"/>
        <v>15789.714285714086</v>
      </c>
      <c r="U211" s="2">
        <f t="shared" si="19"/>
        <v>700000</v>
      </c>
      <c r="V211" s="2">
        <f t="shared" si="34"/>
        <v>44630904.969518632</v>
      </c>
      <c r="W211" s="2">
        <f t="shared" si="20"/>
        <v>565155.28876245022</v>
      </c>
      <c r="X211" s="2">
        <f t="shared" si="6"/>
        <v>134844.71123754978</v>
      </c>
      <c r="Y211" s="2">
        <f t="shared" si="37"/>
        <v>57824037.989212796</v>
      </c>
      <c r="Z211" s="2" t="str">
        <f t="shared" si="8"/>
        <v>HERE</v>
      </c>
      <c r="AA211" s="2">
        <f>IF(Z211="HERE",Y211,AA210+Graph!$G$1*1000)</f>
        <v>57824037.989212796</v>
      </c>
      <c r="AB211" s="2">
        <f t="shared" si="21"/>
        <v>134844.71123754978</v>
      </c>
      <c r="AC211" s="2">
        <f t="shared" si="38"/>
        <v>44630904.969518632</v>
      </c>
      <c r="AD211" s="3">
        <f t="shared" si="10"/>
        <v>52800000</v>
      </c>
      <c r="AE211" s="2">
        <f>IF(AE209&gt;=52800000,52800000,IF(AB190=Graph!G$1*1000,AE210+Graph!G$1*1000,AC211))</f>
        <v>44630904.969518632</v>
      </c>
      <c r="AF211" s="3">
        <f t="shared" si="11"/>
        <v>44630904.969518632</v>
      </c>
      <c r="AG211" s="3">
        <f t="shared" si="29"/>
        <v>49185298.075185634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138</v>
      </c>
      <c r="C212" s="7"/>
      <c r="D212" s="2" t="e">
        <f t="shared" si="12"/>
        <v>#N/A</v>
      </c>
      <c r="E212" s="2" t="e">
        <f t="shared" si="22"/>
        <v>#N/A</v>
      </c>
      <c r="F212" s="2">
        <v>785069.55470277369</v>
      </c>
      <c r="G212" s="2">
        <f t="shared" si="41"/>
        <v>684210.28571428568</v>
      </c>
      <c r="H212" s="2">
        <f t="shared" si="39"/>
        <v>100163117.74862871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820198.70476606488</v>
      </c>
      <c r="Q212" s="2">
        <f t="shared" si="42"/>
        <v>700000</v>
      </c>
      <c r="R212" s="2">
        <f t="shared" si="40"/>
        <v>103154942.95873144</v>
      </c>
      <c r="S212" s="2">
        <f t="shared" si="17"/>
        <v>684210.28571428359</v>
      </c>
      <c r="T212" s="2">
        <f t="shared" si="18"/>
        <v>15789.714285714086</v>
      </c>
      <c r="U212" s="2">
        <f t="shared" si="19"/>
        <v>700000</v>
      </c>
      <c r="V212" s="2">
        <f t="shared" si="34"/>
        <v>45198647.484939203</v>
      </c>
      <c r="W212" s="2">
        <f t="shared" si="20"/>
        <v>567742.51542057097</v>
      </c>
      <c r="X212" s="2">
        <f t="shared" si="6"/>
        <v>132257.48457942903</v>
      </c>
      <c r="Y212" s="2">
        <f t="shared" si="37"/>
        <v>57956295.473792225</v>
      </c>
      <c r="Z212" s="2" t="str">
        <f t="shared" si="8"/>
        <v>HERE</v>
      </c>
      <c r="AA212" s="2">
        <f>IF(Z212="HERE",Y212,AA211+Graph!$G$1*1000)</f>
        <v>57956295.473792225</v>
      </c>
      <c r="AB212" s="2">
        <f t="shared" si="21"/>
        <v>132257.48457942903</v>
      </c>
      <c r="AC212" s="2">
        <f t="shared" si="38"/>
        <v>45198647.484939203</v>
      </c>
      <c r="AD212" s="3">
        <f t="shared" si="10"/>
        <v>52800000</v>
      </c>
      <c r="AE212" s="2">
        <f>IF(AE210&gt;=52800000,52800000,IF(AB191=Graph!G$1*1000,AE211+Graph!G$1*1000,AC212))</f>
        <v>45198647.484939203</v>
      </c>
      <c r="AF212" s="3">
        <f t="shared" si="11"/>
        <v>45198647.484939203</v>
      </c>
      <c r="AG212" s="3">
        <f t="shared" si="29"/>
        <v>49210968.612965636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139</v>
      </c>
      <c r="C213" s="7"/>
      <c r="D213" s="2" t="e">
        <f t="shared" si="12"/>
        <v>#N/A</v>
      </c>
      <c r="E213" s="2" t="e">
        <f t="shared" si="22"/>
        <v>#N/A</v>
      </c>
      <c r="F213" s="2">
        <v>787656.78136089444</v>
      </c>
      <c r="G213" s="2">
        <f t="shared" si="41"/>
        <v>684210.28571428568</v>
      </c>
      <c r="H213" s="2">
        <f t="shared" si="39"/>
        <v>100847328.03434299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822979.43984179199</v>
      </c>
      <c r="Q213" s="2">
        <f t="shared" si="42"/>
        <v>700000</v>
      </c>
      <c r="R213" s="2">
        <f t="shared" si="40"/>
        <v>103854942.95873144</v>
      </c>
      <c r="S213" s="2">
        <f t="shared" si="17"/>
        <v>684210.28571428359</v>
      </c>
      <c r="T213" s="2">
        <f t="shared" si="18"/>
        <v>15789.714285714086</v>
      </c>
      <c r="U213" s="2">
        <f t="shared" si="19"/>
        <v>700000</v>
      </c>
      <c r="V213" s="2">
        <f t="shared" si="34"/>
        <v>45768977.227017894</v>
      </c>
      <c r="W213" s="2">
        <f t="shared" si="20"/>
        <v>570329.74207869172</v>
      </c>
      <c r="X213" s="2">
        <f t="shared" si="6"/>
        <v>129670.25792130828</v>
      </c>
      <c r="Y213" s="2">
        <f t="shared" si="37"/>
        <v>58085965.731713533</v>
      </c>
      <c r="Z213" s="2" t="str">
        <f t="shared" si="8"/>
        <v>HERE</v>
      </c>
      <c r="AA213" s="2">
        <f>IF(Z213="HERE",Y213,AA212+Graph!$G$1*1000)</f>
        <v>58085965.731713533</v>
      </c>
      <c r="AB213" s="2">
        <f t="shared" si="21"/>
        <v>129670.25792130828</v>
      </c>
      <c r="AC213" s="2">
        <f t="shared" si="38"/>
        <v>45768977.227017894</v>
      </c>
      <c r="AD213" s="3">
        <f t="shared" si="10"/>
        <v>52800000</v>
      </c>
      <c r="AE213" s="2">
        <f>IF(AE211&gt;=52800000,52800000,IF(AB192=Graph!G$1*1000,AE212+Graph!G$1*1000,AC213))</f>
        <v>45768977.227017894</v>
      </c>
      <c r="AF213" s="3">
        <f t="shared" si="11"/>
        <v>45768977.227017894</v>
      </c>
      <c r="AG213" s="3">
        <f t="shared" si="29"/>
        <v>49236768.512078539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140</v>
      </c>
      <c r="C214" s="7"/>
      <c r="D214" s="2" t="e">
        <f t="shared" si="12"/>
        <v>#N/A</v>
      </c>
      <c r="E214" s="2" t="e">
        <f t="shared" si="22"/>
        <v>#N/A</v>
      </c>
      <c r="F214" s="2">
        <v>790244.00801901519</v>
      </c>
      <c r="G214" s="2">
        <f t="shared" si="41"/>
        <v>684210.28571428568</v>
      </c>
      <c r="H214" s="2">
        <f t="shared" si="39"/>
        <v>101531538.32005727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825760.17491753399</v>
      </c>
      <c r="Q214" s="2">
        <f t="shared" si="42"/>
        <v>700000</v>
      </c>
      <c r="R214" s="2">
        <f t="shared" si="40"/>
        <v>104554942.95873144</v>
      </c>
      <c r="S214" s="2">
        <f t="shared" si="17"/>
        <v>684210.28571428359</v>
      </c>
      <c r="T214" s="2">
        <f t="shared" si="18"/>
        <v>15789.714285714086</v>
      </c>
      <c r="U214" s="2">
        <f t="shared" si="19"/>
        <v>700000</v>
      </c>
      <c r="V214" s="2">
        <f t="shared" si="34"/>
        <v>46341894.195754707</v>
      </c>
      <c r="W214" s="2">
        <f t="shared" si="20"/>
        <v>572916.96873681247</v>
      </c>
      <c r="X214" s="2">
        <f t="shared" si="6"/>
        <v>127083.03126318753</v>
      </c>
      <c r="Y214" s="2">
        <f t="shared" si="37"/>
        <v>58213048.762976721</v>
      </c>
      <c r="Z214" s="2" t="str">
        <f t="shared" si="8"/>
        <v>HERE</v>
      </c>
      <c r="AA214" s="2">
        <f>IF(Z214="HERE",Y214,AA213+Graph!$G$1*1000)</f>
        <v>58213048.762976721</v>
      </c>
      <c r="AB214" s="2">
        <f t="shared" si="21"/>
        <v>127083.03126318753</v>
      </c>
      <c r="AC214" s="2">
        <f t="shared" si="38"/>
        <v>46341894.195754707</v>
      </c>
      <c r="AD214" s="3">
        <f t="shared" si="10"/>
        <v>52800000</v>
      </c>
      <c r="AE214" s="2">
        <f>IF(AE212&gt;=52800000,52800000,IF(AB193=Graph!G$1*1000,AE213+Graph!G$1*1000,AC214))</f>
        <v>46341894.195754707</v>
      </c>
      <c r="AF214" s="3">
        <f t="shared" si="11"/>
        <v>46341894.195754707</v>
      </c>
      <c r="AG214" s="3">
        <f t="shared" si="29"/>
        <v>49262697.772524357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141</v>
      </c>
      <c r="C215" s="7"/>
      <c r="D215" s="2" t="e">
        <f t="shared" si="12"/>
        <v>#N/A</v>
      </c>
      <c r="E215" s="2" t="e">
        <f t="shared" si="22"/>
        <v>#N/A</v>
      </c>
      <c r="F215" s="2">
        <v>792831.23467713594</v>
      </c>
      <c r="G215" s="2">
        <f t="shared" si="41"/>
        <v>684210.28571428568</v>
      </c>
      <c r="H215" s="2">
        <f t="shared" si="39"/>
        <v>102215748.60577156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828540.9099932611</v>
      </c>
      <c r="Q215" s="2">
        <f t="shared" si="42"/>
        <v>700000</v>
      </c>
      <c r="R215" s="2">
        <f t="shared" si="40"/>
        <v>105254942.95873144</v>
      </c>
      <c r="S215" s="2">
        <f t="shared" si="17"/>
        <v>684210.28571428359</v>
      </c>
      <c r="T215" s="2">
        <f t="shared" si="18"/>
        <v>15789.714285714086</v>
      </c>
      <c r="U215" s="2">
        <f t="shared" si="19"/>
        <v>700000</v>
      </c>
      <c r="V215" s="2">
        <f t="shared" si="34"/>
        <v>46917398.39114964</v>
      </c>
      <c r="W215" s="2">
        <f t="shared" si="20"/>
        <v>575504.19539493322</v>
      </c>
      <c r="X215" s="2">
        <f t="shared" si="6"/>
        <v>124495.80460506678</v>
      </c>
      <c r="Y215" s="2">
        <f t="shared" si="37"/>
        <v>58337544.567581788</v>
      </c>
      <c r="Z215" s="2" t="str">
        <f t="shared" si="8"/>
        <v>HERE</v>
      </c>
      <c r="AA215" s="2">
        <f>IF(Z215="HERE",Y215,AA214+Graph!$G$1*1000)</f>
        <v>58337544.567581788</v>
      </c>
      <c r="AB215" s="2">
        <f t="shared" si="21"/>
        <v>124495.80460506678</v>
      </c>
      <c r="AC215" s="2">
        <f t="shared" si="38"/>
        <v>46917398.39114964</v>
      </c>
      <c r="AD215" s="3">
        <f t="shared" si="10"/>
        <v>52800000</v>
      </c>
      <c r="AE215" s="2">
        <f>IF(AE213&gt;=52800000,52800000,IF(AB194=Graph!G$1*1000,AE214+Graph!G$1*1000,AC215))</f>
        <v>46917398.39114964</v>
      </c>
      <c r="AF215" s="3">
        <f t="shared" si="11"/>
        <v>46917398.39114964</v>
      </c>
      <c r="AG215" s="3">
        <f t="shared" si="29"/>
        <v>49288756.394303076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142</v>
      </c>
      <c r="C216" s="7"/>
      <c r="D216" s="2" t="e">
        <f t="shared" si="12"/>
        <v>#N/A</v>
      </c>
      <c r="E216" s="2" t="e">
        <f t="shared" si="22"/>
        <v>#N/A</v>
      </c>
      <c r="F216" s="2">
        <v>795418.4613352567</v>
      </c>
      <c r="G216" s="2">
        <f t="shared" si="41"/>
        <v>684210.28571428568</v>
      </c>
      <c r="H216" s="2">
        <f t="shared" si="39"/>
        <v>102899958.89148584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831321.64506900311</v>
      </c>
      <c r="Q216" s="2">
        <f t="shared" si="42"/>
        <v>700000</v>
      </c>
      <c r="R216" s="2">
        <f t="shared" si="40"/>
        <v>105954942.95873144</v>
      </c>
      <c r="S216" s="2">
        <f t="shared" si="17"/>
        <v>684210.28571428359</v>
      </c>
      <c r="T216" s="2">
        <f t="shared" si="18"/>
        <v>15789.714285714086</v>
      </c>
      <c r="U216" s="2">
        <f t="shared" si="19"/>
        <v>700000</v>
      </c>
      <c r="V216" s="2">
        <f t="shared" si="34"/>
        <v>47495489.813202694</v>
      </c>
      <c r="W216" s="2">
        <f t="shared" si="20"/>
        <v>578091.42205305398</v>
      </c>
      <c r="X216" s="2">
        <f t="shared" si="6"/>
        <v>121908.57794694602</v>
      </c>
      <c r="Y216" s="2">
        <f t="shared" si="37"/>
        <v>58459453.145528734</v>
      </c>
      <c r="Z216" s="2" t="str">
        <f t="shared" si="8"/>
        <v>HERE</v>
      </c>
      <c r="AA216" s="2">
        <f>IF(Z216="HERE",Y216,AA215+Graph!$G$1*1000)</f>
        <v>58459453.145528734</v>
      </c>
      <c r="AB216" s="2">
        <f t="shared" si="21"/>
        <v>121908.57794694602</v>
      </c>
      <c r="AC216" s="2">
        <f t="shared" si="38"/>
        <v>47495489.813202694</v>
      </c>
      <c r="AD216" s="3">
        <f t="shared" si="10"/>
        <v>52800000</v>
      </c>
      <c r="AE216" s="2">
        <f>IF(AE214&gt;=52800000,52800000,IF(AB195=Graph!G$1*1000,AE215+Graph!G$1*1000,AC216))</f>
        <v>47495489.813202694</v>
      </c>
      <c r="AF216" s="3">
        <f t="shared" si="11"/>
        <v>47495489.813202694</v>
      </c>
      <c r="AG216" s="3">
        <f t="shared" si="29"/>
        <v>49314944.377414696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143</v>
      </c>
      <c r="C217" s="7"/>
      <c r="D217" s="2" t="e">
        <f t="shared" si="12"/>
        <v>#N/A</v>
      </c>
      <c r="E217" s="2" t="e">
        <f t="shared" si="22"/>
        <v>#N/A</v>
      </c>
      <c r="F217" s="2">
        <v>798005.68799337745</v>
      </c>
      <c r="G217" s="2">
        <f t="shared" si="41"/>
        <v>684210.28571428568</v>
      </c>
      <c r="H217" s="2">
        <f t="shared" si="39"/>
        <v>103584169.17720012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834102.38014473021</v>
      </c>
      <c r="Q217" s="2">
        <f t="shared" si="42"/>
        <v>700000</v>
      </c>
      <c r="R217" s="2">
        <f t="shared" si="40"/>
        <v>106654942.95873144</v>
      </c>
      <c r="S217" s="2">
        <f t="shared" si="17"/>
        <v>684210.28571428359</v>
      </c>
      <c r="T217" s="2">
        <f t="shared" si="18"/>
        <v>15789.714285714086</v>
      </c>
      <c r="U217" s="2">
        <f t="shared" si="19"/>
        <v>700000</v>
      </c>
      <c r="V217" s="2">
        <f t="shared" si="34"/>
        <v>48076168.461913869</v>
      </c>
      <c r="W217" s="2">
        <f t="shared" si="20"/>
        <v>580678.64871117473</v>
      </c>
      <c r="X217" s="2">
        <f t="shared" si="6"/>
        <v>119321.35128882527</v>
      </c>
      <c r="Y217" s="2">
        <f t="shared" si="37"/>
        <v>58578774.496817559</v>
      </c>
      <c r="Z217" s="2" t="str">
        <f t="shared" si="8"/>
        <v>HERE</v>
      </c>
      <c r="AA217" s="2">
        <f>IF(Z217="HERE",Y217,AA216+Graph!$G$1*1000)</f>
        <v>58578774.496817559</v>
      </c>
      <c r="AB217" s="2">
        <f t="shared" si="21"/>
        <v>119321.35128882527</v>
      </c>
      <c r="AC217" s="2">
        <f t="shared" si="38"/>
        <v>48076168.461913869</v>
      </c>
      <c r="AD217" s="3">
        <f t="shared" si="10"/>
        <v>52800000</v>
      </c>
      <c r="AE217" s="2">
        <f>IF(AE215&gt;=52800000,52800000,IF(AB196=Graph!G$1*1000,AE216+Graph!G$1*1000,AC217))</f>
        <v>48076168.461913869</v>
      </c>
      <c r="AF217" s="3">
        <f t="shared" si="11"/>
        <v>48076168.461913869</v>
      </c>
      <c r="AG217" s="3">
        <f t="shared" si="29"/>
        <v>49341261.721859232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144</v>
      </c>
      <c r="C218" s="7"/>
      <c r="D218" s="2" t="e">
        <f t="shared" si="12"/>
        <v>#N/A</v>
      </c>
      <c r="E218" s="2" t="e">
        <f t="shared" si="22"/>
        <v>#N/A</v>
      </c>
      <c r="F218" s="2">
        <v>800592.9146514982</v>
      </c>
      <c r="G218" s="2">
        <f t="shared" si="41"/>
        <v>684210.28571428568</v>
      </c>
      <c r="H218" s="2">
        <f t="shared" si="39"/>
        <v>104268379.46291441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836883.11522047222</v>
      </c>
      <c r="Q218" s="2">
        <f t="shared" si="42"/>
        <v>700000</v>
      </c>
      <c r="R218" s="2">
        <f t="shared" si="40"/>
        <v>107354942.95873144</v>
      </c>
      <c r="S218" s="2">
        <f t="shared" si="17"/>
        <v>684210.28571428359</v>
      </c>
      <c r="T218" s="2">
        <f t="shared" si="18"/>
        <v>15789.714285714086</v>
      </c>
      <c r="U218" s="2">
        <f t="shared" si="19"/>
        <v>700000</v>
      </c>
      <c r="V218" s="2">
        <f t="shared" si="34"/>
        <v>48659434.337283164</v>
      </c>
      <c r="W218" s="2">
        <f t="shared" si="20"/>
        <v>583265.87536929548</v>
      </c>
      <c r="X218" s="2">
        <f t="shared" si="6"/>
        <v>116734.12463070452</v>
      </c>
      <c r="Y218" s="2">
        <f t="shared" si="37"/>
        <v>58695508.621448264</v>
      </c>
      <c r="Z218" s="2" t="str">
        <f t="shared" si="8"/>
        <v>HERE</v>
      </c>
      <c r="AA218" s="2">
        <f>IF(Z218="HERE",Y218,AA217+Graph!$G$1*1000)</f>
        <v>58695508.621448264</v>
      </c>
      <c r="AB218" s="2">
        <f t="shared" si="21"/>
        <v>116734.12463070452</v>
      </c>
      <c r="AC218" s="2">
        <f t="shared" si="38"/>
        <v>48659434.337283164</v>
      </c>
      <c r="AD218" s="3">
        <f t="shared" si="10"/>
        <v>52800000</v>
      </c>
      <c r="AE218" s="2">
        <f>IF(AE216&gt;=52800000,52800000,IF(AB197=Graph!G$1*1000,AE217+Graph!G$1*1000,AC218))</f>
        <v>48659434.337283164</v>
      </c>
      <c r="AF218" s="3">
        <f t="shared" si="11"/>
        <v>48659434.337283164</v>
      </c>
      <c r="AG218" s="3">
        <f t="shared" si="29"/>
        <v>49367708.427636668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145</v>
      </c>
      <c r="C219" s="7"/>
      <c r="D219" s="2" t="e">
        <f t="shared" si="12"/>
        <v>#N/A</v>
      </c>
      <c r="E219" s="2" t="e">
        <f t="shared" si="22"/>
        <v>#N/A</v>
      </c>
      <c r="F219" s="2">
        <v>803180.14130961895</v>
      </c>
      <c r="G219" s="2">
        <f t="shared" si="41"/>
        <v>684210.28571428568</v>
      </c>
      <c r="H219" s="2">
        <f t="shared" si="39"/>
        <v>104952589.74862869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839663.85029619932</v>
      </c>
      <c r="Q219" s="2">
        <f t="shared" si="42"/>
        <v>700000</v>
      </c>
      <c r="R219" s="2">
        <f t="shared" si="40"/>
        <v>108054942.95873144</v>
      </c>
      <c r="S219" s="2">
        <f t="shared" si="17"/>
        <v>684210.28571428359</v>
      </c>
      <c r="T219" s="2">
        <f t="shared" si="18"/>
        <v>15789.714285714086</v>
      </c>
      <c r="U219" s="2">
        <f t="shared" si="19"/>
        <v>700000</v>
      </c>
      <c r="V219" s="2">
        <f t="shared" si="34"/>
        <v>49245287.43931058</v>
      </c>
      <c r="W219" s="2">
        <f t="shared" si="20"/>
        <v>585853.10202741623</v>
      </c>
      <c r="X219" s="2">
        <f t="shared" si="6"/>
        <v>114146.89797258377</v>
      </c>
      <c r="Y219" s="2">
        <f t="shared" si="37"/>
        <v>58809655.519420847</v>
      </c>
      <c r="Z219" s="2" t="str">
        <f t="shared" si="8"/>
        <v>HERE</v>
      </c>
      <c r="AA219" s="2">
        <f>IF(Z219="HERE",Y219,AA218+Graph!$G$1*1000)</f>
        <v>58809655.519420847</v>
      </c>
      <c r="AB219" s="2">
        <f t="shared" si="21"/>
        <v>114146.89797258377</v>
      </c>
      <c r="AC219" s="2">
        <f t="shared" si="38"/>
        <v>49245287.43931058</v>
      </c>
      <c r="AD219" s="3">
        <f t="shared" si="10"/>
        <v>52800000</v>
      </c>
      <c r="AE219" s="2">
        <f>IF(AE217&gt;=52800000,52800000,IF(AB198=Graph!G$1*1000,AE218+Graph!G$1*1000,AC219))</f>
        <v>49245287.43931058</v>
      </c>
      <c r="AF219" s="3">
        <f t="shared" si="11"/>
        <v>49245287.43931058</v>
      </c>
      <c r="AG219" s="3">
        <f t="shared" si="29"/>
        <v>49394284.494747013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146</v>
      </c>
      <c r="C220" s="7"/>
      <c r="D220" s="2" t="e">
        <f t="shared" si="12"/>
        <v>#N/A</v>
      </c>
      <c r="E220" s="2" t="e">
        <f t="shared" si="22"/>
        <v>#N/A</v>
      </c>
      <c r="F220" s="2">
        <v>805767.3679677397</v>
      </c>
      <c r="G220" s="2">
        <f t="shared" si="41"/>
        <v>684210.28571428568</v>
      </c>
      <c r="H220" s="2">
        <f t="shared" si="39"/>
        <v>105636800.03434297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842444.58537194133</v>
      </c>
      <c r="Q220" s="2">
        <f t="shared" si="42"/>
        <v>700000</v>
      </c>
      <c r="R220" s="2">
        <f t="shared" si="40"/>
        <v>108754942.95873144</v>
      </c>
      <c r="S220" s="2">
        <f t="shared" si="17"/>
        <v>684210.28571428359</v>
      </c>
      <c r="T220" s="2">
        <f t="shared" si="18"/>
        <v>15789.714285714086</v>
      </c>
      <c r="U220" s="2">
        <f t="shared" si="19"/>
        <v>700000</v>
      </c>
      <c r="V220" s="2">
        <f t="shared" si="34"/>
        <v>49833727.767996117</v>
      </c>
      <c r="W220" s="2">
        <f t="shared" si="20"/>
        <v>588440.32868553698</v>
      </c>
      <c r="X220" s="2">
        <f t="shared" si="6"/>
        <v>111559.67131446302</v>
      </c>
      <c r="Y220" s="2">
        <f t="shared" si="37"/>
        <v>58921215.19073531</v>
      </c>
      <c r="Z220" s="2" t="str">
        <f t="shared" si="8"/>
        <v>HERE</v>
      </c>
      <c r="AA220" s="2">
        <f>IF(Z220="HERE",Y220,AA219+Graph!$G$1*1000)</f>
        <v>58921215.19073531</v>
      </c>
      <c r="AB220" s="2">
        <f t="shared" si="21"/>
        <v>111559.67131446302</v>
      </c>
      <c r="AC220" s="2">
        <f t="shared" si="38"/>
        <v>49833727.767996117</v>
      </c>
      <c r="AD220" s="3">
        <f t="shared" si="10"/>
        <v>52800000</v>
      </c>
      <c r="AE220" s="2">
        <f>IF(AE218&gt;=52800000,52800000,IF(AB199=Graph!G$1*1000,AE219+Graph!G$1*1000,AC220))</f>
        <v>49833727.767996117</v>
      </c>
      <c r="AF220" s="3">
        <f t="shared" si="11"/>
        <v>49833727.767996117</v>
      </c>
      <c r="AG220" s="3">
        <f t="shared" si="29"/>
        <v>49420989.923190258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147</v>
      </c>
      <c r="C221" s="7"/>
      <c r="D221" s="2" t="e">
        <f t="shared" si="12"/>
        <v>#N/A</v>
      </c>
      <c r="E221" s="2" t="e">
        <f t="shared" si="22"/>
        <v>#N/A</v>
      </c>
      <c r="F221" s="2">
        <v>808354.59462586045</v>
      </c>
      <c r="G221" s="2">
        <f t="shared" si="41"/>
        <v>684210.28571428568</v>
      </c>
      <c r="H221" s="2">
        <f t="shared" si="39"/>
        <v>106321010.32005726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845225.32044768333</v>
      </c>
      <c r="Q221" s="2">
        <f t="shared" si="42"/>
        <v>700000</v>
      </c>
      <c r="R221" s="2">
        <f t="shared" si="40"/>
        <v>109454942.95873144</v>
      </c>
      <c r="S221" s="2">
        <f t="shared" si="17"/>
        <v>684210.28571428359</v>
      </c>
      <c r="T221" s="2">
        <f t="shared" si="18"/>
        <v>15789.714285714086</v>
      </c>
      <c r="U221" s="2">
        <f t="shared" si="19"/>
        <v>700000</v>
      </c>
      <c r="V221" s="2">
        <f t="shared" si="34"/>
        <v>50424755.323339775</v>
      </c>
      <c r="W221" s="2">
        <f t="shared" si="20"/>
        <v>591027.55534365773</v>
      </c>
      <c r="X221" s="2">
        <f t="shared" si="6"/>
        <v>108972.44465634227</v>
      </c>
      <c r="Y221" s="2">
        <f t="shared" si="37"/>
        <v>59030187.635391653</v>
      </c>
      <c r="Z221" s="2" t="str">
        <f t="shared" si="8"/>
        <v>HERE</v>
      </c>
      <c r="AA221" s="2">
        <f>IF(Z221="HERE",Y221,AA220+Graph!$G$1*1000)</f>
        <v>59030187.635391653</v>
      </c>
      <c r="AB221" s="2">
        <f t="shared" si="21"/>
        <v>108972.44465634227</v>
      </c>
      <c r="AC221" s="2">
        <f t="shared" si="38"/>
        <v>50424755.323339775</v>
      </c>
      <c r="AD221" s="3">
        <f t="shared" si="10"/>
        <v>52800000</v>
      </c>
      <c r="AE221" s="2">
        <f>IF(AE219&gt;=52800000,52800000,IF(AB200=Graph!G$1*1000,AE220+Graph!G$1*1000,AC221))</f>
        <v>50424755.323339775</v>
      </c>
      <c r="AF221" s="3">
        <f t="shared" si="11"/>
        <v>50424755.323339775</v>
      </c>
      <c r="AG221" s="3">
        <f t="shared" si="29"/>
        <v>49447824.712966412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148</v>
      </c>
      <c r="C222" s="7"/>
      <c r="D222" s="2" t="e">
        <f t="shared" si="12"/>
        <v>#N/A</v>
      </c>
      <c r="E222" s="2" t="e">
        <f t="shared" si="22"/>
        <v>#N/A</v>
      </c>
      <c r="F222" s="2">
        <v>810941.8212839812</v>
      </c>
      <c r="G222" s="2">
        <f t="shared" si="41"/>
        <v>684210.28571428568</v>
      </c>
      <c r="H222" s="2">
        <f t="shared" si="39"/>
        <v>107005220.60577154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848006.05552341044</v>
      </c>
      <c r="Q222" s="2">
        <f t="shared" si="42"/>
        <v>700000</v>
      </c>
      <c r="R222" s="2">
        <f t="shared" si="40"/>
        <v>110154942.95873144</v>
      </c>
      <c r="S222" s="2">
        <f t="shared" si="17"/>
        <v>684210.28571428359</v>
      </c>
      <c r="T222" s="2">
        <f t="shared" si="18"/>
        <v>15789.714285714086</v>
      </c>
      <c r="U222" s="2">
        <f t="shared" si="19"/>
        <v>700000</v>
      </c>
      <c r="V222" s="2">
        <f t="shared" si="34"/>
        <v>51018370.105341569</v>
      </c>
      <c r="W222" s="2">
        <f t="shared" si="20"/>
        <v>593614.78200179338</v>
      </c>
      <c r="X222" s="2">
        <f t="shared" si="6"/>
        <v>106385.21799820662</v>
      </c>
      <c r="Y222" s="2">
        <f t="shared" si="37"/>
        <v>59136572.853389859</v>
      </c>
      <c r="Z222" s="2" t="str">
        <f t="shared" si="8"/>
        <v>HERE</v>
      </c>
      <c r="AA222" s="2">
        <f>IF(Z222="HERE",Y222,AA221+Graph!$G$1*1000)</f>
        <v>59136572.853389859</v>
      </c>
      <c r="AB222" s="2">
        <f t="shared" si="21"/>
        <v>106385.21799820662</v>
      </c>
      <c r="AC222" s="2">
        <f t="shared" si="38"/>
        <v>51018370.105341569</v>
      </c>
      <c r="AD222" s="3">
        <f t="shared" si="10"/>
        <v>52800000</v>
      </c>
      <c r="AE222" s="2">
        <f>IF(AE220&gt;=52800000,52800000,IF(AB201=Graph!G$1*1000,AE221+Graph!G$1*1000,AC222))</f>
        <v>51018370.105341569</v>
      </c>
      <c r="AF222" s="3">
        <f t="shared" si="11"/>
        <v>51018370.105341569</v>
      </c>
      <c r="AG222" s="3">
        <f t="shared" si="29"/>
        <v>49474788.864075482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149</v>
      </c>
      <c r="C223" s="7"/>
      <c r="D223" s="2" t="e">
        <f t="shared" si="12"/>
        <v>#N/A</v>
      </c>
      <c r="E223" s="2" t="e">
        <f t="shared" si="22"/>
        <v>#N/A</v>
      </c>
      <c r="F223" s="2">
        <v>813529.04794210196</v>
      </c>
      <c r="G223" s="2">
        <f t="shared" si="41"/>
        <v>684210.28571428568</v>
      </c>
      <c r="H223" s="2">
        <f t="shared" si="39"/>
        <v>107689430.89148583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850786.79059915245</v>
      </c>
      <c r="Q223" s="2">
        <f t="shared" si="42"/>
        <v>700000</v>
      </c>
      <c r="R223" s="2">
        <f t="shared" si="40"/>
        <v>110854942.95873144</v>
      </c>
      <c r="S223" s="2">
        <f t="shared" si="17"/>
        <v>684210.28571428359</v>
      </c>
      <c r="T223" s="2">
        <f t="shared" si="18"/>
        <v>15789.714285714086</v>
      </c>
      <c r="U223" s="2">
        <f t="shared" si="19"/>
        <v>700000</v>
      </c>
      <c r="V223" s="2">
        <f t="shared" si="34"/>
        <v>51614572.114001483</v>
      </c>
      <c r="W223" s="2">
        <f t="shared" si="20"/>
        <v>596202.00865991414</v>
      </c>
      <c r="X223" s="2">
        <f t="shared" si="6"/>
        <v>103797.99134008586</v>
      </c>
      <c r="Y223" s="2">
        <f t="shared" ref="Y223:Y286" si="43">IF(COUNT($C224)=0,IF(COUNT($C223)=1,C223,SUM(Y222+X223)),C223)</f>
        <v>59240370.844729945</v>
      </c>
      <c r="Z223" s="2" t="str">
        <f t="shared" si="8"/>
        <v>HERE</v>
      </c>
      <c r="AA223" s="2">
        <f>IF(Z223="HERE",Y223,AA222+Graph!$G$1*1000)</f>
        <v>59240370.844729945</v>
      </c>
      <c r="AB223" s="2">
        <f t="shared" si="21"/>
        <v>103797.99134008586</v>
      </c>
      <c r="AC223" s="2">
        <f t="shared" ref="AC223:AC286" si="44">IF(Z224="HERE",V223,AC222)</f>
        <v>51614572.114001483</v>
      </c>
      <c r="AD223" s="3">
        <f t="shared" si="10"/>
        <v>52800000</v>
      </c>
      <c r="AE223" s="2">
        <f>IF(AE221&gt;=52800000,52800000,IF(AB202=Graph!G$1*1000,AE222+Graph!G$1*1000,AC223))</f>
        <v>51614572.114001483</v>
      </c>
      <c r="AF223" s="3">
        <f t="shared" si="11"/>
        <v>51614572.114001483</v>
      </c>
      <c r="AG223" s="3">
        <f t="shared" si="29"/>
        <v>49501882.376517445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150</v>
      </c>
      <c r="C224" s="7"/>
      <c r="D224" s="2" t="e">
        <f t="shared" si="12"/>
        <v>#N/A</v>
      </c>
      <c r="E224" s="2" t="e">
        <f t="shared" si="22"/>
        <v>#N/A</v>
      </c>
      <c r="F224" s="2">
        <v>816116.27460022271</v>
      </c>
      <c r="G224" s="2">
        <f t="shared" si="41"/>
        <v>684210.28571428568</v>
      </c>
      <c r="H224" s="2">
        <f t="shared" ref="H224:H287" si="45">IF(COUNT($C225)=0,IF(COUNT($C224)=1,C224,SUM(H223+G224)),C224)</f>
        <v>108373641.17720011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853567.52567487955</v>
      </c>
      <c r="Q224" s="2">
        <f t="shared" si="42"/>
        <v>700000</v>
      </c>
      <c r="R224" s="2">
        <f t="shared" ref="R224:R287" si="46">IF(COUNT($C225)=0,IF(COUNT($C224)=1,M224,SUM(R223+Q224)),M224)</f>
        <v>111554942.95873144</v>
      </c>
      <c r="S224" s="2">
        <f t="shared" si="17"/>
        <v>684210.28571428359</v>
      </c>
      <c r="T224" s="2">
        <f t="shared" si="18"/>
        <v>15789.714285714086</v>
      </c>
      <c r="U224" s="2">
        <f t="shared" si="19"/>
        <v>700000</v>
      </c>
      <c r="V224" s="2">
        <f t="shared" si="34"/>
        <v>52213361.349319518</v>
      </c>
      <c r="W224" s="2">
        <f t="shared" si="20"/>
        <v>598789.23531803489</v>
      </c>
      <c r="X224" s="2">
        <f t="shared" si="6"/>
        <v>101210.76468196511</v>
      </c>
      <c r="Y224" s="2">
        <f t="shared" si="43"/>
        <v>59341581.60941191</v>
      </c>
      <c r="Z224" s="2" t="str">
        <f t="shared" si="8"/>
        <v>HERE</v>
      </c>
      <c r="AA224" s="2">
        <f>IF(Z224="HERE",Y224,AA223+Graph!$G$1*1000)</f>
        <v>59341581.60941191</v>
      </c>
      <c r="AB224" s="2">
        <f t="shared" si="21"/>
        <v>101210.76468196511</v>
      </c>
      <c r="AC224" s="2">
        <f t="shared" si="44"/>
        <v>52213361.349319518</v>
      </c>
      <c r="AD224" s="3">
        <f t="shared" si="10"/>
        <v>52800000</v>
      </c>
      <c r="AE224" s="2">
        <f>IF(AE222&gt;=52800000,52800000,IF(AB203=Graph!G$1*1000,AE223+Graph!G$1*1000,AC224))</f>
        <v>52213361.349319518</v>
      </c>
      <c r="AF224" s="3">
        <f t="shared" si="11"/>
        <v>52213361.349319518</v>
      </c>
      <c r="AG224" s="3">
        <f t="shared" si="29"/>
        <v>49529105.250292324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151</v>
      </c>
      <c r="C225" s="7"/>
      <c r="D225" s="2" t="e">
        <f t="shared" si="12"/>
        <v>#N/A</v>
      </c>
      <c r="E225" s="2" t="e">
        <f t="shared" si="22"/>
        <v>#N/A</v>
      </c>
      <c r="F225" s="2">
        <v>818703.50125834346</v>
      </c>
      <c r="G225" s="2">
        <f t="shared" si="41"/>
        <v>684210.28571428568</v>
      </c>
      <c r="H225" s="2">
        <f t="shared" si="45"/>
        <v>109057851.46291439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856348.26075062156</v>
      </c>
      <c r="Q225" s="2">
        <f t="shared" si="42"/>
        <v>700000</v>
      </c>
      <c r="R225" s="2">
        <f t="shared" si="46"/>
        <v>112254942.95873144</v>
      </c>
      <c r="S225" s="2">
        <f t="shared" si="17"/>
        <v>684210.28571428359</v>
      </c>
      <c r="T225" s="2">
        <f t="shared" si="18"/>
        <v>15789.714285714086</v>
      </c>
      <c r="U225" s="2">
        <f t="shared" si="19"/>
        <v>700000</v>
      </c>
      <c r="V225" s="2">
        <f t="shared" si="34"/>
        <v>52814737.811295673</v>
      </c>
      <c r="W225" s="2">
        <f t="shared" si="20"/>
        <v>601376.46197615564</v>
      </c>
      <c r="X225" s="2">
        <f t="shared" si="6"/>
        <v>98623.538023844361</v>
      </c>
      <c r="Y225" s="2">
        <f t="shared" si="43"/>
        <v>59440205.147435755</v>
      </c>
      <c r="Z225" s="2" t="str">
        <f t="shared" si="8"/>
        <v>HERE</v>
      </c>
      <c r="AA225" s="2">
        <f>IF(Z225="HERE",Y225,AA224+Graph!$G$1*1000)</f>
        <v>59440205.147435755</v>
      </c>
      <c r="AB225" s="2">
        <f t="shared" si="21"/>
        <v>98623.538023844361</v>
      </c>
      <c r="AC225" s="2">
        <f t="shared" si="44"/>
        <v>52814737.811295673</v>
      </c>
      <c r="AD225" s="3">
        <f t="shared" si="10"/>
        <v>52800000</v>
      </c>
      <c r="AE225" s="2">
        <f>IF(AE223&gt;=52800000,52800000,IF(AB204=Graph!G$1*1000,AE224+Graph!G$1*1000,AC225))</f>
        <v>52814737.811295673</v>
      </c>
      <c r="AF225" s="3">
        <f t="shared" si="11"/>
        <v>52800000</v>
      </c>
      <c r="AG225" s="3">
        <f t="shared" si="29"/>
        <v>49556457.485400103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152</v>
      </c>
      <c r="C226" s="7"/>
      <c r="D226" s="2" t="e">
        <f t="shared" si="12"/>
        <v>#N/A</v>
      </c>
      <c r="E226" s="2" t="e">
        <f t="shared" si="22"/>
        <v>#N/A</v>
      </c>
      <c r="F226" s="2">
        <v>821290.72791646421</v>
      </c>
      <c r="G226" s="2">
        <f t="shared" si="41"/>
        <v>684210.28571428568</v>
      </c>
      <c r="H226" s="2">
        <f t="shared" si="45"/>
        <v>109742061.74862868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859128.99582634866</v>
      </c>
      <c r="Q226" s="2">
        <f t="shared" si="42"/>
        <v>700000</v>
      </c>
      <c r="R226" s="2">
        <f t="shared" si="46"/>
        <v>112954942.95873144</v>
      </c>
      <c r="S226" s="2">
        <f t="shared" si="17"/>
        <v>684210.28571428359</v>
      </c>
      <c r="T226" s="2">
        <f t="shared" si="18"/>
        <v>15789.714285714086</v>
      </c>
      <c r="U226" s="2">
        <f t="shared" si="19"/>
        <v>700000</v>
      </c>
      <c r="V226" s="2">
        <f t="shared" si="34"/>
        <v>53418701.49992995</v>
      </c>
      <c r="W226" s="2">
        <f t="shared" si="20"/>
        <v>603963.68863427639</v>
      </c>
      <c r="X226" s="2">
        <f t="shared" si="6"/>
        <v>96036.31136572361</v>
      </c>
      <c r="Y226" s="2">
        <f t="shared" si="43"/>
        <v>59536241.458801478</v>
      </c>
      <c r="Z226" s="2" t="str">
        <f t="shared" si="8"/>
        <v>HERE</v>
      </c>
      <c r="AA226" s="2">
        <f>IF(Z226="HERE",Y226,AA225+Graph!$G$1*1000)</f>
        <v>59536241.458801478</v>
      </c>
      <c r="AB226" s="2">
        <f t="shared" si="21"/>
        <v>96036.31136572361</v>
      </c>
      <c r="AC226" s="2">
        <f t="shared" si="44"/>
        <v>53418701.49992995</v>
      </c>
      <c r="AD226" s="3">
        <f t="shared" si="10"/>
        <v>52800000</v>
      </c>
      <c r="AE226" s="2">
        <f>IF(AE224&gt;=52800000,52800000,IF(AB205=Graph!G$1*1000,AE225+Graph!G$1*1000,AC226))</f>
        <v>53418701.49992995</v>
      </c>
      <c r="AF226" s="3">
        <f t="shared" si="11"/>
        <v>52800000</v>
      </c>
      <c r="AG226" s="3">
        <f t="shared" si="29"/>
        <v>49583939.081840783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153</v>
      </c>
      <c r="C227" s="7"/>
      <c r="D227" s="2" t="e">
        <f t="shared" si="12"/>
        <v>#N/A</v>
      </c>
      <c r="E227" s="2" t="e">
        <f t="shared" si="22"/>
        <v>#N/A</v>
      </c>
      <c r="F227" s="2">
        <v>823877.95457458496</v>
      </c>
      <c r="G227" s="2">
        <f t="shared" si="41"/>
        <v>684210.28571428568</v>
      </c>
      <c r="H227" s="2">
        <f t="shared" si="45"/>
        <v>110426272.03434296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861909.73090209067</v>
      </c>
      <c r="Q227" s="2">
        <f t="shared" si="42"/>
        <v>700000</v>
      </c>
      <c r="R227" s="2">
        <f t="shared" si="46"/>
        <v>113654942.95873144</v>
      </c>
      <c r="S227" s="2">
        <f t="shared" si="17"/>
        <v>684210.28571428359</v>
      </c>
      <c r="T227" s="2">
        <f t="shared" si="18"/>
        <v>15789.714285714086</v>
      </c>
      <c r="U227" s="2">
        <f t="shared" si="19"/>
        <v>700000</v>
      </c>
      <c r="V227" s="2">
        <f t="shared" si="34"/>
        <v>54025252.415222347</v>
      </c>
      <c r="W227" s="2">
        <f t="shared" si="20"/>
        <v>606550.91529239714</v>
      </c>
      <c r="X227" s="2">
        <f t="shared" si="6"/>
        <v>93449.084707602859</v>
      </c>
      <c r="Y227" s="2">
        <f t="shared" si="43"/>
        <v>59629690.543509081</v>
      </c>
      <c r="Z227" s="2" t="str">
        <f t="shared" si="8"/>
        <v>HERE</v>
      </c>
      <c r="AA227" s="2">
        <f>IF(Z227="HERE",Y227,AA226+Graph!$G$1*1000)</f>
        <v>59629690.543509081</v>
      </c>
      <c r="AB227" s="2">
        <f t="shared" si="21"/>
        <v>93449.084707602859</v>
      </c>
      <c r="AC227" s="2">
        <f t="shared" si="44"/>
        <v>54025252.415222347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49611550.039614379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154</v>
      </c>
      <c r="C228" s="7"/>
      <c r="D228" s="2" t="e">
        <f t="shared" si="12"/>
        <v>#N/A</v>
      </c>
      <c r="E228" s="2" t="e">
        <f t="shared" si="22"/>
        <v>#N/A</v>
      </c>
      <c r="F228" s="2">
        <v>826465.18123270571</v>
      </c>
      <c r="G228" s="2">
        <f t="shared" si="41"/>
        <v>684210.28571428568</v>
      </c>
      <c r="H228" s="2">
        <f t="shared" si="45"/>
        <v>111110482.32005724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864690.46597781777</v>
      </c>
      <c r="Q228" s="2">
        <f t="shared" si="42"/>
        <v>700000</v>
      </c>
      <c r="R228" s="2">
        <f t="shared" si="46"/>
        <v>114354942.95873144</v>
      </c>
      <c r="S228" s="2">
        <f t="shared" si="17"/>
        <v>684210.28571428359</v>
      </c>
      <c r="T228" s="2">
        <f t="shared" si="18"/>
        <v>15789.714285714086</v>
      </c>
      <c r="U228" s="2">
        <f t="shared" si="19"/>
        <v>700000</v>
      </c>
      <c r="V228" s="2">
        <f t="shared" si="34"/>
        <v>54634390.557172865</v>
      </c>
      <c r="W228" s="2">
        <f t="shared" si="20"/>
        <v>609138.14195051789</v>
      </c>
      <c r="X228" s="2">
        <f t="shared" si="6"/>
        <v>90861.858049482107</v>
      </c>
      <c r="Y228" s="2">
        <f t="shared" si="43"/>
        <v>59720552.401558563</v>
      </c>
      <c r="Z228" s="2" t="str">
        <f t="shared" si="8"/>
        <v>HERE</v>
      </c>
      <c r="AA228" s="2">
        <f>IF(Z228="HERE",Y228,AA227+Graph!$G$1*1000)</f>
        <v>59720552.401558563</v>
      </c>
      <c r="AB228" s="2">
        <f t="shared" si="21"/>
        <v>90861.858049482107</v>
      </c>
      <c r="AC228" s="2">
        <f t="shared" si="44"/>
        <v>54634390.557172865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49639290.358720876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155</v>
      </c>
      <c r="C229" s="7"/>
      <c r="D229" s="2" t="e">
        <f t="shared" si="12"/>
        <v>#N/A</v>
      </c>
      <c r="E229" s="2" t="e">
        <f t="shared" si="22"/>
        <v>#N/A</v>
      </c>
      <c r="F229" s="2">
        <v>829052.40789082646</v>
      </c>
      <c r="G229" s="2">
        <f t="shared" si="41"/>
        <v>684210.28571428568</v>
      </c>
      <c r="H229" s="2">
        <f t="shared" si="45"/>
        <v>111794692.60577153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867471.20105355978</v>
      </c>
      <c r="Q229" s="2">
        <f t="shared" si="42"/>
        <v>700000</v>
      </c>
      <c r="R229" s="2">
        <f t="shared" si="46"/>
        <v>115054942.95873144</v>
      </c>
      <c r="S229" s="2">
        <f t="shared" si="17"/>
        <v>684210.28571428359</v>
      </c>
      <c r="T229" s="2">
        <f t="shared" si="18"/>
        <v>15789.714285714086</v>
      </c>
      <c r="U229" s="2">
        <f t="shared" si="19"/>
        <v>700000</v>
      </c>
      <c r="V229" s="2">
        <f t="shared" si="34"/>
        <v>55246115.925781503</v>
      </c>
      <c r="W229" s="2">
        <f t="shared" si="20"/>
        <v>611725.36860863864</v>
      </c>
      <c r="X229" s="2">
        <f t="shared" si="6"/>
        <v>88274.631391361356</v>
      </c>
      <c r="Y229" s="2">
        <f t="shared" si="43"/>
        <v>59808827.032949924</v>
      </c>
      <c r="Z229" s="2" t="str">
        <f t="shared" si="8"/>
        <v>HERE</v>
      </c>
      <c r="AA229" s="2">
        <f>IF(Z229="HERE",Y229,AA228+Graph!$G$1*1000)</f>
        <v>59808827.032949924</v>
      </c>
      <c r="AB229" s="2">
        <f t="shared" si="21"/>
        <v>88274.631391361356</v>
      </c>
      <c r="AC229" s="2">
        <f t="shared" si="44"/>
        <v>55246115.925781503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49667160.039160281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156</v>
      </c>
      <c r="C230" s="7"/>
      <c r="D230" s="2" t="e">
        <f t="shared" si="12"/>
        <v>#N/A</v>
      </c>
      <c r="E230" s="2" t="e">
        <f t="shared" si="22"/>
        <v>#N/A</v>
      </c>
      <c r="F230" s="2">
        <v>831639.63454894722</v>
      </c>
      <c r="G230" s="2">
        <f t="shared" ref="G230:G293" si="47">IF(F230&gt;700000,$AK$31*1000,F230)</f>
        <v>684210.28571428568</v>
      </c>
      <c r="H230" s="2">
        <f t="shared" si="45"/>
        <v>112478902.89148581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870251.93612928689</v>
      </c>
      <c r="Q230" s="2">
        <f t="shared" ref="Q230:Q293" si="48">IF(P230&gt;700000,700000,P230)</f>
        <v>700000</v>
      </c>
      <c r="R230" s="2">
        <f t="shared" si="46"/>
        <v>115754942.95873144</v>
      </c>
      <c r="S230" s="2">
        <f t="shared" si="17"/>
        <v>684210.28571428359</v>
      </c>
      <c r="T230" s="2">
        <f t="shared" si="18"/>
        <v>15789.714285714086</v>
      </c>
      <c r="U230" s="2">
        <f t="shared" si="19"/>
        <v>700000</v>
      </c>
      <c r="V230" s="2">
        <f t="shared" si="34"/>
        <v>55860428.521048263</v>
      </c>
      <c r="W230" s="2">
        <f t="shared" si="20"/>
        <v>614312.5952667594</v>
      </c>
      <c r="X230" s="2">
        <f t="shared" si="6"/>
        <v>85687.404733240604</v>
      </c>
      <c r="Y230" s="2">
        <f t="shared" si="43"/>
        <v>59894514.437683165</v>
      </c>
      <c r="Z230" s="2" t="str">
        <f t="shared" si="8"/>
        <v>HERE</v>
      </c>
      <c r="AA230" s="2">
        <f>IF(Z230="HERE",Y230,AA229+Graph!$G$1*1000)</f>
        <v>59894514.437683165</v>
      </c>
      <c r="AB230" s="2">
        <f t="shared" si="21"/>
        <v>85687.404733240604</v>
      </c>
      <c r="AC230" s="2">
        <f t="shared" si="44"/>
        <v>55860428.521048263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49695159.080932595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157</v>
      </c>
      <c r="C231" s="7"/>
      <c r="D231" s="2" t="e">
        <f t="shared" si="12"/>
        <v>#N/A</v>
      </c>
      <c r="E231" s="2" t="e">
        <f t="shared" si="22"/>
        <v>#N/A</v>
      </c>
      <c r="F231" s="2">
        <v>834226.86120708287</v>
      </c>
      <c r="G231" s="2">
        <f t="shared" si="47"/>
        <v>684210.28571428568</v>
      </c>
      <c r="H231" s="2">
        <f t="shared" si="45"/>
        <v>113163113.17720009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873032.67120502889</v>
      </c>
      <c r="Q231" s="2">
        <f t="shared" si="48"/>
        <v>700000</v>
      </c>
      <c r="R231" s="2">
        <f t="shared" si="46"/>
        <v>116454942.95873144</v>
      </c>
      <c r="S231" s="2">
        <f t="shared" si="17"/>
        <v>684210.28571428359</v>
      </c>
      <c r="T231" s="2">
        <f t="shared" si="18"/>
        <v>15789.714285714086</v>
      </c>
      <c r="U231" s="2">
        <f t="shared" si="19"/>
        <v>700000</v>
      </c>
      <c r="V231" s="2">
        <f t="shared" si="34"/>
        <v>56477328.342973143</v>
      </c>
      <c r="W231" s="2">
        <f t="shared" si="20"/>
        <v>616899.82192488015</v>
      </c>
      <c r="X231" s="2">
        <f t="shared" si="6"/>
        <v>83100.178075119853</v>
      </c>
      <c r="Y231" s="2">
        <f t="shared" si="43"/>
        <v>59977614.615758285</v>
      </c>
      <c r="Z231" s="2" t="str">
        <f t="shared" si="8"/>
        <v>HERE</v>
      </c>
      <c r="AA231" s="2">
        <f>IF(Z231="HERE",Y231,AA230+Graph!$G$1*1000)</f>
        <v>59977614.615758285</v>
      </c>
      <c r="AB231" s="2">
        <f t="shared" si="21"/>
        <v>83100.178075119853</v>
      </c>
      <c r="AC231" s="2">
        <f t="shared" si="44"/>
        <v>56477328.342973143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49723287.484037809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158</v>
      </c>
      <c r="C232" s="7"/>
      <c r="D232" s="2" t="e">
        <f t="shared" si="12"/>
        <v>#N/A</v>
      </c>
      <c r="E232" s="2" t="e">
        <f t="shared" si="22"/>
        <v>#N/A</v>
      </c>
      <c r="F232" s="2">
        <v>836814.08786520362</v>
      </c>
      <c r="G232" s="2">
        <f t="shared" si="47"/>
        <v>684210.28571428568</v>
      </c>
      <c r="H232" s="2">
        <f t="shared" si="45"/>
        <v>113847323.46291438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875813.406280756</v>
      </c>
      <c r="Q232" s="2">
        <f t="shared" si="48"/>
        <v>700000</v>
      </c>
      <c r="R232" s="2">
        <f t="shared" si="46"/>
        <v>117154942.95873144</v>
      </c>
      <c r="S232" s="2">
        <f t="shared" si="17"/>
        <v>684210.28571428359</v>
      </c>
      <c r="T232" s="2">
        <f t="shared" si="18"/>
        <v>15789.714285714086</v>
      </c>
      <c r="U232" s="2">
        <f t="shared" si="19"/>
        <v>700000</v>
      </c>
      <c r="V232" s="2">
        <f t="shared" si="34"/>
        <v>57096815.391556144</v>
      </c>
      <c r="W232" s="2">
        <f t="shared" si="20"/>
        <v>619487.0485830009</v>
      </c>
      <c r="X232" s="2">
        <f t="shared" si="6"/>
        <v>80512.951416999102</v>
      </c>
      <c r="Y232" s="2">
        <f t="shared" si="43"/>
        <v>60058127.567175284</v>
      </c>
      <c r="Z232" s="2" t="str">
        <f t="shared" si="8"/>
        <v>HERE</v>
      </c>
      <c r="AA232" s="2">
        <f>IF(Z232="HERE",Y232,AA231+Graph!$G$1*1000)</f>
        <v>60058127.567175284</v>
      </c>
      <c r="AB232" s="2">
        <f t="shared" si="21"/>
        <v>80512.951416999102</v>
      </c>
      <c r="AC232" s="2">
        <f t="shared" si="44"/>
        <v>57096815.391556144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49751545.248475932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159</v>
      </c>
      <c r="C233" s="7"/>
      <c r="D233" s="2" t="e">
        <f t="shared" si="12"/>
        <v>#N/A</v>
      </c>
      <c r="E233" s="2" t="e">
        <f t="shared" si="22"/>
        <v>#N/A</v>
      </c>
      <c r="F233" s="2">
        <v>839401.31452332437</v>
      </c>
      <c r="G233" s="2">
        <f t="shared" si="47"/>
        <v>684210.28571428568</v>
      </c>
      <c r="H233" s="2">
        <f t="shared" si="45"/>
        <v>114531533.74862866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878594.141356498</v>
      </c>
      <c r="Q233" s="2">
        <f t="shared" si="48"/>
        <v>700000</v>
      </c>
      <c r="R233" s="2">
        <f t="shared" si="46"/>
        <v>117854942.95873144</v>
      </c>
      <c r="S233" s="2">
        <f t="shared" si="17"/>
        <v>684210.28571428359</v>
      </c>
      <c r="T233" s="2">
        <f t="shared" si="18"/>
        <v>15789.714285714086</v>
      </c>
      <c r="U233" s="2">
        <f t="shared" si="19"/>
        <v>700000</v>
      </c>
      <c r="V233" s="2">
        <f t="shared" si="34"/>
        <v>57718889.666797265</v>
      </c>
      <c r="W233" s="2">
        <f t="shared" si="20"/>
        <v>622074.27524112165</v>
      </c>
      <c r="X233" s="2">
        <f t="shared" si="6"/>
        <v>77925.72475887835</v>
      </c>
      <c r="Y233" s="2">
        <f t="shared" si="43"/>
        <v>60136053.291934162</v>
      </c>
      <c r="Z233" s="2" t="str">
        <f t="shared" si="8"/>
        <v>HERE</v>
      </c>
      <c r="AA233" s="2">
        <f>IF(Z233="HERE",Y233,AA232+Graph!$G$1*1000)</f>
        <v>60136053.291934162</v>
      </c>
      <c r="AB233" s="2">
        <f t="shared" si="21"/>
        <v>77925.72475887835</v>
      </c>
      <c r="AC233" s="2">
        <f t="shared" si="44"/>
        <v>57718889.666797265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49779932.374246962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160</v>
      </c>
      <c r="C234" s="7"/>
      <c r="D234" s="2" t="e">
        <f t="shared" si="12"/>
        <v>#N/A</v>
      </c>
      <c r="E234" s="2" t="e">
        <f t="shared" si="22"/>
        <v>#N/A</v>
      </c>
      <c r="F234" s="2">
        <v>841988.54118144512</v>
      </c>
      <c r="G234" s="2">
        <f t="shared" si="47"/>
        <v>684210.28571428568</v>
      </c>
      <c r="H234" s="2">
        <f t="shared" si="45"/>
        <v>115215744.03434294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881374.87643224001</v>
      </c>
      <c r="Q234" s="2">
        <f t="shared" si="48"/>
        <v>700000</v>
      </c>
      <c r="R234" s="2">
        <f t="shared" si="46"/>
        <v>118554942.95873144</v>
      </c>
      <c r="S234" s="2">
        <f t="shared" si="17"/>
        <v>684210.28571428359</v>
      </c>
      <c r="T234" s="2">
        <f t="shared" si="18"/>
        <v>15789.714285714086</v>
      </c>
      <c r="U234" s="2">
        <f t="shared" si="19"/>
        <v>700000</v>
      </c>
      <c r="V234" s="2">
        <f t="shared" si="34"/>
        <v>58343551.168696508</v>
      </c>
      <c r="W234" s="2">
        <f t="shared" si="20"/>
        <v>624661.5018992424</v>
      </c>
      <c r="X234" s="2">
        <f t="shared" si="6"/>
        <v>75338.498100757599</v>
      </c>
      <c r="Y234" s="2">
        <f t="shared" si="43"/>
        <v>60211391.79003492</v>
      </c>
      <c r="Z234" s="2" t="str">
        <f t="shared" si="8"/>
        <v>HERE</v>
      </c>
      <c r="AA234" s="2">
        <f>IF(Z234="HERE",Y234,AA233+Graph!$G$1*1000)</f>
        <v>60211391.79003492</v>
      </c>
      <c r="AB234" s="2">
        <f t="shared" si="21"/>
        <v>75338.498100757599</v>
      </c>
      <c r="AC234" s="2">
        <f t="shared" si="44"/>
        <v>58343551.168696508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49808448.861350894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161</v>
      </c>
      <c r="C235" s="7"/>
      <c r="D235" s="2" t="e">
        <f t="shared" si="12"/>
        <v>#N/A</v>
      </c>
      <c r="E235" s="2" t="e">
        <f t="shared" si="22"/>
        <v>#N/A</v>
      </c>
      <c r="F235" s="2">
        <v>844575.76783956587</v>
      </c>
      <c r="G235" s="2">
        <f t="shared" si="47"/>
        <v>684210.28571428568</v>
      </c>
      <c r="H235" s="2">
        <f t="shared" si="45"/>
        <v>115899954.32005723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884155.61150796711</v>
      </c>
      <c r="Q235" s="2">
        <f t="shared" si="48"/>
        <v>700000</v>
      </c>
      <c r="R235" s="2">
        <f t="shared" si="46"/>
        <v>119254942.95873144</v>
      </c>
      <c r="S235" s="2">
        <f t="shared" si="17"/>
        <v>684210.28571428359</v>
      </c>
      <c r="T235" s="2">
        <f t="shared" si="18"/>
        <v>15789.714285714086</v>
      </c>
      <c r="U235" s="2">
        <f t="shared" si="19"/>
        <v>700000</v>
      </c>
      <c r="V235" s="2">
        <f t="shared" si="34"/>
        <v>58970799.897253871</v>
      </c>
      <c r="W235" s="2">
        <f t="shared" si="20"/>
        <v>627248.72855736315</v>
      </c>
      <c r="X235" s="2">
        <f t="shared" si="6"/>
        <v>72751.271442636847</v>
      </c>
      <c r="Y235" s="2">
        <f t="shared" si="43"/>
        <v>60284143.061477557</v>
      </c>
      <c r="Z235" s="2" t="str">
        <f t="shared" si="8"/>
        <v>HERE</v>
      </c>
      <c r="AA235" s="2">
        <f>IF(Z235="HERE",Y235,AA234+Graph!$G$1*1000)</f>
        <v>60284143.061477557</v>
      </c>
      <c r="AB235" s="2">
        <f t="shared" si="21"/>
        <v>72751.271442636847</v>
      </c>
      <c r="AC235" s="2">
        <f t="shared" si="44"/>
        <v>58970799.897253871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49837094.709787734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162</v>
      </c>
      <c r="C236" s="7"/>
      <c r="D236" s="2" t="e">
        <f t="shared" si="12"/>
        <v>#N/A</v>
      </c>
      <c r="E236" s="2" t="e">
        <f t="shared" si="22"/>
        <v>#N/A</v>
      </c>
      <c r="F236" s="2">
        <v>847162.99449768662</v>
      </c>
      <c r="G236" s="2">
        <f t="shared" si="47"/>
        <v>684210.28571428568</v>
      </c>
      <c r="H236" s="2">
        <f t="shared" si="45"/>
        <v>116584164.60577151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886936.34658370912</v>
      </c>
      <c r="Q236" s="2">
        <f t="shared" si="48"/>
        <v>700000</v>
      </c>
      <c r="R236" s="2">
        <f t="shared" si="46"/>
        <v>119954942.95873144</v>
      </c>
      <c r="S236" s="2">
        <f t="shared" si="17"/>
        <v>684210.28571428359</v>
      </c>
      <c r="T236" s="2">
        <f t="shared" si="18"/>
        <v>15789.714285714086</v>
      </c>
      <c r="U236" s="2">
        <f t="shared" si="19"/>
        <v>700000</v>
      </c>
      <c r="V236" s="2">
        <f t="shared" si="34"/>
        <v>59600635.852469355</v>
      </c>
      <c r="W236" s="2">
        <f t="shared" si="20"/>
        <v>629835.9552154839</v>
      </c>
      <c r="X236" s="2">
        <f t="shared" si="6"/>
        <v>70164.044784516096</v>
      </c>
      <c r="Y236" s="2">
        <f t="shared" si="43"/>
        <v>60354307.106262073</v>
      </c>
      <c r="Z236" s="2" t="str">
        <f t="shared" si="8"/>
        <v>HERE</v>
      </c>
      <c r="AA236" s="2">
        <f>IF(Z236="HERE",Y236,AA235+Graph!$G$1*1000)</f>
        <v>60354307.106262073</v>
      </c>
      <c r="AB236" s="2">
        <f t="shared" si="21"/>
        <v>70164.044784516096</v>
      </c>
      <c r="AC236" s="2">
        <f t="shared" si="44"/>
        <v>59600635.852469355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49865869.919557482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163</v>
      </c>
      <c r="C237" s="7"/>
      <c r="D237" s="2" t="e">
        <f t="shared" si="12"/>
        <v>#N/A</v>
      </c>
      <c r="E237" s="2" t="e">
        <f t="shared" si="22"/>
        <v>#N/A</v>
      </c>
      <c r="F237" s="2">
        <v>849750.22115580738</v>
      </c>
      <c r="G237" s="2">
        <f t="shared" si="47"/>
        <v>684210.28571428568</v>
      </c>
      <c r="H237" s="2">
        <f t="shared" si="45"/>
        <v>117268374.8914858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889717.08165943623</v>
      </c>
      <c r="Q237" s="2">
        <f t="shared" si="48"/>
        <v>700000</v>
      </c>
      <c r="R237" s="2">
        <f t="shared" si="46"/>
        <v>120654942.95873144</v>
      </c>
      <c r="S237" s="2">
        <f t="shared" si="17"/>
        <v>684210.28571428359</v>
      </c>
      <c r="T237" s="2">
        <f t="shared" si="18"/>
        <v>15789.714285714086</v>
      </c>
      <c r="U237" s="2">
        <f t="shared" si="19"/>
        <v>700000</v>
      </c>
      <c r="V237" s="2">
        <f t="shared" si="34"/>
        <v>60233059.03434296</v>
      </c>
      <c r="W237" s="2">
        <f t="shared" si="20"/>
        <v>632423.18187360466</v>
      </c>
      <c r="X237" s="2">
        <f t="shared" si="6"/>
        <v>67576.818126395345</v>
      </c>
      <c r="Y237" s="2">
        <f t="shared" si="43"/>
        <v>60421883.924388468</v>
      </c>
      <c r="Z237" s="2" t="str">
        <f t="shared" si="8"/>
        <v>HERE</v>
      </c>
      <c r="AA237" s="2">
        <f>IF(Z237="HERE",Y237,AA236+Graph!$G$1*1000)</f>
        <v>60421883.924388468</v>
      </c>
      <c r="AB237" s="2">
        <f t="shared" si="21"/>
        <v>67576.818126395345</v>
      </c>
      <c r="AC237" s="2">
        <f t="shared" si="44"/>
        <v>59600635.852469355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49894774.490660131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164</v>
      </c>
      <c r="C238" s="7"/>
      <c r="D238" s="2" t="e">
        <f t="shared" si="12"/>
        <v>#N/A</v>
      </c>
      <c r="E238" s="2" t="e">
        <f t="shared" si="22"/>
        <v>#N/A</v>
      </c>
      <c r="F238" s="2">
        <v>852337.44781392813</v>
      </c>
      <c r="G238" s="2">
        <f t="shared" si="47"/>
        <v>684210.28571428568</v>
      </c>
      <c r="H238" s="2">
        <f t="shared" si="45"/>
        <v>117952585.17720008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892497.81673517823</v>
      </c>
      <c r="Q238" s="2">
        <f t="shared" si="48"/>
        <v>700000</v>
      </c>
      <c r="R238" s="2">
        <f t="shared" si="46"/>
        <v>121354942.95873144</v>
      </c>
      <c r="S238" s="2">
        <f t="shared" si="17"/>
        <v>684210.28571428359</v>
      </c>
      <c r="T238" s="2">
        <f t="shared" si="18"/>
        <v>15789.714285714086</v>
      </c>
      <c r="U238" s="2">
        <f t="shared" si="19"/>
        <v>700000</v>
      </c>
      <c r="V238" s="2">
        <f t="shared" si="34"/>
        <v>60868069.442874685</v>
      </c>
      <c r="W238" s="2">
        <f t="shared" si="20"/>
        <v>635010.40853172541</v>
      </c>
      <c r="X238" s="2">
        <f t="shared" si="6"/>
        <v>64989.591468274593</v>
      </c>
      <c r="Y238" s="2">
        <f t="shared" si="43"/>
        <v>60486873.515856743</v>
      </c>
      <c r="Z238" s="2" t="str">
        <f t="shared" si="8"/>
        <v>MEEP</v>
      </c>
      <c r="AA238" s="2">
        <f>IF(Z238="HERE",Y238,AA237+Graph!$G$1*1000)</f>
        <v>60841883.924388468</v>
      </c>
      <c r="AB238" s="2">
        <f t="shared" si="21"/>
        <v>420000</v>
      </c>
      <c r="AC238" s="2">
        <f t="shared" si="44"/>
        <v>59600635.852469355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49923808.423095696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165</v>
      </c>
      <c r="C239" s="7"/>
      <c r="D239" s="2" t="e">
        <f t="shared" si="12"/>
        <v>#N/A</v>
      </c>
      <c r="E239" s="2" t="e">
        <f t="shared" si="22"/>
        <v>#N/A</v>
      </c>
      <c r="F239" s="2">
        <v>854924.67447204888</v>
      </c>
      <c r="G239" s="2">
        <f t="shared" si="47"/>
        <v>684210.28571428568</v>
      </c>
      <c r="H239" s="2">
        <f t="shared" si="45"/>
        <v>118636795.46291436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895278.55181090534</v>
      </c>
      <c r="Q239" s="2">
        <f t="shared" si="48"/>
        <v>700000</v>
      </c>
      <c r="R239" s="2">
        <f t="shared" si="46"/>
        <v>122054942.95873144</v>
      </c>
      <c r="S239" s="2">
        <f t="shared" si="17"/>
        <v>684210.28571428359</v>
      </c>
      <c r="T239" s="2">
        <f t="shared" si="18"/>
        <v>15789.714285714086</v>
      </c>
      <c r="U239" s="2">
        <f t="shared" si="19"/>
        <v>700000</v>
      </c>
      <c r="V239" s="2">
        <f t="shared" si="34"/>
        <v>61505667.078064531</v>
      </c>
      <c r="W239" s="2">
        <f t="shared" si="20"/>
        <v>637597.63518984616</v>
      </c>
      <c r="X239" s="2">
        <f t="shared" si="6"/>
        <v>62402.364810153842</v>
      </c>
      <c r="Y239" s="2">
        <f t="shared" si="43"/>
        <v>60549275.880666897</v>
      </c>
      <c r="Z239" s="2" t="str">
        <f t="shared" si="8"/>
        <v>MEEP</v>
      </c>
      <c r="AA239" s="2">
        <f>IF(Z239="HERE",Y239,AA238+Graph!$G$1*1000)</f>
        <v>61261883.924388468</v>
      </c>
      <c r="AB239" s="2">
        <f t="shared" si="21"/>
        <v>420000</v>
      </c>
      <c r="AC239" s="2">
        <f t="shared" si="44"/>
        <v>59600635.852469355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49952971.716864161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166</v>
      </c>
      <c r="C240" s="7"/>
      <c r="D240" s="2" t="e">
        <f t="shared" si="12"/>
        <v>#N/A</v>
      </c>
      <c r="E240" s="2" t="e">
        <f t="shared" si="22"/>
        <v>#N/A</v>
      </c>
      <c r="F240" s="2">
        <v>857511.90113016963</v>
      </c>
      <c r="G240" s="2">
        <f t="shared" si="47"/>
        <v>684210.28571428568</v>
      </c>
      <c r="H240" s="2">
        <f t="shared" si="45"/>
        <v>119321005.74862865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898059.28688664734</v>
      </c>
      <c r="Q240" s="2">
        <f t="shared" si="48"/>
        <v>700000</v>
      </c>
      <c r="R240" s="2">
        <f t="shared" si="46"/>
        <v>122754942.95873144</v>
      </c>
      <c r="S240" s="2">
        <f t="shared" si="17"/>
        <v>684210.28571428359</v>
      </c>
      <c r="T240" s="2">
        <f t="shared" si="18"/>
        <v>15789.714285714086</v>
      </c>
      <c r="U240" s="2">
        <f t="shared" si="19"/>
        <v>700000</v>
      </c>
      <c r="V240" s="2">
        <f t="shared" si="34"/>
        <v>62145851.939912498</v>
      </c>
      <c r="W240" s="2">
        <f t="shared" si="20"/>
        <v>640184.86184796691</v>
      </c>
      <c r="X240" s="2">
        <f t="shared" si="6"/>
        <v>59815.138152033091</v>
      </c>
      <c r="Y240" s="2">
        <f t="shared" si="43"/>
        <v>60609091.01881893</v>
      </c>
      <c r="Z240" s="2" t="str">
        <f t="shared" si="8"/>
        <v>MEEP</v>
      </c>
      <c r="AA240" s="2">
        <f>IF(Z240="HERE",Y240,AA239+Graph!$G$1*1000)</f>
        <v>61681883.924388468</v>
      </c>
      <c r="AB240" s="2">
        <f t="shared" si="21"/>
        <v>420000</v>
      </c>
      <c r="AC240" s="2">
        <f t="shared" si="44"/>
        <v>59600635.852469355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49982264.371965528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167</v>
      </c>
      <c r="C241" s="7"/>
      <c r="D241" s="2" t="e">
        <f t="shared" si="12"/>
        <v>#N/A</v>
      </c>
      <c r="E241" s="2" t="e">
        <f t="shared" si="22"/>
        <v>#N/A</v>
      </c>
      <c r="F241" s="2">
        <v>860099.12778829038</v>
      </c>
      <c r="G241" s="2">
        <f t="shared" si="47"/>
        <v>684210.28571428568</v>
      </c>
      <c r="H241" s="2">
        <f t="shared" si="45"/>
        <v>120005216.03434293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900840.02196237445</v>
      </c>
      <c r="Q241" s="2">
        <f t="shared" si="48"/>
        <v>700000</v>
      </c>
      <c r="R241" s="2">
        <f t="shared" si="46"/>
        <v>123454942.95873144</v>
      </c>
      <c r="S241" s="2">
        <f t="shared" si="17"/>
        <v>684210.28571428359</v>
      </c>
      <c r="T241" s="2">
        <f t="shared" si="18"/>
        <v>15789.714285714086</v>
      </c>
      <c r="U241" s="2">
        <f t="shared" si="19"/>
        <v>700000</v>
      </c>
      <c r="V241" s="2">
        <f t="shared" si="34"/>
        <v>62788624.028418586</v>
      </c>
      <c r="W241" s="2">
        <f t="shared" si="20"/>
        <v>642772.08850608766</v>
      </c>
      <c r="X241" s="2">
        <f t="shared" si="6"/>
        <v>57227.911493912339</v>
      </c>
      <c r="Y241" s="2">
        <f t="shared" si="43"/>
        <v>60666318.930312842</v>
      </c>
      <c r="Z241" s="2" t="str">
        <f t="shared" si="8"/>
        <v>MEEP</v>
      </c>
      <c r="AA241" s="2">
        <f>IF(Z241="HERE",Y241,AA240+Graph!$G$1*1000)</f>
        <v>62101883.924388468</v>
      </c>
      <c r="AB241" s="2">
        <f t="shared" si="21"/>
        <v>420000</v>
      </c>
      <c r="AC241" s="2">
        <f t="shared" si="44"/>
        <v>59600635.852469355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50011686.38839981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168</v>
      </c>
      <c r="C242" s="7"/>
      <c r="D242" s="2" t="e">
        <f t="shared" si="12"/>
        <v>#N/A</v>
      </c>
      <c r="E242" s="2" t="e">
        <f t="shared" si="22"/>
        <v>#N/A</v>
      </c>
      <c r="F242" s="2">
        <v>862686.35444641113</v>
      </c>
      <c r="G242" s="2">
        <f t="shared" si="47"/>
        <v>684210.28571428568</v>
      </c>
      <c r="H242" s="2">
        <f t="shared" si="45"/>
        <v>120689426.32005721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903620.75703811646</v>
      </c>
      <c r="Q242" s="2">
        <f t="shared" si="48"/>
        <v>700000</v>
      </c>
      <c r="R242" s="2">
        <f t="shared" si="46"/>
        <v>124154942.95873144</v>
      </c>
      <c r="S242" s="2">
        <f t="shared" si="17"/>
        <v>684210.28571428359</v>
      </c>
      <c r="T242" s="2">
        <f t="shared" si="18"/>
        <v>15789.714285714086</v>
      </c>
      <c r="U242" s="2">
        <f t="shared" si="19"/>
        <v>700000</v>
      </c>
      <c r="V242" s="2">
        <f t="shared" si="34"/>
        <v>63433983.343582794</v>
      </c>
      <c r="W242" s="2">
        <f t="shared" si="20"/>
        <v>645359.31516420841</v>
      </c>
      <c r="X242" s="2">
        <f t="shared" si="6"/>
        <v>54640.684835791588</v>
      </c>
      <c r="Y242" s="2">
        <f t="shared" si="43"/>
        <v>60720959.615148634</v>
      </c>
      <c r="Z242" s="2" t="str">
        <f t="shared" si="8"/>
        <v>MEEP</v>
      </c>
      <c r="AA242" s="2">
        <f>IF(Z242="HERE",Y242,AA241+Graph!$G$1*1000)</f>
        <v>62521883.924388468</v>
      </c>
      <c r="AB242" s="2">
        <f t="shared" si="21"/>
        <v>420000</v>
      </c>
      <c r="AC242" s="2">
        <f t="shared" si="44"/>
        <v>59600635.852469355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50041237.766166985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169</v>
      </c>
      <c r="C243" s="7"/>
      <c r="D243" s="2" t="e">
        <f t="shared" si="12"/>
        <v>#N/A</v>
      </c>
      <c r="E243" s="2" t="e">
        <f t="shared" si="22"/>
        <v>#N/A</v>
      </c>
      <c r="F243" s="2">
        <v>865273.58110453188</v>
      </c>
      <c r="G243" s="2">
        <f t="shared" si="47"/>
        <v>684210.28571428568</v>
      </c>
      <c r="H243" s="2">
        <f t="shared" si="45"/>
        <v>121373636.6057715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906401.49211384356</v>
      </c>
      <c r="Q243" s="2">
        <f t="shared" si="48"/>
        <v>700000</v>
      </c>
      <c r="R243" s="2">
        <f t="shared" si="46"/>
        <v>124854942.95873144</v>
      </c>
      <c r="S243" s="2">
        <f t="shared" si="17"/>
        <v>684210.28571428359</v>
      </c>
      <c r="T243" s="2">
        <f t="shared" si="18"/>
        <v>15789.714285714086</v>
      </c>
      <c r="U243" s="2">
        <f t="shared" si="19"/>
        <v>700000</v>
      </c>
      <c r="V243" s="2">
        <f t="shared" si="34"/>
        <v>64081929.885405123</v>
      </c>
      <c r="W243" s="2">
        <f t="shared" si="20"/>
        <v>647946.54182232916</v>
      </c>
      <c r="X243" s="2">
        <f t="shared" si="6"/>
        <v>52053.458177670836</v>
      </c>
      <c r="Y243" s="2">
        <f t="shared" si="43"/>
        <v>60773013.073326305</v>
      </c>
      <c r="Z243" s="2" t="str">
        <f t="shared" si="8"/>
        <v>MEEP</v>
      </c>
      <c r="AA243" s="2">
        <f>IF(Z243="HERE",Y243,AA242+Graph!$G$1*1000)</f>
        <v>62941883.924388468</v>
      </c>
      <c r="AB243" s="2">
        <f t="shared" si="21"/>
        <v>420000</v>
      </c>
      <c r="AC243" s="2">
        <f t="shared" si="44"/>
        <v>59600635.852469355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50070918.505267076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170</v>
      </c>
      <c r="C244" s="7"/>
      <c r="D244" s="2" t="e">
        <f t="shared" si="12"/>
        <v>#N/A</v>
      </c>
      <c r="E244" s="2" t="e">
        <f t="shared" si="22"/>
        <v>#N/A</v>
      </c>
      <c r="F244" s="2">
        <v>867860.80776265264</v>
      </c>
      <c r="G244" s="2">
        <f t="shared" si="47"/>
        <v>684210.28571428568</v>
      </c>
      <c r="H244" s="2">
        <f t="shared" si="45"/>
        <v>122057846.89148578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909182.22718958557</v>
      </c>
      <c r="Q244" s="2">
        <f t="shared" si="48"/>
        <v>700000</v>
      </c>
      <c r="R244" s="2">
        <f t="shared" si="46"/>
        <v>125554942.95873144</v>
      </c>
      <c r="S244" s="2">
        <f t="shared" si="17"/>
        <v>684210.28571428359</v>
      </c>
      <c r="T244" s="2">
        <f t="shared" si="18"/>
        <v>15789.714285714086</v>
      </c>
      <c r="U244" s="2">
        <f t="shared" si="19"/>
        <v>700000</v>
      </c>
      <c r="V244" s="2">
        <f t="shared" si="34"/>
        <v>64732463.653885573</v>
      </c>
      <c r="W244" s="2">
        <f t="shared" si="20"/>
        <v>650533.76848044991</v>
      </c>
      <c r="X244" s="2">
        <f t="shared" si="6"/>
        <v>49466.231519550085</v>
      </c>
      <c r="Y244" s="2">
        <f t="shared" si="43"/>
        <v>60822479.304845855</v>
      </c>
      <c r="Z244" s="2" t="str">
        <f t="shared" si="8"/>
        <v>MEEP</v>
      </c>
      <c r="AA244" s="2">
        <f>IF(Z244="HERE",Y244,AA243+Graph!$G$1*1000)</f>
        <v>63361883.924388468</v>
      </c>
      <c r="AB244" s="2">
        <f t="shared" si="21"/>
        <v>420000</v>
      </c>
      <c r="AC244" s="2">
        <f t="shared" si="44"/>
        <v>59600635.852469355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50100728.605700076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171</v>
      </c>
      <c r="C245" s="7"/>
      <c r="D245" s="2" t="e">
        <f t="shared" si="12"/>
        <v>#N/A</v>
      </c>
      <c r="E245" s="2" t="e">
        <f t="shared" si="22"/>
        <v>#N/A</v>
      </c>
      <c r="F245" s="2">
        <v>870448.03442077339</v>
      </c>
      <c r="G245" s="2">
        <f t="shared" si="47"/>
        <v>684210.28571428568</v>
      </c>
      <c r="H245" s="2">
        <f t="shared" si="45"/>
        <v>122742057.17720006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911962.96226531267</v>
      </c>
      <c r="Q245" s="2">
        <f t="shared" si="48"/>
        <v>700000</v>
      </c>
      <c r="R245" s="2">
        <f t="shared" si="46"/>
        <v>126254942.95873144</v>
      </c>
      <c r="S245" s="2">
        <f t="shared" si="17"/>
        <v>684210.28571428359</v>
      </c>
      <c r="T245" s="2">
        <f t="shared" si="18"/>
        <v>15789.714285714086</v>
      </c>
      <c r="U245" s="2">
        <f t="shared" si="19"/>
        <v>700000</v>
      </c>
      <c r="V245" s="2">
        <f t="shared" si="34"/>
        <v>65385584.649024159</v>
      </c>
      <c r="W245" s="2">
        <f t="shared" si="20"/>
        <v>653120.99513858557</v>
      </c>
      <c r="X245" s="2">
        <f t="shared" si="6"/>
        <v>46879.004861414433</v>
      </c>
      <c r="Y245" s="2">
        <f t="shared" si="43"/>
        <v>60869358.309707269</v>
      </c>
      <c r="Z245" s="2" t="str">
        <f t="shared" si="8"/>
        <v>MEEP</v>
      </c>
      <c r="AA245" s="2">
        <f>IF(Z245="HERE",Y245,AA244+Graph!$G$1*1000)</f>
        <v>63781883.924388468</v>
      </c>
      <c r="AB245" s="2">
        <f t="shared" si="21"/>
        <v>420000</v>
      </c>
      <c r="AC245" s="2">
        <f t="shared" si="44"/>
        <v>59600635.852469355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50130668.067465976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172</v>
      </c>
      <c r="C246" s="7"/>
      <c r="D246" s="2" t="e">
        <f t="shared" si="12"/>
        <v>#N/A</v>
      </c>
      <c r="E246" s="2" t="e">
        <f t="shared" si="22"/>
        <v>#N/A</v>
      </c>
      <c r="F246" s="2">
        <v>873035.26107889414</v>
      </c>
      <c r="G246" s="2">
        <f t="shared" si="47"/>
        <v>684210.28571428568</v>
      </c>
      <c r="H246" s="2">
        <f t="shared" si="45"/>
        <v>123426267.46291435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914743.69734105468</v>
      </c>
      <c r="Q246" s="2">
        <f t="shared" si="48"/>
        <v>700000</v>
      </c>
      <c r="R246" s="2">
        <f t="shared" si="46"/>
        <v>126954942.95873144</v>
      </c>
      <c r="S246" s="2">
        <f t="shared" si="17"/>
        <v>684210.28571428359</v>
      </c>
      <c r="T246" s="2">
        <f t="shared" si="18"/>
        <v>15789.714285714086</v>
      </c>
      <c r="U246" s="2">
        <f t="shared" si="19"/>
        <v>700000</v>
      </c>
      <c r="V246" s="2">
        <f t="shared" si="34"/>
        <v>66041292.870820865</v>
      </c>
      <c r="W246" s="2">
        <f t="shared" si="20"/>
        <v>655708.22179670632</v>
      </c>
      <c r="X246" s="2">
        <f t="shared" si="6"/>
        <v>44291.778203293681</v>
      </c>
      <c r="Y246" s="2">
        <f t="shared" si="43"/>
        <v>60913650.087910563</v>
      </c>
      <c r="Z246" s="2" t="str">
        <f t="shared" si="8"/>
        <v>MEEP</v>
      </c>
      <c r="AA246" s="2">
        <f>IF(Z246="HERE",Y246,AA245+Graph!$G$1*1000)</f>
        <v>64201883.924388468</v>
      </c>
      <c r="AB246" s="2">
        <f t="shared" si="21"/>
        <v>420000</v>
      </c>
      <c r="AC246" s="2">
        <f t="shared" si="44"/>
        <v>59600635.852469355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173</v>
      </c>
      <c r="C247" s="7"/>
      <c r="D247" s="2" t="e">
        <f t="shared" si="12"/>
        <v>#N/A</v>
      </c>
      <c r="E247" s="2" t="e">
        <f t="shared" si="22"/>
        <v>#N/A</v>
      </c>
      <c r="F247" s="2">
        <v>875622.48773701489</v>
      </c>
      <c r="G247" s="2">
        <f t="shared" si="47"/>
        <v>684210.28571428568</v>
      </c>
      <c r="H247" s="2">
        <f t="shared" si="45"/>
        <v>124110477.74862863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917524.43241678178</v>
      </c>
      <c r="Q247" s="2">
        <f t="shared" si="48"/>
        <v>700000</v>
      </c>
      <c r="R247" s="2">
        <f t="shared" si="46"/>
        <v>127654942.95873144</v>
      </c>
      <c r="S247" s="2">
        <f t="shared" si="17"/>
        <v>684210.28571428359</v>
      </c>
      <c r="T247" s="2">
        <f t="shared" si="18"/>
        <v>15789.714285714086</v>
      </c>
      <c r="U247" s="2">
        <f t="shared" si="19"/>
        <v>700000</v>
      </c>
      <c r="V247" s="2">
        <f t="shared" si="34"/>
        <v>66699588.319275692</v>
      </c>
      <c r="W247" s="2">
        <f t="shared" si="20"/>
        <v>658295.44845482707</v>
      </c>
      <c r="X247" s="2">
        <f t="shared" si="6"/>
        <v>41704.55154517293</v>
      </c>
      <c r="Y247" s="2">
        <f t="shared" si="43"/>
        <v>60955354.639455736</v>
      </c>
      <c r="Z247" s="2" t="str">
        <f t="shared" si="8"/>
        <v>MEEP</v>
      </c>
      <c r="AA247" s="2">
        <f>IF(Z247="HERE",Y247,AA246+Graph!$G$1*1000)</f>
        <v>64621883.924388468</v>
      </c>
      <c r="AB247" s="2">
        <f t="shared" si="21"/>
        <v>420000</v>
      </c>
      <c r="AC247" s="2">
        <f t="shared" si="44"/>
        <v>59600635.852469355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174</v>
      </c>
      <c r="C248" s="7"/>
      <c r="D248" s="2" t="e">
        <f t="shared" si="12"/>
        <v>#N/A</v>
      </c>
      <c r="E248" s="2" t="e">
        <f t="shared" si="22"/>
        <v>#N/A</v>
      </c>
      <c r="F248" s="2">
        <v>878209.71439513564</v>
      </c>
      <c r="G248" s="2">
        <f t="shared" si="47"/>
        <v>684210.28571428568</v>
      </c>
      <c r="H248" s="2">
        <f t="shared" si="45"/>
        <v>124794688.03434291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920305.16749252379</v>
      </c>
      <c r="Q248" s="2">
        <f t="shared" si="48"/>
        <v>700000</v>
      </c>
      <c r="R248" s="2">
        <f t="shared" si="46"/>
        <v>128354942.95873144</v>
      </c>
      <c r="S248" s="2">
        <f t="shared" si="17"/>
        <v>684210.28571428359</v>
      </c>
      <c r="T248" s="2">
        <f t="shared" si="18"/>
        <v>15789.714285714086</v>
      </c>
      <c r="U248" s="2">
        <f t="shared" si="19"/>
        <v>700000</v>
      </c>
      <c r="V248" s="2">
        <f t="shared" si="34"/>
        <v>67360470.99438864</v>
      </c>
      <c r="W248" s="2">
        <f t="shared" si="20"/>
        <v>660882.67511294782</v>
      </c>
      <c r="X248" s="2">
        <f t="shared" si="6"/>
        <v>39117.324887052178</v>
      </c>
      <c r="Y248" s="2">
        <f t="shared" si="43"/>
        <v>60994471.964342788</v>
      </c>
      <c r="Z248" s="2" t="str">
        <f t="shared" si="8"/>
        <v>MEEP</v>
      </c>
      <c r="AA248" s="2">
        <f>IF(Z248="HERE",Y248,AA247+Graph!$G$1*1000)</f>
        <v>65041883.924388468</v>
      </c>
      <c r="AB248" s="2">
        <f t="shared" si="21"/>
        <v>420000</v>
      </c>
      <c r="AC248" s="2">
        <f t="shared" si="44"/>
        <v>59600635.852469355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175</v>
      </c>
      <c r="C249" s="7"/>
      <c r="D249" s="2" t="e">
        <f t="shared" si="12"/>
        <v>#N/A</v>
      </c>
      <c r="E249" s="2" t="e">
        <f t="shared" si="22"/>
        <v>#N/A</v>
      </c>
      <c r="F249" s="2">
        <v>880796.94105325639</v>
      </c>
      <c r="G249" s="2">
        <f t="shared" si="47"/>
        <v>684210.28571428568</v>
      </c>
      <c r="H249" s="2">
        <f t="shared" si="45"/>
        <v>125478898.3200572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923085.9025682658</v>
      </c>
      <c r="Q249" s="2">
        <f t="shared" si="48"/>
        <v>700000</v>
      </c>
      <c r="R249" s="2">
        <f t="shared" si="46"/>
        <v>129054942.95873144</v>
      </c>
      <c r="S249" s="2">
        <f t="shared" si="17"/>
        <v>684210.28571428359</v>
      </c>
      <c r="T249" s="2">
        <f t="shared" si="18"/>
        <v>15789.714285714086</v>
      </c>
      <c r="U249" s="2">
        <f t="shared" si="19"/>
        <v>700000</v>
      </c>
      <c r="V249" s="2">
        <f t="shared" si="34"/>
        <v>68023940.896159708</v>
      </c>
      <c r="W249" s="2">
        <f t="shared" si="20"/>
        <v>663469.90177106857</v>
      </c>
      <c r="X249" s="2">
        <f t="shared" si="6"/>
        <v>36530.098228931427</v>
      </c>
      <c r="Y249" s="2">
        <f t="shared" si="43"/>
        <v>61031002.062571719</v>
      </c>
      <c r="Z249" s="2" t="str">
        <f t="shared" si="8"/>
        <v>MEEP</v>
      </c>
      <c r="AA249" s="2">
        <f>IF(Z249="HERE",Y249,AA248+Graph!$G$1*1000)</f>
        <v>65461883.924388468</v>
      </c>
      <c r="AB249" s="2">
        <f t="shared" si="21"/>
        <v>420000</v>
      </c>
      <c r="AC249" s="2">
        <f t="shared" si="44"/>
        <v>59600635.852469355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176</v>
      </c>
      <c r="C250" s="7"/>
      <c r="D250" s="2" t="e">
        <f t="shared" si="12"/>
        <v>#N/A</v>
      </c>
      <c r="E250" s="2" t="e">
        <f t="shared" si="22"/>
        <v>#N/A</v>
      </c>
      <c r="F250" s="2">
        <v>883384.16771137714</v>
      </c>
      <c r="G250" s="2">
        <f t="shared" si="47"/>
        <v>684210.28571428568</v>
      </c>
      <c r="H250" s="2">
        <f t="shared" si="45"/>
        <v>126163108.60577148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925866.6376439929</v>
      </c>
      <c r="Q250" s="2">
        <f t="shared" si="48"/>
        <v>700000</v>
      </c>
      <c r="R250" s="2">
        <f t="shared" si="46"/>
        <v>129754942.95873144</v>
      </c>
      <c r="S250" s="2">
        <f t="shared" si="17"/>
        <v>684210.28571428359</v>
      </c>
      <c r="T250" s="2">
        <f t="shared" si="18"/>
        <v>15789.714285714086</v>
      </c>
      <c r="U250" s="2">
        <f t="shared" si="19"/>
        <v>700000</v>
      </c>
      <c r="V250" s="2">
        <f t="shared" si="34"/>
        <v>68689998.024588898</v>
      </c>
      <c r="W250" s="2">
        <f t="shared" si="20"/>
        <v>666057.12842918932</v>
      </c>
      <c r="X250" s="2">
        <f t="shared" si="6"/>
        <v>33942.871570810676</v>
      </c>
      <c r="Y250" s="2">
        <f t="shared" si="43"/>
        <v>61064944.93414253</v>
      </c>
      <c r="Z250" s="2" t="str">
        <f t="shared" si="8"/>
        <v>MEEP</v>
      </c>
      <c r="AA250" s="2">
        <f>IF(Z250="HERE",Y250,AA249+Graph!$G$1*1000)</f>
        <v>65881883.924388468</v>
      </c>
      <c r="AB250" s="2">
        <f t="shared" si="21"/>
        <v>420000</v>
      </c>
      <c r="AC250" s="2">
        <f t="shared" si="44"/>
        <v>59600635.852469355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177</v>
      </c>
      <c r="C251" s="7"/>
      <c r="D251" s="2" t="e">
        <f t="shared" si="12"/>
        <v>#N/A</v>
      </c>
      <c r="E251" s="2" t="e">
        <f t="shared" si="22"/>
        <v>#N/A</v>
      </c>
      <c r="F251" s="2">
        <v>885971.3943694979</v>
      </c>
      <c r="G251" s="2">
        <f t="shared" si="47"/>
        <v>684210.28571428568</v>
      </c>
      <c r="H251" s="2">
        <f t="shared" si="45"/>
        <v>126847318.89148577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928647.37271973491</v>
      </c>
      <c r="Q251" s="2">
        <f t="shared" si="48"/>
        <v>700000</v>
      </c>
      <c r="R251" s="2">
        <f t="shared" si="46"/>
        <v>130454942.95873144</v>
      </c>
      <c r="S251" s="2">
        <f t="shared" si="17"/>
        <v>684210.28571428359</v>
      </c>
      <c r="T251" s="2">
        <f t="shared" si="18"/>
        <v>15789.714285714086</v>
      </c>
      <c r="U251" s="2">
        <f t="shared" si="19"/>
        <v>700000</v>
      </c>
      <c r="V251" s="2">
        <f t="shared" si="34"/>
        <v>69358642.379676208</v>
      </c>
      <c r="W251" s="2">
        <f t="shared" si="20"/>
        <v>668644.35508731008</v>
      </c>
      <c r="X251" s="2">
        <f t="shared" si="6"/>
        <v>31355.644912689924</v>
      </c>
      <c r="Y251" s="2">
        <f t="shared" si="43"/>
        <v>61096300.57905522</v>
      </c>
      <c r="Z251" s="2" t="str">
        <f t="shared" si="8"/>
        <v>MEEP</v>
      </c>
      <c r="AA251" s="2">
        <f>IF(Z251="HERE",Y251,AA250+Graph!$G$1*1000)</f>
        <v>66301883.924388468</v>
      </c>
      <c r="AB251" s="2">
        <f t="shared" si="21"/>
        <v>420000</v>
      </c>
      <c r="AC251" s="2">
        <f t="shared" si="44"/>
        <v>59600635.852469355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178</v>
      </c>
      <c r="C252" s="7"/>
      <c r="D252" s="2" t="e">
        <f t="shared" si="12"/>
        <v>#N/A</v>
      </c>
      <c r="E252" s="2" t="e">
        <f t="shared" si="22"/>
        <v>#N/A</v>
      </c>
      <c r="F252" s="2">
        <v>888558.62102761865</v>
      </c>
      <c r="G252" s="2">
        <f t="shared" si="47"/>
        <v>684210.28571428568</v>
      </c>
      <c r="H252" s="2">
        <f t="shared" si="45"/>
        <v>127531529.17720005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931428.10779546201</v>
      </c>
      <c r="Q252" s="2">
        <f t="shared" si="48"/>
        <v>700000</v>
      </c>
      <c r="R252" s="2">
        <f t="shared" si="46"/>
        <v>131154942.95873144</v>
      </c>
      <c r="S252" s="2">
        <f t="shared" si="17"/>
        <v>684210.28571428359</v>
      </c>
      <c r="T252" s="2">
        <f t="shared" si="18"/>
        <v>15789.714285714086</v>
      </c>
      <c r="U252" s="2">
        <f t="shared" si="19"/>
        <v>700000</v>
      </c>
      <c r="V252" s="2">
        <f t="shared" si="34"/>
        <v>70029873.961421639</v>
      </c>
      <c r="W252" s="2">
        <f t="shared" si="20"/>
        <v>671231.58174543083</v>
      </c>
      <c r="X252" s="2">
        <f t="shared" si="6"/>
        <v>28768.418254569173</v>
      </c>
      <c r="Y252" s="2">
        <f t="shared" si="43"/>
        <v>61125068.997309789</v>
      </c>
      <c r="Z252" s="2" t="str">
        <f t="shared" si="8"/>
        <v>MEEP</v>
      </c>
      <c r="AA252" s="2">
        <f>IF(Z252="HERE",Y252,AA251+Graph!$G$1*1000)</f>
        <v>66721883.924388468</v>
      </c>
      <c r="AB252" s="2">
        <f t="shared" si="21"/>
        <v>420000</v>
      </c>
      <c r="AC252" s="2">
        <f t="shared" si="44"/>
        <v>59600635.852469355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179</v>
      </c>
      <c r="C253" s="7"/>
      <c r="D253" s="2" t="e">
        <f t="shared" si="12"/>
        <v>#N/A</v>
      </c>
      <c r="E253" s="2" t="e">
        <f t="shared" si="22"/>
        <v>#N/A</v>
      </c>
      <c r="F253" s="2">
        <v>891145.8476857394</v>
      </c>
      <c r="G253" s="2">
        <f t="shared" si="47"/>
        <v>684210.28571428568</v>
      </c>
      <c r="H253" s="2">
        <f t="shared" si="45"/>
        <v>128215739.46291433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934208.84287120402</v>
      </c>
      <c r="Q253" s="2">
        <f t="shared" si="48"/>
        <v>700000</v>
      </c>
      <c r="R253" s="2">
        <f t="shared" si="46"/>
        <v>131854942.95873144</v>
      </c>
      <c r="S253" s="2">
        <f t="shared" si="17"/>
        <v>684210.28571428359</v>
      </c>
      <c r="T253" s="2">
        <f t="shared" si="18"/>
        <v>15789.714285714086</v>
      </c>
      <c r="U253" s="2">
        <f t="shared" si="19"/>
        <v>700000</v>
      </c>
      <c r="V253" s="2">
        <f t="shared" si="34"/>
        <v>70703692.76982519</v>
      </c>
      <c r="W253" s="2">
        <f t="shared" si="20"/>
        <v>673818.80840355158</v>
      </c>
      <c r="X253" s="2">
        <f t="shared" si="6"/>
        <v>26181.191596448421</v>
      </c>
      <c r="Y253" s="2">
        <f t="shared" si="43"/>
        <v>61151250.188906237</v>
      </c>
      <c r="Z253" s="2" t="str">
        <f t="shared" si="8"/>
        <v>MEEP</v>
      </c>
      <c r="AA253" s="2">
        <f>IF(Z253="HERE",Y253,AA252+Graph!$G$1*1000)</f>
        <v>67141883.924388468</v>
      </c>
      <c r="AB253" s="2">
        <f t="shared" si="21"/>
        <v>420000</v>
      </c>
      <c r="AC253" s="2">
        <f t="shared" si="44"/>
        <v>59600635.852469355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180</v>
      </c>
      <c r="C254" s="7"/>
      <c r="D254" s="2" t="e">
        <f t="shared" si="12"/>
        <v>#N/A</v>
      </c>
      <c r="E254" s="2" t="e">
        <f t="shared" si="22"/>
        <v>#N/A</v>
      </c>
      <c r="F254" s="2">
        <v>893733.07434387505</v>
      </c>
      <c r="G254" s="2">
        <f t="shared" si="47"/>
        <v>684210.28571428568</v>
      </c>
      <c r="H254" s="2">
        <f t="shared" si="45"/>
        <v>128899949.74862862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936989.57794693112</v>
      </c>
      <c r="Q254" s="2">
        <f t="shared" si="48"/>
        <v>700000</v>
      </c>
      <c r="R254" s="2">
        <f t="shared" si="46"/>
        <v>132554942.95873144</v>
      </c>
      <c r="S254" s="2">
        <f t="shared" si="17"/>
        <v>684210.28571428359</v>
      </c>
      <c r="T254" s="2">
        <f t="shared" si="18"/>
        <v>15789.714285714086</v>
      </c>
      <c r="U254" s="2">
        <f t="shared" si="19"/>
        <v>700000</v>
      </c>
      <c r="V254" s="2">
        <f t="shared" si="34"/>
        <v>71380098.804886863</v>
      </c>
      <c r="W254" s="2">
        <f t="shared" si="20"/>
        <v>676406.03506167233</v>
      </c>
      <c r="X254" s="2">
        <f t="shared" si="6"/>
        <v>23593.96493832767</v>
      </c>
      <c r="Y254" s="2">
        <f t="shared" si="43"/>
        <v>61174844.153844565</v>
      </c>
      <c r="Z254" s="2" t="str">
        <f t="shared" si="8"/>
        <v>MEEP</v>
      </c>
      <c r="AA254" s="2">
        <f>IF(Z254="HERE",Y254,AA253+Graph!$G$1*1000)</f>
        <v>67561883.924388468</v>
      </c>
      <c r="AB254" s="2">
        <f t="shared" si="21"/>
        <v>420000</v>
      </c>
      <c r="AC254" s="2">
        <f t="shared" si="44"/>
        <v>59600635.852469355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181</v>
      </c>
      <c r="C255" s="7"/>
      <c r="D255" s="2" t="e">
        <f t="shared" si="12"/>
        <v>#N/A</v>
      </c>
      <c r="E255" s="2" t="e">
        <f t="shared" si="22"/>
        <v>#N/A</v>
      </c>
      <c r="F255" s="2">
        <v>896320.3010019958</v>
      </c>
      <c r="G255" s="2">
        <f t="shared" si="47"/>
        <v>684210.28571428568</v>
      </c>
      <c r="H255" s="2">
        <f t="shared" si="45"/>
        <v>129584160.0343429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939770.31302267313</v>
      </c>
      <c r="Q255" s="2">
        <f t="shared" si="48"/>
        <v>700000</v>
      </c>
      <c r="R255" s="2">
        <f t="shared" si="46"/>
        <v>133254942.95873144</v>
      </c>
      <c r="S255" s="2">
        <f t="shared" si="17"/>
        <v>684210.28571428359</v>
      </c>
      <c r="T255" s="2">
        <f t="shared" si="18"/>
        <v>15789.714285714086</v>
      </c>
      <c r="U255" s="2">
        <f t="shared" si="19"/>
        <v>700000</v>
      </c>
      <c r="V255" s="2">
        <f t="shared" si="34"/>
        <v>72059092.066606656</v>
      </c>
      <c r="W255" s="2">
        <f t="shared" si="20"/>
        <v>678993.26171979308</v>
      </c>
      <c r="X255" s="2">
        <f t="shared" si="6"/>
        <v>21006.738280206919</v>
      </c>
      <c r="Y255" s="2">
        <f t="shared" si="43"/>
        <v>61195850.892124772</v>
      </c>
      <c r="Z255" s="2" t="str">
        <f t="shared" si="8"/>
        <v>MEEP</v>
      </c>
      <c r="AA255" s="2">
        <f>IF(Z255="HERE",Y255,AA254+Graph!$G$1*1000)</f>
        <v>67981883.924388468</v>
      </c>
      <c r="AB255" s="2">
        <f t="shared" si="21"/>
        <v>420000</v>
      </c>
      <c r="AC255" s="2">
        <f t="shared" si="44"/>
        <v>59600635.852469355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182</v>
      </c>
      <c r="C256" s="7"/>
      <c r="D256" s="2" t="e">
        <f t="shared" si="12"/>
        <v>#N/A</v>
      </c>
      <c r="E256" s="2" t="e">
        <f t="shared" si="22"/>
        <v>#N/A</v>
      </c>
      <c r="F256" s="2">
        <v>898907.52766011655</v>
      </c>
      <c r="G256" s="2">
        <f t="shared" si="47"/>
        <v>684210.28571428568</v>
      </c>
      <c r="H256" s="2">
        <f t="shared" si="45"/>
        <v>130268370.32005718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942551.04809840024</v>
      </c>
      <c r="Q256" s="2">
        <f t="shared" si="48"/>
        <v>700000</v>
      </c>
      <c r="R256" s="2">
        <f t="shared" si="46"/>
        <v>133954942.95873144</v>
      </c>
      <c r="S256" s="2">
        <f t="shared" si="17"/>
        <v>684210.28571428359</v>
      </c>
      <c r="T256" s="2">
        <f t="shared" si="18"/>
        <v>15789.714285714086</v>
      </c>
      <c r="U256" s="2">
        <f t="shared" si="19"/>
        <v>700000</v>
      </c>
      <c r="V256" s="2">
        <f t="shared" si="34"/>
        <v>72740672.55498457</v>
      </c>
      <c r="W256" s="2">
        <f t="shared" si="20"/>
        <v>681580.48837791383</v>
      </c>
      <c r="X256" s="2">
        <f t="shared" si="6"/>
        <v>18419.511622086167</v>
      </c>
      <c r="Y256" s="2">
        <f t="shared" si="43"/>
        <v>61214270.403746858</v>
      </c>
      <c r="Z256" s="2" t="str">
        <f t="shared" si="8"/>
        <v>MEEP</v>
      </c>
      <c r="AA256" s="2">
        <f>IF(Z256="HERE",Y256,AA255+Graph!$G$1*1000)</f>
        <v>68401883.924388468</v>
      </c>
      <c r="AB256" s="2">
        <f t="shared" si="21"/>
        <v>420000</v>
      </c>
      <c r="AC256" s="2">
        <f t="shared" si="44"/>
        <v>59600635.852469355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183</v>
      </c>
      <c r="C257" s="7"/>
      <c r="D257" s="2" t="e">
        <f t="shared" si="12"/>
        <v>#N/A</v>
      </c>
      <c r="E257" s="2" t="e">
        <f t="shared" si="22"/>
        <v>#N/A</v>
      </c>
      <c r="F257" s="2">
        <v>901494.7543182373</v>
      </c>
      <c r="G257" s="2">
        <f t="shared" si="47"/>
        <v>684210.28571428568</v>
      </c>
      <c r="H257" s="2">
        <f t="shared" si="45"/>
        <v>130952580.60577147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945331.78317414224</v>
      </c>
      <c r="Q257" s="2">
        <f t="shared" si="48"/>
        <v>700000</v>
      </c>
      <c r="R257" s="2">
        <f t="shared" si="46"/>
        <v>134654942.95873144</v>
      </c>
      <c r="S257" s="2">
        <f t="shared" si="17"/>
        <v>684210.28571428359</v>
      </c>
      <c r="T257" s="2">
        <f t="shared" si="18"/>
        <v>15789.714285714086</v>
      </c>
      <c r="U257" s="2">
        <f t="shared" si="19"/>
        <v>700000</v>
      </c>
      <c r="V257" s="2">
        <f t="shared" si="34"/>
        <v>73424840.270020604</v>
      </c>
      <c r="W257" s="2">
        <f t="shared" si="20"/>
        <v>684167.71503603458</v>
      </c>
      <c r="X257" s="2">
        <f t="shared" si="6"/>
        <v>15832.284963965416</v>
      </c>
      <c r="Y257" s="2">
        <f t="shared" si="43"/>
        <v>61230102.688710824</v>
      </c>
      <c r="Z257" s="2" t="str">
        <f t="shared" si="8"/>
        <v>MEEP</v>
      </c>
      <c r="AA257" s="2">
        <f>IF(Z257="HERE",Y257,AA256+Graph!$G$1*1000)</f>
        <v>68821883.924388468</v>
      </c>
      <c r="AB257" s="2">
        <f t="shared" si="21"/>
        <v>420000</v>
      </c>
      <c r="AC257" s="2">
        <f t="shared" si="44"/>
        <v>59600635.852469355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184</v>
      </c>
      <c r="C258" s="7"/>
      <c r="D258" s="2" t="e">
        <f t="shared" si="12"/>
        <v>#N/A</v>
      </c>
      <c r="E258" s="2" t="e">
        <f t="shared" si="22"/>
        <v>#N/A</v>
      </c>
      <c r="F258" s="2">
        <v>904081.98097635806</v>
      </c>
      <c r="G258" s="2">
        <f t="shared" si="47"/>
        <v>684210.28571428568</v>
      </c>
      <c r="H258" s="2">
        <f t="shared" si="45"/>
        <v>131636790.89148575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948112.51824986935</v>
      </c>
      <c r="Q258" s="2">
        <f t="shared" si="48"/>
        <v>700000</v>
      </c>
      <c r="R258" s="2">
        <f t="shared" si="46"/>
        <v>135354942.95873144</v>
      </c>
      <c r="S258" s="2">
        <f t="shared" si="17"/>
        <v>684210.28571428359</v>
      </c>
      <c r="T258" s="2">
        <f t="shared" si="18"/>
        <v>15789.714285714086</v>
      </c>
      <c r="U258" s="2">
        <f t="shared" si="19"/>
        <v>700000</v>
      </c>
      <c r="V258" s="2">
        <f t="shared" si="34"/>
        <v>74111595.211714759</v>
      </c>
      <c r="W258" s="2">
        <f t="shared" si="20"/>
        <v>686754.94169415534</v>
      </c>
      <c r="X258" s="2">
        <f t="shared" si="6"/>
        <v>13245.058305844665</v>
      </c>
      <c r="Y258" s="2">
        <f t="shared" si="43"/>
        <v>61243347.747016668</v>
      </c>
      <c r="Z258" s="2" t="str">
        <f t="shared" si="8"/>
        <v>MEEP</v>
      </c>
      <c r="AA258" s="2">
        <f>IF(Z258="HERE",Y258,AA257+Graph!$G$1*1000)</f>
        <v>69241883.924388468</v>
      </c>
      <c r="AB258" s="2">
        <f t="shared" si="21"/>
        <v>420000</v>
      </c>
      <c r="AC258" s="2">
        <f t="shared" si="44"/>
        <v>59600635.852469355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185</v>
      </c>
      <c r="C259" s="7"/>
      <c r="D259" s="2" t="e">
        <f t="shared" si="12"/>
        <v>#N/A</v>
      </c>
      <c r="E259" s="2" t="e">
        <f t="shared" si="22"/>
        <v>#N/A</v>
      </c>
      <c r="F259" s="2">
        <v>906669.20763447881</v>
      </c>
      <c r="G259" s="2">
        <f t="shared" si="47"/>
        <v>684210.28571428568</v>
      </c>
      <c r="H259" s="2">
        <f t="shared" si="45"/>
        <v>132321001.17720003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950893.25332561135</v>
      </c>
      <c r="Q259" s="2">
        <f t="shared" si="48"/>
        <v>700000</v>
      </c>
      <c r="R259" s="2">
        <f t="shared" si="46"/>
        <v>136054942.95873144</v>
      </c>
      <c r="S259" s="2">
        <f t="shared" si="17"/>
        <v>684210.28571428359</v>
      </c>
      <c r="T259" s="2">
        <f t="shared" si="18"/>
        <v>15789.714285714086</v>
      </c>
      <c r="U259" s="2">
        <f t="shared" si="19"/>
        <v>700000</v>
      </c>
      <c r="V259" s="2">
        <f t="shared" si="34"/>
        <v>74800937.380067036</v>
      </c>
      <c r="W259" s="2">
        <f t="shared" si="20"/>
        <v>689342.16835227609</v>
      </c>
      <c r="X259" s="2">
        <f t="shared" si="6"/>
        <v>10657.831647723913</v>
      </c>
      <c r="Y259" s="2">
        <f t="shared" si="43"/>
        <v>61254005.578664392</v>
      </c>
      <c r="Z259" s="2" t="str">
        <f t="shared" si="8"/>
        <v>MEEP</v>
      </c>
      <c r="AA259" s="2">
        <f>IF(Z259="HERE",Y259,AA258+Graph!$G$1*1000)</f>
        <v>69661883.924388468</v>
      </c>
      <c r="AB259" s="2">
        <f t="shared" si="21"/>
        <v>420000</v>
      </c>
      <c r="AC259" s="2">
        <f t="shared" si="44"/>
        <v>59600635.852469355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186</v>
      </c>
      <c r="C260" s="7"/>
      <c r="D260" s="2" t="e">
        <f t="shared" si="12"/>
        <v>#N/A</v>
      </c>
      <c r="E260" s="2" t="e">
        <f t="shared" si="22"/>
        <v>#N/A</v>
      </c>
      <c r="F260" s="2">
        <v>909256.43429259956</v>
      </c>
      <c r="G260" s="2">
        <f t="shared" si="47"/>
        <v>684210.28571428568</v>
      </c>
      <c r="H260" s="2">
        <f t="shared" si="45"/>
        <v>133005211.46291432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953673.98840133846</v>
      </c>
      <c r="Q260" s="2">
        <f t="shared" si="48"/>
        <v>700000</v>
      </c>
      <c r="R260" s="2">
        <f t="shared" si="46"/>
        <v>136754942.95873144</v>
      </c>
      <c r="S260" s="2">
        <f t="shared" si="17"/>
        <v>684210.28571428359</v>
      </c>
      <c r="T260" s="2">
        <f t="shared" si="18"/>
        <v>15789.714285714086</v>
      </c>
      <c r="U260" s="2">
        <f t="shared" si="19"/>
        <v>700000</v>
      </c>
      <c r="V260" s="2">
        <f t="shared" si="34"/>
        <v>75492866.775077432</v>
      </c>
      <c r="W260" s="2">
        <f t="shared" si="20"/>
        <v>691929.39501039684</v>
      </c>
      <c r="X260" s="2">
        <f t="shared" si="6"/>
        <v>8070.6049896031618</v>
      </c>
      <c r="Y260" s="2">
        <f t="shared" si="43"/>
        <v>61262076.183653995</v>
      </c>
      <c r="Z260" s="2" t="str">
        <f t="shared" si="8"/>
        <v>MEEP</v>
      </c>
      <c r="AA260" s="2">
        <f>IF(Z260="HERE",Y260,AA259+Graph!$G$1*1000)</f>
        <v>70081883.924388468</v>
      </c>
      <c r="AB260" s="2">
        <f t="shared" si="21"/>
        <v>420000</v>
      </c>
      <c r="AC260" s="2">
        <f t="shared" si="44"/>
        <v>59600635.852469355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187</v>
      </c>
      <c r="C261" s="7"/>
      <c r="D261" s="2" t="e">
        <f t="shared" si="12"/>
        <v>#N/A</v>
      </c>
      <c r="E261" s="2" t="e">
        <f t="shared" si="22"/>
        <v>#N/A</v>
      </c>
      <c r="F261" s="2">
        <v>911843.66095072031</v>
      </c>
      <c r="G261" s="2">
        <f t="shared" si="47"/>
        <v>684210.28571428568</v>
      </c>
      <c r="H261" s="2">
        <f t="shared" si="45"/>
        <v>133689421.7486286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956454.72347708046</v>
      </c>
      <c r="Q261" s="2">
        <f t="shared" si="48"/>
        <v>700000</v>
      </c>
      <c r="R261" s="2">
        <f t="shared" si="46"/>
        <v>137454942.95873144</v>
      </c>
      <c r="S261" s="2">
        <f t="shared" si="17"/>
        <v>684210.28571428359</v>
      </c>
      <c r="T261" s="2">
        <f t="shared" si="18"/>
        <v>15789.714285714086</v>
      </c>
      <c r="U261" s="2">
        <f t="shared" si="19"/>
        <v>700000</v>
      </c>
      <c r="V261" s="2">
        <f t="shared" si="34"/>
        <v>76187383.39674595</v>
      </c>
      <c r="W261" s="2">
        <f t="shared" si="20"/>
        <v>694516.62166851759</v>
      </c>
      <c r="X261" s="2">
        <f t="shared" si="6"/>
        <v>5483.3783314824104</v>
      </c>
      <c r="Y261" s="2">
        <f t="shared" si="43"/>
        <v>61267559.561985478</v>
      </c>
      <c r="Z261" s="2" t="str">
        <f t="shared" si="8"/>
        <v>MEEP</v>
      </c>
      <c r="AA261" s="2">
        <f>IF(Z261="HERE",Y261,AA260+Graph!$G$1*1000)</f>
        <v>70501883.924388468</v>
      </c>
      <c r="AB261" s="2">
        <f t="shared" si="21"/>
        <v>420000</v>
      </c>
      <c r="AC261" s="2">
        <f t="shared" si="44"/>
        <v>59600635.852469355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188</v>
      </c>
      <c r="C262" s="7"/>
      <c r="D262" s="2" t="e">
        <f t="shared" si="12"/>
        <v>#N/A</v>
      </c>
      <c r="E262" s="2" t="e">
        <f t="shared" si="22"/>
        <v>#N/A</v>
      </c>
      <c r="F262" s="2">
        <v>914430.88760884106</v>
      </c>
      <c r="G262" s="2">
        <f t="shared" si="47"/>
        <v>684210.28571428568</v>
      </c>
      <c r="H262" s="2">
        <f t="shared" si="45"/>
        <v>134373632.03434289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959235.45855280757</v>
      </c>
      <c r="Q262" s="2">
        <f t="shared" si="48"/>
        <v>700000</v>
      </c>
      <c r="R262" s="2">
        <f t="shared" si="46"/>
        <v>138154942.95873144</v>
      </c>
      <c r="S262" s="2">
        <f t="shared" si="17"/>
        <v>684210.28571428359</v>
      </c>
      <c r="T262" s="2">
        <f t="shared" si="18"/>
        <v>15789.714285714086</v>
      </c>
      <c r="U262" s="2">
        <f t="shared" si="19"/>
        <v>700000</v>
      </c>
      <c r="V262" s="2">
        <f t="shared" si="34"/>
        <v>76884487.245072588</v>
      </c>
      <c r="W262" s="2">
        <f t="shared" si="20"/>
        <v>697103.84832663834</v>
      </c>
      <c r="X262" s="2">
        <f t="shared" si="6"/>
        <v>2896.151673361659</v>
      </c>
      <c r="Y262" s="2">
        <f t="shared" si="43"/>
        <v>61270455.713658839</v>
      </c>
      <c r="Z262" s="2" t="str">
        <f t="shared" si="8"/>
        <v>MEEP</v>
      </c>
      <c r="AA262" s="2">
        <f>IF(Z262="HERE",Y262,AA261+Graph!$G$1*1000)</f>
        <v>70921883.924388468</v>
      </c>
      <c r="AB262" s="2">
        <f t="shared" si="21"/>
        <v>420000</v>
      </c>
      <c r="AC262" s="2">
        <f t="shared" si="44"/>
        <v>59600635.852469355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189</v>
      </c>
      <c r="C263" s="7"/>
      <c r="D263" s="2" t="e">
        <f t="shared" si="12"/>
        <v>#N/A</v>
      </c>
      <c r="E263" s="2" t="e">
        <f t="shared" si="22"/>
        <v>#N/A</v>
      </c>
      <c r="F263" s="2">
        <v>917018.11426696181</v>
      </c>
      <c r="G263" s="2">
        <f t="shared" si="47"/>
        <v>684210.28571428568</v>
      </c>
      <c r="H263" s="2">
        <f t="shared" si="45"/>
        <v>135057842.32005718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962016.19362854958</v>
      </c>
      <c r="Q263" s="2">
        <f t="shared" si="48"/>
        <v>700000</v>
      </c>
      <c r="R263" s="2">
        <f t="shared" si="46"/>
        <v>138854942.95873144</v>
      </c>
      <c r="S263" s="2">
        <f t="shared" si="17"/>
        <v>684210.28571429849</v>
      </c>
      <c r="T263" s="2">
        <f t="shared" si="18"/>
        <v>15789.714285714086</v>
      </c>
      <c r="U263" s="2">
        <f t="shared" si="19"/>
        <v>700000</v>
      </c>
      <c r="V263" s="2">
        <f t="shared" si="34"/>
        <v>77584178.320057347</v>
      </c>
      <c r="W263" s="2">
        <f t="shared" si="20"/>
        <v>699691.07498475909</v>
      </c>
      <c r="X263" s="2">
        <f t="shared" si="6"/>
        <v>308.92501524090767</v>
      </c>
      <c r="Y263" s="2">
        <f t="shared" si="43"/>
        <v>61270764.63867408</v>
      </c>
      <c r="Z263" s="2" t="str">
        <f t="shared" si="8"/>
        <v>MEEP</v>
      </c>
      <c r="AA263" s="2">
        <f>IF(Z263="HERE",Y263,AA262+Graph!$G$1*1000)</f>
        <v>71341883.924388468</v>
      </c>
      <c r="AB263" s="2">
        <f t="shared" si="21"/>
        <v>420000</v>
      </c>
      <c r="AC263" s="2">
        <f t="shared" si="44"/>
        <v>59600635.852469355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190</v>
      </c>
      <c r="C264" s="7"/>
      <c r="D264" s="2" t="e">
        <f t="shared" si="12"/>
        <v>#N/A</v>
      </c>
      <c r="E264" s="2" t="e">
        <f t="shared" si="22"/>
        <v>#N/A</v>
      </c>
      <c r="F264" s="2">
        <v>919605.34092508256</v>
      </c>
      <c r="G264" s="2">
        <f t="shared" si="47"/>
        <v>684210.28571428568</v>
      </c>
      <c r="H264" s="2">
        <f t="shared" si="45"/>
        <v>135742052.60577148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964796.92870429158</v>
      </c>
      <c r="Q264" s="2">
        <f t="shared" si="48"/>
        <v>700000</v>
      </c>
      <c r="R264" s="2">
        <f t="shared" si="46"/>
        <v>139554942.95873144</v>
      </c>
      <c r="S264" s="2">
        <f t="shared" si="17"/>
        <v>684210.28571429849</v>
      </c>
      <c r="T264" s="2">
        <f t="shared" si="18"/>
        <v>15789.714285714086</v>
      </c>
      <c r="U264" s="2">
        <f t="shared" si="19"/>
        <v>700000</v>
      </c>
      <c r="V264" s="2">
        <f t="shared" si="34"/>
        <v>78268388.605771631</v>
      </c>
      <c r="W264" s="2">
        <f t="shared" si="20"/>
        <v>684210.28571428359</v>
      </c>
      <c r="X264" s="2">
        <f t="shared" si="6"/>
        <v>15789.714285716414</v>
      </c>
      <c r="Y264" s="2">
        <f t="shared" si="43"/>
        <v>61286554.352959797</v>
      </c>
      <c r="Z264" s="2" t="str">
        <f t="shared" si="8"/>
        <v>MEEP</v>
      </c>
      <c r="AA264" s="2">
        <f>IF(Z264="HERE",Y264,AA263+Graph!$G$1*1000)</f>
        <v>71761883.924388468</v>
      </c>
      <c r="AB264" s="2">
        <f t="shared" si="21"/>
        <v>420000</v>
      </c>
      <c r="AC264" s="2">
        <f t="shared" si="44"/>
        <v>59600635.852469355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191</v>
      </c>
      <c r="C265" s="7"/>
      <c r="D265" s="2" t="e">
        <f t="shared" si="12"/>
        <v>#N/A</v>
      </c>
      <c r="E265" s="2" t="e">
        <f t="shared" si="22"/>
        <v>#N/A</v>
      </c>
      <c r="F265" s="2">
        <v>922192.56758320332</v>
      </c>
      <c r="G265" s="2">
        <f t="shared" si="47"/>
        <v>684210.28571428568</v>
      </c>
      <c r="H265" s="2">
        <f t="shared" si="45"/>
        <v>136426262.89148578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967577.66378001869</v>
      </c>
      <c r="Q265" s="2">
        <f t="shared" si="48"/>
        <v>700000</v>
      </c>
      <c r="R265" s="2">
        <f t="shared" si="46"/>
        <v>140254942.95873144</v>
      </c>
      <c r="S265" s="2">
        <f t="shared" si="17"/>
        <v>684210.28571429849</v>
      </c>
      <c r="T265" s="2">
        <f t="shared" si="18"/>
        <v>15789.714285714086</v>
      </c>
      <c r="U265" s="2">
        <f t="shared" si="19"/>
        <v>700000</v>
      </c>
      <c r="V265" s="2">
        <f t="shared" si="34"/>
        <v>78952598.891485915</v>
      </c>
      <c r="W265" s="2">
        <f t="shared" si="20"/>
        <v>684210.28571428359</v>
      </c>
      <c r="X265" s="2">
        <f t="shared" si="6"/>
        <v>15789.714285716414</v>
      </c>
      <c r="Y265" s="2">
        <f t="shared" si="43"/>
        <v>61302344.067245513</v>
      </c>
      <c r="Z265" s="2" t="str">
        <f t="shared" si="8"/>
        <v>MEEP</v>
      </c>
      <c r="AA265" s="2">
        <f>IF(Z265="HERE",Y265,AA264+Graph!$G$1*1000)</f>
        <v>72181883.924388468</v>
      </c>
      <c r="AB265" s="2">
        <f t="shared" si="21"/>
        <v>420000</v>
      </c>
      <c r="AC265" s="2">
        <f t="shared" si="44"/>
        <v>59600635.852469355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192</v>
      </c>
      <c r="C266" s="7"/>
      <c r="D266" s="2" t="e">
        <f t="shared" si="12"/>
        <v>#N/A</v>
      </c>
      <c r="E266" s="2" t="e">
        <f t="shared" si="22"/>
        <v>#N/A</v>
      </c>
      <c r="F266" s="2">
        <v>924779.79424132407</v>
      </c>
      <c r="G266" s="2">
        <f t="shared" si="47"/>
        <v>684210.28571428568</v>
      </c>
      <c r="H266" s="2">
        <f t="shared" si="45"/>
        <v>137110473.17720008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970358.39885576069</v>
      </c>
      <c r="Q266" s="2">
        <f t="shared" si="48"/>
        <v>700000</v>
      </c>
      <c r="R266" s="2">
        <f t="shared" si="46"/>
        <v>140954942.95873144</v>
      </c>
      <c r="S266" s="2">
        <f t="shared" si="17"/>
        <v>684210.28571429849</v>
      </c>
      <c r="T266" s="2">
        <f t="shared" si="18"/>
        <v>15789.714285714086</v>
      </c>
      <c r="U266" s="2">
        <f t="shared" si="19"/>
        <v>700000</v>
      </c>
      <c r="V266" s="2">
        <f t="shared" si="34"/>
        <v>79636809.177200198</v>
      </c>
      <c r="W266" s="2">
        <f t="shared" si="20"/>
        <v>684210.28571428359</v>
      </c>
      <c r="X266" s="2">
        <f t="shared" si="6"/>
        <v>15789.714285716414</v>
      </c>
      <c r="Y266" s="2">
        <f t="shared" si="43"/>
        <v>61318133.78153123</v>
      </c>
      <c r="Z266" s="2" t="str">
        <f t="shared" si="8"/>
        <v>MEEP</v>
      </c>
      <c r="AA266" s="2">
        <f>IF(Z266="HERE",Y266,AA265+Graph!$G$1*1000)</f>
        <v>72601883.924388468</v>
      </c>
      <c r="AB266" s="2">
        <f t="shared" si="21"/>
        <v>420000</v>
      </c>
      <c r="AC266" s="2">
        <f t="shared" si="44"/>
        <v>59600635.852469355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193</v>
      </c>
      <c r="C267" s="7"/>
      <c r="D267" s="2" t="e">
        <f t="shared" si="12"/>
        <v>#N/A</v>
      </c>
      <c r="E267" s="2" t="e">
        <f t="shared" si="22"/>
        <v>#N/A</v>
      </c>
      <c r="F267" s="2">
        <v>927367.02089944482</v>
      </c>
      <c r="G267" s="2">
        <f t="shared" si="47"/>
        <v>684210.28571428568</v>
      </c>
      <c r="H267" s="2">
        <f t="shared" si="45"/>
        <v>137794683.46291438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973139.1339314878</v>
      </c>
      <c r="Q267" s="2">
        <f t="shared" si="48"/>
        <v>700000</v>
      </c>
      <c r="R267" s="2">
        <f t="shared" si="46"/>
        <v>141654942.95873144</v>
      </c>
      <c r="S267" s="2">
        <f t="shared" si="17"/>
        <v>684210.28571429849</v>
      </c>
      <c r="T267" s="2">
        <f t="shared" si="18"/>
        <v>15789.714285714086</v>
      </c>
      <c r="U267" s="2">
        <f t="shared" si="19"/>
        <v>700000</v>
      </c>
      <c r="V267" s="2">
        <f t="shared" si="34"/>
        <v>80321019.462914482</v>
      </c>
      <c r="W267" s="2">
        <f t="shared" si="20"/>
        <v>684210.28571428359</v>
      </c>
      <c r="X267" s="2">
        <f t="shared" si="6"/>
        <v>15789.714285716414</v>
      </c>
      <c r="Y267" s="2">
        <f t="shared" si="43"/>
        <v>61333923.495816946</v>
      </c>
      <c r="Z267" s="2" t="str">
        <f t="shared" si="8"/>
        <v>MEEP</v>
      </c>
      <c r="AA267" s="2">
        <f>IF(Z267="HERE",Y267,AA266+Graph!$G$1*1000)</f>
        <v>73021883.924388468</v>
      </c>
      <c r="AB267" s="2">
        <f t="shared" si="21"/>
        <v>420000</v>
      </c>
      <c r="AC267" s="2">
        <f t="shared" si="44"/>
        <v>59600635.852469355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194</v>
      </c>
      <c r="C268" s="7"/>
      <c r="D268" s="2" t="e">
        <f t="shared" si="12"/>
        <v>#N/A</v>
      </c>
      <c r="E268" s="2" t="e">
        <f t="shared" si="22"/>
        <v>#N/A</v>
      </c>
      <c r="F268" s="2">
        <v>929954.24755756557</v>
      </c>
      <c r="G268" s="2">
        <f t="shared" si="47"/>
        <v>684210.28571428568</v>
      </c>
      <c r="H268" s="2">
        <f t="shared" si="45"/>
        <v>138478893.74862868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975919.8690072298</v>
      </c>
      <c r="Q268" s="2">
        <f t="shared" si="48"/>
        <v>700000</v>
      </c>
      <c r="R268" s="2">
        <f t="shared" si="46"/>
        <v>142354942.95873144</v>
      </c>
      <c r="S268" s="2">
        <f t="shared" si="17"/>
        <v>684210.28571429849</v>
      </c>
      <c r="T268" s="2">
        <f t="shared" si="18"/>
        <v>15789.714285714086</v>
      </c>
      <c r="U268" s="2">
        <f t="shared" si="19"/>
        <v>700000</v>
      </c>
      <c r="V268" s="2">
        <f t="shared" si="34"/>
        <v>81005229.748628765</v>
      </c>
      <c r="W268" s="2">
        <f t="shared" si="20"/>
        <v>684210.28571428359</v>
      </c>
      <c r="X268" s="2">
        <f t="shared" si="6"/>
        <v>15789.714285716414</v>
      </c>
      <c r="Y268" s="2">
        <f t="shared" si="43"/>
        <v>61349713.210102662</v>
      </c>
      <c r="Z268" s="2" t="str">
        <f t="shared" si="8"/>
        <v>MEEP</v>
      </c>
      <c r="AA268" s="2">
        <f>IF(Z268="HERE",Y268,AA267+Graph!$G$1*1000)</f>
        <v>73441883.924388468</v>
      </c>
      <c r="AB268" s="2">
        <f t="shared" si="21"/>
        <v>420000</v>
      </c>
      <c r="AC268" s="2">
        <f t="shared" si="44"/>
        <v>59600635.852469355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195</v>
      </c>
      <c r="C269" s="7"/>
      <c r="D269" s="2" t="e">
        <f t="shared" si="12"/>
        <v>#N/A</v>
      </c>
      <c r="E269" s="2" t="e">
        <f t="shared" si="22"/>
        <v>#N/A</v>
      </c>
      <c r="F269" s="2">
        <v>932541.47421568632</v>
      </c>
      <c r="G269" s="2">
        <f t="shared" si="47"/>
        <v>684210.28571428568</v>
      </c>
      <c r="H269" s="2">
        <f t="shared" si="45"/>
        <v>139163104.03434297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978700.60408295691</v>
      </c>
      <c r="Q269" s="2">
        <f t="shared" si="48"/>
        <v>700000</v>
      </c>
      <c r="R269" s="2">
        <f t="shared" si="46"/>
        <v>143054942.95873144</v>
      </c>
      <c r="S269" s="2">
        <f t="shared" si="17"/>
        <v>684210.28571429849</v>
      </c>
      <c r="T269" s="2">
        <f t="shared" si="18"/>
        <v>15789.714285714086</v>
      </c>
      <c r="U269" s="2">
        <f t="shared" si="19"/>
        <v>700000</v>
      </c>
      <c r="V269" s="2">
        <f t="shared" si="34"/>
        <v>81689440.034343049</v>
      </c>
      <c r="W269" s="2">
        <f t="shared" si="20"/>
        <v>684210.28571428359</v>
      </c>
      <c r="X269" s="2">
        <f t="shared" si="6"/>
        <v>15789.714285716414</v>
      </c>
      <c r="Y269" s="2">
        <f t="shared" si="43"/>
        <v>61365502.924388379</v>
      </c>
      <c r="Z269" s="2" t="str">
        <f t="shared" si="8"/>
        <v>MEEP</v>
      </c>
      <c r="AA269" s="2">
        <f>IF(Z269="HERE",Y269,AA268+Graph!$G$1*1000)</f>
        <v>73861883.924388468</v>
      </c>
      <c r="AB269" s="2">
        <f t="shared" si="21"/>
        <v>420000</v>
      </c>
      <c r="AC269" s="2">
        <f t="shared" si="44"/>
        <v>59600635.852469355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196</v>
      </c>
      <c r="C270" s="7"/>
      <c r="D270" s="2" t="e">
        <f t="shared" si="12"/>
        <v>#N/A</v>
      </c>
      <c r="E270" s="2" t="e">
        <f t="shared" si="22"/>
        <v>#N/A</v>
      </c>
      <c r="F270" s="2">
        <v>935128.70087380707</v>
      </c>
      <c r="G270" s="2">
        <f t="shared" si="47"/>
        <v>684210.28571428568</v>
      </c>
      <c r="H270" s="2">
        <f t="shared" si="45"/>
        <v>139847314.32005727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981481.33915869892</v>
      </c>
      <c r="Q270" s="2">
        <f t="shared" si="48"/>
        <v>700000</v>
      </c>
      <c r="R270" s="2">
        <f t="shared" si="46"/>
        <v>143754942.95873144</v>
      </c>
      <c r="S270" s="2">
        <f t="shared" si="17"/>
        <v>684210.28571429849</v>
      </c>
      <c r="T270" s="2">
        <f t="shared" si="18"/>
        <v>15789.714285714086</v>
      </c>
      <c r="U270" s="2">
        <f t="shared" si="19"/>
        <v>700000</v>
      </c>
      <c r="V270" s="2">
        <f t="shared" si="34"/>
        <v>82373650.320057333</v>
      </c>
      <c r="W270" s="2">
        <f t="shared" si="20"/>
        <v>684210.28571428359</v>
      </c>
      <c r="X270" s="2">
        <f t="shared" si="6"/>
        <v>15789.714285716414</v>
      </c>
      <c r="Y270" s="2">
        <f t="shared" si="43"/>
        <v>61381292.638674095</v>
      </c>
      <c r="Z270" s="2" t="str">
        <f t="shared" si="8"/>
        <v>MEEP</v>
      </c>
      <c r="AA270" s="2">
        <f>IF(Z270="HERE",Y270,AA269+Graph!$G$1*1000)</f>
        <v>74281883.924388468</v>
      </c>
      <c r="AB270" s="2">
        <f t="shared" si="21"/>
        <v>420000</v>
      </c>
      <c r="AC270" s="2">
        <f t="shared" si="44"/>
        <v>59600635.852469355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197</v>
      </c>
      <c r="C271" s="7"/>
      <c r="D271" s="2" t="e">
        <f t="shared" si="12"/>
        <v>#N/A</v>
      </c>
      <c r="E271" s="2" t="e">
        <f t="shared" si="22"/>
        <v>#N/A</v>
      </c>
      <c r="F271" s="2">
        <v>937715.92753192782</v>
      </c>
      <c r="G271" s="2">
        <f t="shared" si="47"/>
        <v>684210.28571428568</v>
      </c>
      <c r="H271" s="2">
        <f t="shared" si="45"/>
        <v>140531524.60577157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984262.07423442602</v>
      </c>
      <c r="Q271" s="2">
        <f t="shared" si="48"/>
        <v>700000</v>
      </c>
      <c r="R271" s="2">
        <f t="shared" si="46"/>
        <v>144454942.95873144</v>
      </c>
      <c r="S271" s="2">
        <f t="shared" si="17"/>
        <v>684210.28571429849</v>
      </c>
      <c r="T271" s="2">
        <f t="shared" si="18"/>
        <v>15789.714285714086</v>
      </c>
      <c r="U271" s="2">
        <f t="shared" si="19"/>
        <v>700000</v>
      </c>
      <c r="V271" s="2">
        <f t="shared" si="34"/>
        <v>83057860.605771616</v>
      </c>
      <c r="W271" s="2">
        <f t="shared" si="20"/>
        <v>684210.28571428359</v>
      </c>
      <c r="X271" s="2">
        <f t="shared" si="6"/>
        <v>15789.714285716414</v>
      </c>
      <c r="Y271" s="2">
        <f t="shared" si="43"/>
        <v>61397082.352959812</v>
      </c>
      <c r="Z271" s="2" t="str">
        <f t="shared" si="8"/>
        <v>MEEP</v>
      </c>
      <c r="AA271" s="2">
        <f>IF(Z271="HERE",Y271,AA270+Graph!$G$1*1000)</f>
        <v>74701883.924388468</v>
      </c>
      <c r="AB271" s="2">
        <f t="shared" si="21"/>
        <v>420000</v>
      </c>
      <c r="AC271" s="2">
        <f t="shared" si="44"/>
        <v>59600635.852469355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198</v>
      </c>
      <c r="C272" s="7"/>
      <c r="D272" s="2" t="e">
        <f t="shared" si="12"/>
        <v>#N/A</v>
      </c>
      <c r="E272" s="2" t="e">
        <f t="shared" si="22"/>
        <v>#N/A</v>
      </c>
      <c r="F272" s="2">
        <v>940303.15419004858</v>
      </c>
      <c r="G272" s="2">
        <f t="shared" si="47"/>
        <v>684210.28571428568</v>
      </c>
      <c r="H272" s="2">
        <f t="shared" si="45"/>
        <v>141215734.89148587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987042.80931016803</v>
      </c>
      <c r="Q272" s="2">
        <f t="shared" si="48"/>
        <v>700000</v>
      </c>
      <c r="R272" s="2">
        <f t="shared" si="46"/>
        <v>145154942.95873144</v>
      </c>
      <c r="S272" s="2">
        <f t="shared" si="17"/>
        <v>684210.28571429849</v>
      </c>
      <c r="T272" s="2">
        <f t="shared" si="18"/>
        <v>15789.714285714086</v>
      </c>
      <c r="U272" s="2">
        <f t="shared" si="19"/>
        <v>700000</v>
      </c>
      <c r="V272" s="2">
        <f t="shared" si="34"/>
        <v>83742070.8914859</v>
      </c>
      <c r="W272" s="2">
        <f t="shared" si="20"/>
        <v>684210.28571428359</v>
      </c>
      <c r="X272" s="2">
        <f t="shared" si="6"/>
        <v>15789.714285716414</v>
      </c>
      <c r="Y272" s="2">
        <f t="shared" si="43"/>
        <v>61412872.067245528</v>
      </c>
      <c r="Z272" s="2" t="str">
        <f t="shared" si="8"/>
        <v>MEEP</v>
      </c>
      <c r="AA272" s="2">
        <f>IF(Z272="HERE",Y272,AA271+Graph!$G$1*1000)</f>
        <v>75121883.924388468</v>
      </c>
      <c r="AB272" s="2">
        <f t="shared" si="21"/>
        <v>420000</v>
      </c>
      <c r="AC272" s="2">
        <f t="shared" si="44"/>
        <v>59600635.852469355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199</v>
      </c>
      <c r="C273" s="7"/>
      <c r="D273" s="2" t="e">
        <f t="shared" si="12"/>
        <v>#N/A</v>
      </c>
      <c r="E273" s="2" t="e">
        <f t="shared" si="22"/>
        <v>#N/A</v>
      </c>
      <c r="F273" s="2">
        <v>942890.38084816933</v>
      </c>
      <c r="G273" s="2">
        <f t="shared" si="47"/>
        <v>684210.28571428568</v>
      </c>
      <c r="H273" s="2">
        <f t="shared" si="45"/>
        <v>141899945.17720017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989823.54438589513</v>
      </c>
      <c r="Q273" s="2">
        <f t="shared" si="48"/>
        <v>700000</v>
      </c>
      <c r="R273" s="2">
        <f t="shared" si="46"/>
        <v>145854942.95873144</v>
      </c>
      <c r="S273" s="2">
        <f t="shared" si="17"/>
        <v>684210.28571429849</v>
      </c>
      <c r="T273" s="2">
        <f t="shared" si="18"/>
        <v>15789.714285714086</v>
      </c>
      <c r="U273" s="2">
        <f t="shared" si="19"/>
        <v>700000</v>
      </c>
      <c r="V273" s="2">
        <f t="shared" si="34"/>
        <v>84426281.177200183</v>
      </c>
      <c r="W273" s="2">
        <f t="shared" si="20"/>
        <v>684210.28571428359</v>
      </c>
      <c r="X273" s="2">
        <f t="shared" si="6"/>
        <v>15789.714285716414</v>
      </c>
      <c r="Y273" s="2">
        <f t="shared" si="43"/>
        <v>61428661.781531245</v>
      </c>
      <c r="Z273" s="2" t="str">
        <f t="shared" si="8"/>
        <v>MEEP</v>
      </c>
      <c r="AA273" s="2">
        <f>IF(Z273="HERE",Y273,AA272+Graph!$G$1*1000)</f>
        <v>75541883.924388468</v>
      </c>
      <c r="AB273" s="2">
        <f t="shared" si="21"/>
        <v>420000</v>
      </c>
      <c r="AC273" s="2">
        <f t="shared" si="44"/>
        <v>59600635.852469355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200</v>
      </c>
      <c r="C274" s="7"/>
      <c r="D274" s="2" t="e">
        <f t="shared" si="12"/>
        <v>#N/A</v>
      </c>
      <c r="E274" s="2" t="e">
        <f t="shared" si="22"/>
        <v>#N/A</v>
      </c>
      <c r="F274" s="2">
        <v>945477.60750629008</v>
      </c>
      <c r="G274" s="2">
        <f t="shared" si="47"/>
        <v>684210.28571428568</v>
      </c>
      <c r="H274" s="2">
        <f t="shared" si="45"/>
        <v>142584155.46291447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992604.27946163714</v>
      </c>
      <c r="Q274" s="2">
        <f t="shared" si="48"/>
        <v>700000</v>
      </c>
      <c r="R274" s="2">
        <f t="shared" si="46"/>
        <v>146554942.95873144</v>
      </c>
      <c r="S274" s="2">
        <f t="shared" si="17"/>
        <v>684210.28571429849</v>
      </c>
      <c r="T274" s="2">
        <f t="shared" si="18"/>
        <v>15789.714285714086</v>
      </c>
      <c r="U274" s="2">
        <f t="shared" si="19"/>
        <v>700000</v>
      </c>
      <c r="V274" s="2">
        <f t="shared" si="34"/>
        <v>85110491.462914467</v>
      </c>
      <c r="W274" s="2">
        <f t="shared" si="20"/>
        <v>684210.28571428359</v>
      </c>
      <c r="X274" s="2">
        <f t="shared" si="6"/>
        <v>15789.714285716414</v>
      </c>
      <c r="Y274" s="2">
        <f t="shared" si="43"/>
        <v>61444451.495816961</v>
      </c>
      <c r="Z274" s="2" t="str">
        <f t="shared" si="8"/>
        <v>MEEP</v>
      </c>
      <c r="AA274" s="2">
        <f>IF(Z274="HERE",Y274,AA273+Graph!$G$1*1000)</f>
        <v>75961883.924388468</v>
      </c>
      <c r="AB274" s="2">
        <f t="shared" si="21"/>
        <v>420000</v>
      </c>
      <c r="AC274" s="2">
        <f t="shared" si="44"/>
        <v>59600635.852469355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201</v>
      </c>
      <c r="C275" s="7"/>
      <c r="D275" s="2" t="e">
        <f t="shared" si="12"/>
        <v>#N/A</v>
      </c>
      <c r="E275" s="2" t="e">
        <f t="shared" si="22"/>
        <v>#N/A</v>
      </c>
      <c r="F275" s="2">
        <v>948064.83416441083</v>
      </c>
      <c r="G275" s="2">
        <f t="shared" si="47"/>
        <v>684210.28571428568</v>
      </c>
      <c r="H275" s="2">
        <f t="shared" si="45"/>
        <v>143268365.74862877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995385.01453736424</v>
      </c>
      <c r="Q275" s="2">
        <f t="shared" si="48"/>
        <v>700000</v>
      </c>
      <c r="R275" s="2">
        <f t="shared" si="46"/>
        <v>147254942.95873144</v>
      </c>
      <c r="S275" s="2">
        <f t="shared" si="17"/>
        <v>684210.28571429849</v>
      </c>
      <c r="T275" s="2">
        <f t="shared" si="18"/>
        <v>15789.714285714086</v>
      </c>
      <c r="U275" s="2">
        <f t="shared" si="19"/>
        <v>700000</v>
      </c>
      <c r="V275" s="2">
        <f t="shared" si="34"/>
        <v>85794701.74862875</v>
      </c>
      <c r="W275" s="2">
        <f t="shared" si="20"/>
        <v>684210.28571428359</v>
      </c>
      <c r="X275" s="2">
        <f t="shared" si="6"/>
        <v>15789.714285716414</v>
      </c>
      <c r="Y275" s="2">
        <f t="shared" si="43"/>
        <v>61460241.210102677</v>
      </c>
      <c r="Z275" s="2" t="str">
        <f t="shared" si="8"/>
        <v>MEEP</v>
      </c>
      <c r="AA275" s="2">
        <f>IF(Z275="HERE",Y275,AA274+Graph!$G$1*1000)</f>
        <v>76381883.924388468</v>
      </c>
      <c r="AB275" s="2">
        <f t="shared" si="21"/>
        <v>420000</v>
      </c>
      <c r="AC275" s="2">
        <f t="shared" si="44"/>
        <v>59600635.852469355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202</v>
      </c>
      <c r="C276" s="7"/>
      <c r="D276" s="2" t="e">
        <f t="shared" si="12"/>
        <v>#N/A</v>
      </c>
      <c r="E276" s="2" t="e">
        <f t="shared" si="22"/>
        <v>#N/A</v>
      </c>
      <c r="F276" s="2">
        <v>950652.06082253158</v>
      </c>
      <c r="G276" s="2">
        <f t="shared" si="47"/>
        <v>684210.28571428568</v>
      </c>
      <c r="H276" s="2">
        <f t="shared" si="45"/>
        <v>143952576.03434306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998165.74961310625</v>
      </c>
      <c r="Q276" s="2">
        <f t="shared" si="48"/>
        <v>700000</v>
      </c>
      <c r="R276" s="2">
        <f t="shared" si="46"/>
        <v>147954942.95873144</v>
      </c>
      <c r="S276" s="2">
        <f t="shared" si="17"/>
        <v>684210.28571429849</v>
      </c>
      <c r="T276" s="2">
        <f t="shared" si="18"/>
        <v>15789.714285714086</v>
      </c>
      <c r="U276" s="2">
        <f t="shared" si="19"/>
        <v>700000</v>
      </c>
      <c r="V276" s="2">
        <f t="shared" si="34"/>
        <v>86478912.034343034</v>
      </c>
      <c r="W276" s="2">
        <f t="shared" si="20"/>
        <v>684210.28571428359</v>
      </c>
      <c r="X276" s="2">
        <f t="shared" si="6"/>
        <v>15789.714285716414</v>
      </c>
      <c r="Y276" s="2">
        <f t="shared" si="43"/>
        <v>61476030.924388394</v>
      </c>
      <c r="Z276" s="2" t="str">
        <f t="shared" si="8"/>
        <v>MEEP</v>
      </c>
      <c r="AA276" s="2">
        <f>IF(Z276="HERE",Y276,AA275+Graph!$G$1*1000)</f>
        <v>76801883.924388468</v>
      </c>
      <c r="AB276" s="2">
        <f t="shared" si="21"/>
        <v>420000</v>
      </c>
      <c r="AC276" s="2">
        <f t="shared" si="44"/>
        <v>59600635.852469355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203</v>
      </c>
      <c r="C277" s="7"/>
      <c r="D277" s="2" t="e">
        <f t="shared" si="12"/>
        <v>#N/A</v>
      </c>
      <c r="E277" s="2" t="e">
        <f t="shared" si="22"/>
        <v>#N/A</v>
      </c>
      <c r="F277" s="2">
        <v>953239.28748066723</v>
      </c>
      <c r="G277" s="2">
        <f t="shared" si="47"/>
        <v>684210.28571428568</v>
      </c>
      <c r="H277" s="2">
        <f t="shared" si="45"/>
        <v>144636786.32005736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1000946.4846888483</v>
      </c>
      <c r="Q277" s="2">
        <f t="shared" si="48"/>
        <v>700000</v>
      </c>
      <c r="R277" s="2">
        <f t="shared" si="46"/>
        <v>148654942.95873144</v>
      </c>
      <c r="S277" s="2">
        <f t="shared" si="17"/>
        <v>684210.28571429849</v>
      </c>
      <c r="T277" s="2">
        <f t="shared" si="18"/>
        <v>15789.714285714086</v>
      </c>
      <c r="U277" s="2">
        <f t="shared" si="19"/>
        <v>700000</v>
      </c>
      <c r="V277" s="2">
        <f t="shared" si="34"/>
        <v>87163122.320057318</v>
      </c>
      <c r="W277" s="2">
        <f t="shared" si="20"/>
        <v>684210.28571428359</v>
      </c>
      <c r="X277" s="2">
        <f t="shared" si="6"/>
        <v>15789.714285716414</v>
      </c>
      <c r="Y277" s="2">
        <f t="shared" si="43"/>
        <v>61491820.63867411</v>
      </c>
      <c r="Z277" s="2" t="str">
        <f t="shared" si="8"/>
        <v>MEEP</v>
      </c>
      <c r="AA277" s="2">
        <f>IF(Z277="HERE",Y277,AA276+Graph!$G$1*1000)</f>
        <v>77221883.924388468</v>
      </c>
      <c r="AB277" s="2">
        <f t="shared" si="21"/>
        <v>420000</v>
      </c>
      <c r="AC277" s="2">
        <f t="shared" si="44"/>
        <v>59600635.852469355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204</v>
      </c>
      <c r="C278" s="7"/>
      <c r="D278" s="2" t="e">
        <f t="shared" si="12"/>
        <v>#N/A</v>
      </c>
      <c r="E278" s="2" t="e">
        <f t="shared" si="22"/>
        <v>#N/A</v>
      </c>
      <c r="F278" s="2">
        <v>955826.51413878798</v>
      </c>
      <c r="G278" s="2">
        <f t="shared" si="47"/>
        <v>684210.28571428568</v>
      </c>
      <c r="H278" s="2">
        <f t="shared" si="45"/>
        <v>145320996.60577166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1003727.2197645754</v>
      </c>
      <c r="Q278" s="2">
        <f t="shared" si="48"/>
        <v>700000</v>
      </c>
      <c r="R278" s="2">
        <f t="shared" si="46"/>
        <v>149354942.95873144</v>
      </c>
      <c r="S278" s="2">
        <f t="shared" si="17"/>
        <v>684210.28571429849</v>
      </c>
      <c r="T278" s="2">
        <f t="shared" si="18"/>
        <v>15789.714285714086</v>
      </c>
      <c r="U278" s="2">
        <f t="shared" si="19"/>
        <v>700000</v>
      </c>
      <c r="V278" s="2">
        <f t="shared" si="34"/>
        <v>87847332.605771601</v>
      </c>
      <c r="W278" s="2">
        <f t="shared" si="20"/>
        <v>684210.28571428359</v>
      </c>
      <c r="X278" s="2">
        <f t="shared" si="6"/>
        <v>15789.714285716414</v>
      </c>
      <c r="Y278" s="2">
        <f t="shared" si="43"/>
        <v>61507610.352959827</v>
      </c>
      <c r="Z278" s="2" t="str">
        <f t="shared" si="8"/>
        <v>MEEP</v>
      </c>
      <c r="AA278" s="2">
        <f>IF(Z278="HERE",Y278,AA277+Graph!$G$1*1000)</f>
        <v>77641883.924388468</v>
      </c>
      <c r="AB278" s="2">
        <f t="shared" si="21"/>
        <v>420000</v>
      </c>
      <c r="AC278" s="2">
        <f t="shared" si="44"/>
        <v>59600635.852469355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205</v>
      </c>
      <c r="C279" s="7"/>
      <c r="D279" s="2" t="e">
        <f t="shared" si="12"/>
        <v>#N/A</v>
      </c>
      <c r="E279" s="2" t="e">
        <f t="shared" si="22"/>
        <v>#N/A</v>
      </c>
      <c r="F279" s="2">
        <v>958413.74079690874</v>
      </c>
      <c r="G279" s="2">
        <f t="shared" si="47"/>
        <v>684210.28571428568</v>
      </c>
      <c r="H279" s="2">
        <f t="shared" si="45"/>
        <v>146005206.89148596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1006507.9548403174</v>
      </c>
      <c r="Q279" s="2">
        <f t="shared" si="48"/>
        <v>700000</v>
      </c>
      <c r="R279" s="2">
        <f t="shared" si="46"/>
        <v>150054942.95873144</v>
      </c>
      <c r="S279" s="2">
        <f t="shared" si="17"/>
        <v>684210.28571429849</v>
      </c>
      <c r="T279" s="2">
        <f t="shared" si="18"/>
        <v>15789.714285714086</v>
      </c>
      <c r="U279" s="2">
        <f t="shared" si="19"/>
        <v>700000</v>
      </c>
      <c r="V279" s="2">
        <f t="shared" si="34"/>
        <v>88531542.891485885</v>
      </c>
      <c r="W279" s="2">
        <f t="shared" si="20"/>
        <v>684210.28571428359</v>
      </c>
      <c r="X279" s="2">
        <f t="shared" si="6"/>
        <v>15789.714285716414</v>
      </c>
      <c r="Y279" s="2">
        <f t="shared" si="43"/>
        <v>61523400.067245543</v>
      </c>
      <c r="Z279" s="2" t="str">
        <f t="shared" si="8"/>
        <v>MEEP</v>
      </c>
      <c r="AA279" s="2">
        <f>IF(Z279="HERE",Y279,AA278+Graph!$G$1*1000)</f>
        <v>78061883.924388468</v>
      </c>
      <c r="AB279" s="2">
        <f t="shared" si="21"/>
        <v>420000</v>
      </c>
      <c r="AC279" s="2">
        <f t="shared" si="44"/>
        <v>59600635.852469355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206</v>
      </c>
      <c r="C280" s="7"/>
      <c r="D280" s="2" t="e">
        <f t="shared" si="12"/>
        <v>#N/A</v>
      </c>
      <c r="E280" s="2" t="e">
        <f t="shared" si="22"/>
        <v>#N/A</v>
      </c>
      <c r="F280" s="2">
        <v>961000.96745502949</v>
      </c>
      <c r="G280" s="2">
        <f t="shared" si="47"/>
        <v>684210.28571428568</v>
      </c>
      <c r="H280" s="2">
        <f t="shared" si="45"/>
        <v>146689417.17720026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1009288.6899160445</v>
      </c>
      <c r="Q280" s="2">
        <f t="shared" si="48"/>
        <v>700000</v>
      </c>
      <c r="R280" s="2">
        <f t="shared" si="46"/>
        <v>150754942.95873144</v>
      </c>
      <c r="S280" s="2">
        <f t="shared" si="17"/>
        <v>684210.28571429849</v>
      </c>
      <c r="T280" s="2">
        <f t="shared" si="18"/>
        <v>15789.714285714086</v>
      </c>
      <c r="U280" s="2">
        <f t="shared" si="19"/>
        <v>700000</v>
      </c>
      <c r="V280" s="2">
        <f t="shared" si="34"/>
        <v>89215753.177200168</v>
      </c>
      <c r="W280" s="2">
        <f t="shared" si="20"/>
        <v>684210.28571428359</v>
      </c>
      <c r="X280" s="2">
        <f t="shared" si="6"/>
        <v>15789.714285716414</v>
      </c>
      <c r="Y280" s="2">
        <f t="shared" si="43"/>
        <v>61539189.781531259</v>
      </c>
      <c r="Z280" s="2" t="str">
        <f t="shared" si="8"/>
        <v>MEEP</v>
      </c>
      <c r="AA280" s="2">
        <f>IF(Z280="HERE",Y280,AA279+Graph!$G$1*1000)</f>
        <v>78481883.924388468</v>
      </c>
      <c r="AB280" s="2">
        <f t="shared" si="21"/>
        <v>420000</v>
      </c>
      <c r="AC280" s="2">
        <f t="shared" si="44"/>
        <v>59600635.852469355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207</v>
      </c>
      <c r="C281" s="7"/>
      <c r="D281" s="2" t="e">
        <f t="shared" si="12"/>
        <v>#N/A</v>
      </c>
      <c r="E281" s="2" t="e">
        <f t="shared" si="22"/>
        <v>#N/A</v>
      </c>
      <c r="F281" s="2">
        <v>963588.19411315024</v>
      </c>
      <c r="G281" s="2">
        <f t="shared" si="47"/>
        <v>684210.28571428568</v>
      </c>
      <c r="H281" s="2">
        <f t="shared" si="45"/>
        <v>147373627.46291456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1012069.4249917865</v>
      </c>
      <c r="Q281" s="2">
        <f t="shared" si="48"/>
        <v>700000</v>
      </c>
      <c r="R281" s="2">
        <f t="shared" si="46"/>
        <v>151454942.95873144</v>
      </c>
      <c r="S281" s="2">
        <f t="shared" si="17"/>
        <v>684210.28571429849</v>
      </c>
      <c r="T281" s="2">
        <f t="shared" si="18"/>
        <v>15789.714285714086</v>
      </c>
      <c r="U281" s="2">
        <f t="shared" si="19"/>
        <v>700000</v>
      </c>
      <c r="V281" s="2">
        <f t="shared" si="34"/>
        <v>89899963.462914452</v>
      </c>
      <c r="W281" s="2">
        <f t="shared" si="20"/>
        <v>684210.28571428359</v>
      </c>
      <c r="X281" s="2">
        <f t="shared" si="6"/>
        <v>15789.714285716414</v>
      </c>
      <c r="Y281" s="2">
        <f t="shared" si="43"/>
        <v>61554979.495816976</v>
      </c>
      <c r="Z281" s="2" t="str">
        <f t="shared" si="8"/>
        <v>MEEP</v>
      </c>
      <c r="AA281" s="2">
        <f>IF(Z281="HERE",Y281,AA280+Graph!$G$1*1000)</f>
        <v>78901883.924388468</v>
      </c>
      <c r="AB281" s="2">
        <f t="shared" si="21"/>
        <v>420000</v>
      </c>
      <c r="AC281" s="2">
        <f t="shared" si="44"/>
        <v>59600635.852469355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208</v>
      </c>
      <c r="C282" s="7"/>
      <c r="D282" s="2" t="e">
        <f t="shared" si="12"/>
        <v>#N/A</v>
      </c>
      <c r="E282" s="2" t="e">
        <f t="shared" si="22"/>
        <v>#N/A</v>
      </c>
      <c r="F282" s="2">
        <v>966175.42077127099</v>
      </c>
      <c r="G282" s="2">
        <f t="shared" si="47"/>
        <v>684210.28571428568</v>
      </c>
      <c r="H282" s="2">
        <f t="shared" si="45"/>
        <v>148057837.74862885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1014850.1600675136</v>
      </c>
      <c r="Q282" s="2">
        <f t="shared" si="48"/>
        <v>700000</v>
      </c>
      <c r="R282" s="2">
        <f t="shared" si="46"/>
        <v>152154942.95873144</v>
      </c>
      <c r="S282" s="2">
        <f t="shared" si="17"/>
        <v>684210.28571429849</v>
      </c>
      <c r="T282" s="2">
        <f t="shared" si="18"/>
        <v>15789.714285714086</v>
      </c>
      <c r="U282" s="2">
        <f t="shared" si="19"/>
        <v>700000</v>
      </c>
      <c r="V282" s="2">
        <f t="shared" si="34"/>
        <v>90584173.748628736</v>
      </c>
      <c r="W282" s="2">
        <f t="shared" si="20"/>
        <v>684210.28571428359</v>
      </c>
      <c r="X282" s="2">
        <f t="shared" si="6"/>
        <v>15789.714285716414</v>
      </c>
      <c r="Y282" s="2">
        <f t="shared" si="43"/>
        <v>61570769.210102692</v>
      </c>
      <c r="Z282" s="2" t="str">
        <f t="shared" si="8"/>
        <v>MEEP</v>
      </c>
      <c r="AA282" s="2">
        <f>IF(Z282="HERE",Y282,AA281+Graph!$G$1*1000)</f>
        <v>79321883.924388468</v>
      </c>
      <c r="AB282" s="2">
        <f t="shared" si="21"/>
        <v>420000</v>
      </c>
      <c r="AC282" s="2">
        <f t="shared" si="44"/>
        <v>59600635.852469355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209</v>
      </c>
      <c r="C283" s="7"/>
      <c r="D283" s="2" t="e">
        <f t="shared" si="12"/>
        <v>#N/A</v>
      </c>
      <c r="E283" s="2" t="e">
        <f t="shared" si="22"/>
        <v>#N/A</v>
      </c>
      <c r="F283" s="2">
        <v>968762.64742939174</v>
      </c>
      <c r="G283" s="2">
        <f t="shared" si="47"/>
        <v>684210.28571428568</v>
      </c>
      <c r="H283" s="2">
        <f t="shared" si="45"/>
        <v>148742048.03434315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1017630.8951432556</v>
      </c>
      <c r="Q283" s="2">
        <f t="shared" si="48"/>
        <v>700000</v>
      </c>
      <c r="R283" s="2">
        <f t="shared" si="46"/>
        <v>152854942.95873144</v>
      </c>
      <c r="S283" s="2">
        <f t="shared" si="17"/>
        <v>684210.28571429849</v>
      </c>
      <c r="T283" s="2">
        <f t="shared" si="18"/>
        <v>15789.714285714086</v>
      </c>
      <c r="U283" s="2">
        <f t="shared" si="19"/>
        <v>700000</v>
      </c>
      <c r="V283" s="2">
        <f t="shared" si="34"/>
        <v>91268384.034343019</v>
      </c>
      <c r="W283" s="2">
        <f t="shared" si="20"/>
        <v>684210.28571428359</v>
      </c>
      <c r="X283" s="2">
        <f t="shared" si="6"/>
        <v>15789.714285716414</v>
      </c>
      <c r="Y283" s="2">
        <f t="shared" si="43"/>
        <v>61586558.924388409</v>
      </c>
      <c r="Z283" s="2" t="str">
        <f t="shared" si="8"/>
        <v>MEEP</v>
      </c>
      <c r="AA283" s="2">
        <f>IF(Z283="HERE",Y283,AA282+Graph!$G$1*1000)</f>
        <v>79741883.924388468</v>
      </c>
      <c r="AB283" s="2">
        <f t="shared" si="21"/>
        <v>420000</v>
      </c>
      <c r="AC283" s="2">
        <f t="shared" si="44"/>
        <v>59600635.852469355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210</v>
      </c>
      <c r="C284" s="7"/>
      <c r="D284" s="2" t="e">
        <f t="shared" si="12"/>
        <v>#N/A</v>
      </c>
      <c r="E284" s="2" t="e">
        <f t="shared" si="22"/>
        <v>#N/A</v>
      </c>
      <c r="F284" s="2">
        <v>971349.87408751249</v>
      </c>
      <c r="G284" s="2">
        <f t="shared" si="47"/>
        <v>684210.28571428568</v>
      </c>
      <c r="H284" s="2">
        <f t="shared" si="45"/>
        <v>149426258.32005745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1020411.6302189827</v>
      </c>
      <c r="Q284" s="2">
        <f t="shared" si="48"/>
        <v>700000</v>
      </c>
      <c r="R284" s="2">
        <f t="shared" si="46"/>
        <v>153554942.95873144</v>
      </c>
      <c r="S284" s="2">
        <f t="shared" si="17"/>
        <v>684210.28571429849</v>
      </c>
      <c r="T284" s="2">
        <f t="shared" si="18"/>
        <v>15789.714285714086</v>
      </c>
      <c r="U284" s="2">
        <f t="shared" si="19"/>
        <v>700000</v>
      </c>
      <c r="V284" s="2">
        <f t="shared" si="34"/>
        <v>91952594.320057303</v>
      </c>
      <c r="W284" s="2">
        <f t="shared" si="20"/>
        <v>684210.28571428359</v>
      </c>
      <c r="X284" s="2">
        <f t="shared" si="6"/>
        <v>15789.714285716414</v>
      </c>
      <c r="Y284" s="2">
        <f t="shared" si="43"/>
        <v>61602348.638674125</v>
      </c>
      <c r="Z284" s="2" t="str">
        <f t="shared" si="8"/>
        <v>MEEP</v>
      </c>
      <c r="AA284" s="2">
        <f>IF(Z284="HERE",Y284,AA283+Graph!$G$1*1000)</f>
        <v>80161883.924388468</v>
      </c>
      <c r="AB284" s="2">
        <f t="shared" si="21"/>
        <v>420000</v>
      </c>
      <c r="AC284" s="2">
        <f t="shared" si="44"/>
        <v>59600635.852469355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211</v>
      </c>
      <c r="C285" s="7"/>
      <c r="D285" s="2" t="e">
        <f t="shared" si="12"/>
        <v>#N/A</v>
      </c>
      <c r="E285" s="2" t="e">
        <f t="shared" si="22"/>
        <v>#N/A</v>
      </c>
      <c r="F285" s="2">
        <v>973937.10074563324</v>
      </c>
      <c r="G285" s="2">
        <f t="shared" si="47"/>
        <v>684210.28571428568</v>
      </c>
      <c r="H285" s="2">
        <f t="shared" si="45"/>
        <v>150110468.60577175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1023192.3652947247</v>
      </c>
      <c r="Q285" s="2">
        <f t="shared" si="48"/>
        <v>700000</v>
      </c>
      <c r="R285" s="2">
        <f t="shared" si="46"/>
        <v>154254942.95873144</v>
      </c>
      <c r="S285" s="2">
        <f t="shared" si="17"/>
        <v>684210.28571429849</v>
      </c>
      <c r="T285" s="2">
        <f t="shared" si="18"/>
        <v>15789.714285714086</v>
      </c>
      <c r="U285" s="2">
        <f t="shared" si="19"/>
        <v>700000</v>
      </c>
      <c r="V285" s="2">
        <f t="shared" si="34"/>
        <v>92636804.605771586</v>
      </c>
      <c r="W285" s="2">
        <f t="shared" si="20"/>
        <v>684210.28571428359</v>
      </c>
      <c r="X285" s="2">
        <f t="shared" si="6"/>
        <v>15789.714285716414</v>
      </c>
      <c r="Y285" s="2">
        <f t="shared" si="43"/>
        <v>61618138.352959841</v>
      </c>
      <c r="Z285" s="2" t="str">
        <f t="shared" si="8"/>
        <v>MEEP</v>
      </c>
      <c r="AA285" s="2">
        <f>IF(Z285="HERE",Y285,AA284+Graph!$G$1*1000)</f>
        <v>80581883.924388468</v>
      </c>
      <c r="AB285" s="2">
        <f t="shared" si="21"/>
        <v>420000</v>
      </c>
      <c r="AC285" s="2">
        <f t="shared" si="44"/>
        <v>59600635.852469355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212</v>
      </c>
      <c r="C286" s="7"/>
      <c r="D286" s="2" t="e">
        <f t="shared" si="12"/>
        <v>#N/A</v>
      </c>
      <c r="E286" s="2" t="e">
        <f t="shared" si="22"/>
        <v>#N/A</v>
      </c>
      <c r="F286" s="2">
        <v>976524.327403754</v>
      </c>
      <c r="G286" s="2">
        <f t="shared" si="47"/>
        <v>684210.28571428568</v>
      </c>
      <c r="H286" s="2">
        <f t="shared" si="45"/>
        <v>150794678.89148605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1025973.1003704518</v>
      </c>
      <c r="Q286" s="2">
        <f t="shared" si="48"/>
        <v>700000</v>
      </c>
      <c r="R286" s="2">
        <f t="shared" si="46"/>
        <v>154954942.95873144</v>
      </c>
      <c r="S286" s="2">
        <f t="shared" si="17"/>
        <v>684210.28571429849</v>
      </c>
      <c r="T286" s="2">
        <f t="shared" si="18"/>
        <v>15789.714285714086</v>
      </c>
      <c r="U286" s="2">
        <f t="shared" si="19"/>
        <v>700000</v>
      </c>
      <c r="V286" s="2">
        <f t="shared" si="34"/>
        <v>93321014.89148587</v>
      </c>
      <c r="W286" s="2">
        <f t="shared" si="20"/>
        <v>684210.28571428359</v>
      </c>
      <c r="X286" s="2">
        <f t="shared" ref="X286:X385" si="51">SUM(U286-W286)</f>
        <v>15789.714285716414</v>
      </c>
      <c r="Y286" s="2">
        <f t="shared" si="43"/>
        <v>61633928.067245558</v>
      </c>
      <c r="Z286" s="2" t="str">
        <f t="shared" ref="Z286:Z385" si="52">IF(V286&lt;Y286,"HERE","MEEP")</f>
        <v>MEEP</v>
      </c>
      <c r="AA286" s="2">
        <f>IF(Z286="HERE",Y286,AA285+Graph!$G$1*1000)</f>
        <v>81001883.924388468</v>
      </c>
      <c r="AB286" s="2">
        <f t="shared" si="21"/>
        <v>420000</v>
      </c>
      <c r="AC286" s="2">
        <f t="shared" si="44"/>
        <v>59600635.852469355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213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979111.55406187475</v>
      </c>
      <c r="G287" s="2">
        <f t="shared" si="47"/>
        <v>684210.28571428568</v>
      </c>
      <c r="H287" s="2">
        <f t="shared" si="45"/>
        <v>151478889.17720035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1028753.8354461938</v>
      </c>
      <c r="Q287" s="2">
        <f t="shared" si="48"/>
        <v>700000</v>
      </c>
      <c r="R287" s="2">
        <f t="shared" si="46"/>
        <v>155654942.95873144</v>
      </c>
      <c r="S287" s="2">
        <f t="shared" ref="S287:S385" si="58">SUM(H287-H286)</f>
        <v>684210.28571429849</v>
      </c>
      <c r="T287" s="2">
        <f t="shared" ref="T287:T385" si="59">SUM(L287-L286)</f>
        <v>15789.714285714086</v>
      </c>
      <c r="U287" s="2">
        <f t="shared" ref="U287:U385" si="60">SUM(R287-R286)</f>
        <v>700000</v>
      </c>
      <c r="V287" s="2">
        <f t="shared" si="34"/>
        <v>94005225.177200153</v>
      </c>
      <c r="W287" s="2">
        <f t="shared" ref="W287:W385" si="61">SUM(V287-V286)</f>
        <v>684210.28571428359</v>
      </c>
      <c r="X287" s="2">
        <f t="shared" si="51"/>
        <v>15789.714285716414</v>
      </c>
      <c r="Y287" s="2">
        <f t="shared" ref="Y287:Y350" si="62">IF(COUNT($C288)=0,IF(COUNT($C287)=1,C287,SUM(Y286+X287)),C287)</f>
        <v>61649717.781531274</v>
      </c>
      <c r="Z287" s="2" t="str">
        <f t="shared" si="52"/>
        <v>MEEP</v>
      </c>
      <c r="AA287" s="2">
        <f>IF(Z287="HERE",Y287,AA286+Graph!$G$1*1000)</f>
        <v>81421883.924388468</v>
      </c>
      <c r="AB287" s="2">
        <f t="shared" ref="AB287:AB385" si="63">SUM(AA287-AA286)</f>
        <v>420000</v>
      </c>
      <c r="AC287" s="2">
        <f t="shared" ref="AC287:AC350" si="64">IF(Z288="HERE",V287,AC286)</f>
        <v>59600635.852469355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214</v>
      </c>
      <c r="C288" s="7"/>
      <c r="D288" s="2" t="e">
        <f t="shared" si="55"/>
        <v>#N/A</v>
      </c>
      <c r="E288" s="2" t="e">
        <f t="shared" si="22"/>
        <v>#N/A</v>
      </c>
      <c r="F288" s="2">
        <v>981698.7807199955</v>
      </c>
      <c r="G288" s="2">
        <f t="shared" si="47"/>
        <v>684210.28571428568</v>
      </c>
      <c r="H288" s="2">
        <f t="shared" ref="H288:H351" si="65">IF(COUNT($C289)=0,IF(COUNT($C288)=1,C288,SUM(H287+G288)),C288)</f>
        <v>152163099.46291465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1031534.5705219209</v>
      </c>
      <c r="Q288" s="2">
        <f t="shared" si="48"/>
        <v>700000</v>
      </c>
      <c r="R288" s="2">
        <f t="shared" ref="R288:R351" si="66">IF(COUNT($C289)=0,IF(COUNT($C288)=1,M288,SUM(R287+Q288)),M288)</f>
        <v>156354942.95873144</v>
      </c>
      <c r="S288" s="2">
        <f t="shared" si="58"/>
        <v>684210.28571429849</v>
      </c>
      <c r="T288" s="2">
        <f t="shared" si="59"/>
        <v>15789.714285714086</v>
      </c>
      <c r="U288" s="2">
        <f t="shared" si="60"/>
        <v>700000</v>
      </c>
      <c r="V288" s="2">
        <f t="shared" si="34"/>
        <v>94689435.462914437</v>
      </c>
      <c r="W288" s="2">
        <f t="shared" si="61"/>
        <v>684210.28571428359</v>
      </c>
      <c r="X288" s="2">
        <f t="shared" si="51"/>
        <v>15789.714285716414</v>
      </c>
      <c r="Y288" s="2">
        <f t="shared" si="62"/>
        <v>61665507.495816991</v>
      </c>
      <c r="Z288" s="2" t="str">
        <f t="shared" si="52"/>
        <v>MEEP</v>
      </c>
      <c r="AA288" s="2">
        <f>IF(Z288="HERE",Y288,AA287+Graph!$G$1*1000)</f>
        <v>81841883.924388468</v>
      </c>
      <c r="AB288" s="2">
        <f t="shared" si="63"/>
        <v>420000</v>
      </c>
      <c r="AC288" s="2">
        <f t="shared" si="64"/>
        <v>59600635.852469355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215</v>
      </c>
      <c r="C289" s="7"/>
      <c r="D289" s="2" t="e">
        <f t="shared" si="55"/>
        <v>#N/A</v>
      </c>
      <c r="E289" s="2" t="e">
        <f t="shared" si="22"/>
        <v>#N/A</v>
      </c>
      <c r="F289" s="2">
        <v>984286.00737811625</v>
      </c>
      <c r="G289" s="2">
        <f t="shared" si="47"/>
        <v>684210.28571428568</v>
      </c>
      <c r="H289" s="2">
        <f t="shared" si="65"/>
        <v>152847309.74862894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1034315.3055976629</v>
      </c>
      <c r="Q289" s="2">
        <f t="shared" si="48"/>
        <v>700000</v>
      </c>
      <c r="R289" s="2">
        <f t="shared" si="66"/>
        <v>157054942.95873144</v>
      </c>
      <c r="S289" s="2">
        <f t="shared" si="58"/>
        <v>684210.28571429849</v>
      </c>
      <c r="T289" s="2">
        <f t="shared" si="59"/>
        <v>15789.714285714086</v>
      </c>
      <c r="U289" s="2">
        <f t="shared" si="60"/>
        <v>700000</v>
      </c>
      <c r="V289" s="2">
        <f t="shared" si="34"/>
        <v>95373645.748628721</v>
      </c>
      <c r="W289" s="2">
        <f t="shared" si="61"/>
        <v>684210.28571428359</v>
      </c>
      <c r="X289" s="2">
        <f t="shared" si="51"/>
        <v>15789.714285716414</v>
      </c>
      <c r="Y289" s="2">
        <f t="shared" si="62"/>
        <v>61681297.210102707</v>
      </c>
      <c r="Z289" s="2" t="str">
        <f t="shared" si="52"/>
        <v>MEEP</v>
      </c>
      <c r="AA289" s="2">
        <f>IF(Z289="HERE",Y289,AA288+Graph!$G$1*1000)</f>
        <v>82261883.924388468</v>
      </c>
      <c r="AB289" s="2">
        <f t="shared" si="63"/>
        <v>420000</v>
      </c>
      <c r="AC289" s="2">
        <f t="shared" si="64"/>
        <v>59600635.852469355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216</v>
      </c>
      <c r="C290" s="7"/>
      <c r="D290" s="2" t="e">
        <f t="shared" si="55"/>
        <v>#N/A</v>
      </c>
      <c r="E290" s="2" t="e">
        <f t="shared" si="22"/>
        <v>#N/A</v>
      </c>
      <c r="F290" s="2">
        <v>986873.234036237</v>
      </c>
      <c r="G290" s="2">
        <f t="shared" si="47"/>
        <v>684210.28571428568</v>
      </c>
      <c r="H290" s="2">
        <f t="shared" si="65"/>
        <v>153531520.03434324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1037096.04067339</v>
      </c>
      <c r="Q290" s="2">
        <f t="shared" si="48"/>
        <v>700000</v>
      </c>
      <c r="R290" s="2">
        <f t="shared" si="66"/>
        <v>157754942.95873144</v>
      </c>
      <c r="S290" s="2">
        <f t="shared" si="58"/>
        <v>684210.28571429849</v>
      </c>
      <c r="T290" s="2">
        <f t="shared" si="59"/>
        <v>15789.714285714086</v>
      </c>
      <c r="U290" s="2">
        <f t="shared" si="60"/>
        <v>700000</v>
      </c>
      <c r="V290" s="2">
        <f t="shared" si="34"/>
        <v>96057856.034343004</v>
      </c>
      <c r="W290" s="2">
        <f t="shared" si="61"/>
        <v>684210.28571428359</v>
      </c>
      <c r="X290" s="2">
        <f t="shared" si="51"/>
        <v>15789.714285716414</v>
      </c>
      <c r="Y290" s="2">
        <f t="shared" si="62"/>
        <v>61697086.924388424</v>
      </c>
      <c r="Z290" s="2" t="str">
        <f t="shared" si="52"/>
        <v>MEEP</v>
      </c>
      <c r="AA290" s="2">
        <f>IF(Z290="HERE",Y290,AA289+Graph!$G$1*1000)</f>
        <v>82681883.924388468</v>
      </c>
      <c r="AB290" s="2">
        <f t="shared" si="63"/>
        <v>420000</v>
      </c>
      <c r="AC290" s="2">
        <f t="shared" si="64"/>
        <v>59600635.852469355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217</v>
      </c>
      <c r="C291" s="7"/>
      <c r="D291" s="2" t="e">
        <f t="shared" si="55"/>
        <v>#N/A</v>
      </c>
      <c r="E291" s="2" t="e">
        <f t="shared" si="22"/>
        <v>#N/A</v>
      </c>
      <c r="F291" s="2">
        <v>989460.46069435775</v>
      </c>
      <c r="G291" s="2">
        <f t="shared" si="47"/>
        <v>684210.28571428568</v>
      </c>
      <c r="H291" s="2">
        <f t="shared" si="65"/>
        <v>154215730.32005754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1039876.775749132</v>
      </c>
      <c r="Q291" s="2">
        <f t="shared" si="48"/>
        <v>700000</v>
      </c>
      <c r="R291" s="2">
        <f t="shared" si="66"/>
        <v>158454942.95873144</v>
      </c>
      <c r="S291" s="2">
        <f t="shared" si="58"/>
        <v>684210.28571429849</v>
      </c>
      <c r="T291" s="2">
        <f t="shared" si="59"/>
        <v>15789.714285714086</v>
      </c>
      <c r="U291" s="2">
        <f t="shared" si="60"/>
        <v>700000</v>
      </c>
      <c r="V291" s="2">
        <f t="shared" si="34"/>
        <v>96742066.320057288</v>
      </c>
      <c r="W291" s="2">
        <f t="shared" si="61"/>
        <v>684210.28571428359</v>
      </c>
      <c r="X291" s="2">
        <f t="shared" si="51"/>
        <v>15789.714285716414</v>
      </c>
      <c r="Y291" s="2">
        <f t="shared" si="62"/>
        <v>61712876.63867414</v>
      </c>
      <c r="Z291" s="2" t="str">
        <f t="shared" si="52"/>
        <v>MEEP</v>
      </c>
      <c r="AA291" s="2">
        <f>IF(Z291="HERE",Y291,AA290+Graph!$G$1*1000)</f>
        <v>83101883.924388468</v>
      </c>
      <c r="AB291" s="2">
        <f t="shared" si="63"/>
        <v>420000</v>
      </c>
      <c r="AC291" s="2">
        <f t="shared" si="64"/>
        <v>59600635.852469355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218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992047.6873524785</v>
      </c>
      <c r="G292" s="2">
        <f t="shared" si="47"/>
        <v>684210.28571428568</v>
      </c>
      <c r="H292" s="2">
        <f t="shared" si="65"/>
        <v>154899940.60577184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1042657.510824874</v>
      </c>
      <c r="Q292" s="2">
        <f t="shared" si="48"/>
        <v>700000</v>
      </c>
      <c r="R292" s="2">
        <f t="shared" si="66"/>
        <v>159154942.95873144</v>
      </c>
      <c r="S292" s="2">
        <f t="shared" si="58"/>
        <v>684210.28571429849</v>
      </c>
      <c r="T292" s="2">
        <f t="shared" si="59"/>
        <v>15789.714285714086</v>
      </c>
      <c r="U292" s="2">
        <f t="shared" si="60"/>
        <v>700000</v>
      </c>
      <c r="V292" s="2">
        <f t="shared" si="34"/>
        <v>97426276.605771571</v>
      </c>
      <c r="W292" s="2">
        <f t="shared" si="61"/>
        <v>684210.28571428359</v>
      </c>
      <c r="X292" s="2">
        <f t="shared" si="51"/>
        <v>15789.714285716414</v>
      </c>
      <c r="Y292" s="2">
        <f t="shared" si="62"/>
        <v>61728666.352959856</v>
      </c>
      <c r="Z292" s="2" t="str">
        <f t="shared" si="52"/>
        <v>MEEP</v>
      </c>
      <c r="AA292" s="2">
        <f>IF(Z292="HERE",Y292,AA291+Graph!$G$1*1000)</f>
        <v>83521883.924388468</v>
      </c>
      <c r="AB292" s="2">
        <f t="shared" si="63"/>
        <v>420000</v>
      </c>
      <c r="AC292" s="2">
        <f t="shared" si="64"/>
        <v>59600635.852469355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219</v>
      </c>
      <c r="C293" s="7"/>
      <c r="D293" s="2" t="e">
        <f t="shared" si="55"/>
        <v>#N/A</v>
      </c>
      <c r="E293" s="2" t="e">
        <f t="shared" si="67"/>
        <v>#N/A</v>
      </c>
      <c r="F293" s="2">
        <v>994634.91401059926</v>
      </c>
      <c r="G293" s="2">
        <f t="shared" si="47"/>
        <v>684210.28571428568</v>
      </c>
      <c r="H293" s="2">
        <f t="shared" si="65"/>
        <v>155584150.89148614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1045438.2459006011</v>
      </c>
      <c r="Q293" s="2">
        <f t="shared" si="48"/>
        <v>700000</v>
      </c>
      <c r="R293" s="2">
        <f t="shared" si="66"/>
        <v>159854942.95873144</v>
      </c>
      <c r="S293" s="2">
        <f t="shared" si="58"/>
        <v>684210.28571429849</v>
      </c>
      <c r="T293" s="2">
        <f t="shared" si="59"/>
        <v>15789.714285714086</v>
      </c>
      <c r="U293" s="2">
        <f t="shared" si="60"/>
        <v>700000</v>
      </c>
      <c r="V293" s="2">
        <f t="shared" si="34"/>
        <v>98110486.891485855</v>
      </c>
      <c r="W293" s="2">
        <f t="shared" si="61"/>
        <v>684210.28571428359</v>
      </c>
      <c r="X293" s="2">
        <f t="shared" si="51"/>
        <v>15789.714285716414</v>
      </c>
      <c r="Y293" s="2">
        <f t="shared" si="62"/>
        <v>61744456.067245573</v>
      </c>
      <c r="Z293" s="2" t="str">
        <f t="shared" si="52"/>
        <v>MEEP</v>
      </c>
      <c r="AA293" s="2">
        <f>IF(Z293="HERE",Y293,AA292+Graph!$G$1*1000)</f>
        <v>83941883.924388468</v>
      </c>
      <c r="AB293" s="2">
        <f t="shared" si="63"/>
        <v>420000</v>
      </c>
      <c r="AC293" s="2">
        <f t="shared" si="64"/>
        <v>59600635.852469355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220</v>
      </c>
      <c r="C294" s="7"/>
      <c r="D294" s="2" t="e">
        <f t="shared" si="55"/>
        <v>#N/A</v>
      </c>
      <c r="E294" s="2" t="e">
        <f t="shared" si="67"/>
        <v>#N/A</v>
      </c>
      <c r="F294" s="2">
        <v>997222.14066872001</v>
      </c>
      <c r="G294" s="2">
        <f t="shared" ref="G294:G357" si="70">IF(F294&gt;700000,$AK$31*1000,F294)</f>
        <v>684210.28571428568</v>
      </c>
      <c r="H294" s="2">
        <f t="shared" si="65"/>
        <v>156268361.17720044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1048218.9809763432</v>
      </c>
      <c r="Q294" s="2">
        <f t="shared" ref="Q294:Q357" si="71">IF(P294&gt;700000,700000,P294)</f>
        <v>700000</v>
      </c>
      <c r="R294" s="2">
        <f t="shared" si="66"/>
        <v>160554942.95873144</v>
      </c>
      <c r="S294" s="2">
        <f t="shared" si="58"/>
        <v>684210.28571429849</v>
      </c>
      <c r="T294" s="2">
        <f t="shared" si="59"/>
        <v>15789.714285714086</v>
      </c>
      <c r="U294" s="2">
        <f t="shared" si="60"/>
        <v>700000</v>
      </c>
      <c r="V294" s="2">
        <f t="shared" si="34"/>
        <v>98794697.177200139</v>
      </c>
      <c r="W294" s="2">
        <f t="shared" si="61"/>
        <v>684210.28571428359</v>
      </c>
      <c r="X294" s="2">
        <f t="shared" si="51"/>
        <v>15789.714285716414</v>
      </c>
      <c r="Y294" s="2">
        <f t="shared" si="62"/>
        <v>61760245.781531289</v>
      </c>
      <c r="Z294" s="2" t="str">
        <f t="shared" si="52"/>
        <v>MEEP</v>
      </c>
      <c r="AA294" s="2">
        <f>IF(Z294="HERE",Y294,AA293+Graph!$G$1*1000)</f>
        <v>84361883.924388468</v>
      </c>
      <c r="AB294" s="2">
        <f t="shared" si="63"/>
        <v>420000</v>
      </c>
      <c r="AC294" s="2">
        <f t="shared" si="64"/>
        <v>59600635.852469355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221</v>
      </c>
      <c r="C295" s="7"/>
      <c r="D295" s="2" t="e">
        <f t="shared" si="55"/>
        <v>#N/A</v>
      </c>
      <c r="E295" s="2" t="e">
        <f t="shared" si="67"/>
        <v>#N/A</v>
      </c>
      <c r="F295" s="2">
        <v>999809.36732684076</v>
      </c>
      <c r="G295" s="2">
        <f t="shared" si="70"/>
        <v>684210.28571428568</v>
      </c>
      <c r="H295" s="2">
        <f t="shared" si="65"/>
        <v>156952571.46291474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1050999.7160520703</v>
      </c>
      <c r="Q295" s="2">
        <f t="shared" si="71"/>
        <v>700000</v>
      </c>
      <c r="R295" s="2">
        <f t="shared" si="66"/>
        <v>161254942.95873144</v>
      </c>
      <c r="S295" s="2">
        <f t="shared" si="58"/>
        <v>684210.28571429849</v>
      </c>
      <c r="T295" s="2">
        <f t="shared" si="59"/>
        <v>15789.714285714086</v>
      </c>
      <c r="U295" s="2">
        <f t="shared" si="60"/>
        <v>700000</v>
      </c>
      <c r="V295" s="2">
        <f t="shared" si="34"/>
        <v>99478907.462914422</v>
      </c>
      <c r="W295" s="2">
        <f t="shared" si="61"/>
        <v>684210.28571428359</v>
      </c>
      <c r="X295" s="2">
        <f t="shared" si="51"/>
        <v>15789.714285716414</v>
      </c>
      <c r="Y295" s="2">
        <f t="shared" si="62"/>
        <v>61776035.495817006</v>
      </c>
      <c r="Z295" s="2" t="str">
        <f t="shared" si="52"/>
        <v>MEEP</v>
      </c>
      <c r="AA295" s="2">
        <f>IF(Z295="HERE",Y295,AA294+Graph!$G$1*1000)</f>
        <v>84781883.924388468</v>
      </c>
      <c r="AB295" s="2">
        <f t="shared" si="63"/>
        <v>420000</v>
      </c>
      <c r="AC295" s="2">
        <f t="shared" si="64"/>
        <v>59600635.852469355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222</v>
      </c>
      <c r="C296" s="7"/>
      <c r="D296" s="2" t="e">
        <f t="shared" si="55"/>
        <v>#N/A</v>
      </c>
      <c r="E296" s="2" t="e">
        <f t="shared" si="67"/>
        <v>#N/A</v>
      </c>
      <c r="F296" s="2">
        <v>1002396.5939849615</v>
      </c>
      <c r="G296" s="2">
        <f t="shared" si="70"/>
        <v>684210.28571428568</v>
      </c>
      <c r="H296" s="2">
        <f t="shared" si="65"/>
        <v>157636781.74862903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1053780.4511278123</v>
      </c>
      <c r="Q296" s="2">
        <f t="shared" si="71"/>
        <v>700000</v>
      </c>
      <c r="R296" s="2">
        <f t="shared" si="66"/>
        <v>161954942.95873144</v>
      </c>
      <c r="S296" s="2">
        <f t="shared" si="58"/>
        <v>684210.28571429849</v>
      </c>
      <c r="T296" s="2">
        <f t="shared" si="59"/>
        <v>15789.714285714086</v>
      </c>
      <c r="U296" s="2">
        <f t="shared" si="60"/>
        <v>700000</v>
      </c>
      <c r="V296" s="2">
        <f t="shared" si="34"/>
        <v>100163117.74862871</v>
      </c>
      <c r="W296" s="2">
        <f t="shared" si="61"/>
        <v>684210.28571428359</v>
      </c>
      <c r="X296" s="2">
        <f t="shared" si="51"/>
        <v>15789.714285716414</v>
      </c>
      <c r="Y296" s="2">
        <f t="shared" si="62"/>
        <v>61791825.210102722</v>
      </c>
      <c r="Z296" s="2" t="str">
        <f t="shared" si="52"/>
        <v>MEEP</v>
      </c>
      <c r="AA296" s="2">
        <f>IF(Z296="HERE",Y296,AA295+Graph!$G$1*1000)</f>
        <v>85201883.924388468</v>
      </c>
      <c r="AB296" s="2">
        <f t="shared" si="63"/>
        <v>420000</v>
      </c>
      <c r="AC296" s="2">
        <f t="shared" si="64"/>
        <v>59600635.852469355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223</v>
      </c>
      <c r="C297" s="7"/>
      <c r="D297" s="2" t="e">
        <f t="shared" si="55"/>
        <v>#N/A</v>
      </c>
      <c r="E297" s="2" t="e">
        <f t="shared" si="67"/>
        <v>#N/A</v>
      </c>
      <c r="F297" s="2">
        <v>1004983.8206430823</v>
      </c>
      <c r="G297" s="2">
        <f t="shared" si="70"/>
        <v>684210.28571428568</v>
      </c>
      <c r="H297" s="2">
        <f t="shared" si="65"/>
        <v>158320992.03434333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1056561.1862035394</v>
      </c>
      <c r="Q297" s="2">
        <f t="shared" si="71"/>
        <v>700000</v>
      </c>
      <c r="R297" s="2">
        <f t="shared" si="66"/>
        <v>162654942.95873144</v>
      </c>
      <c r="S297" s="2">
        <f t="shared" si="58"/>
        <v>684210.28571429849</v>
      </c>
      <c r="T297" s="2">
        <f t="shared" si="59"/>
        <v>15789.714285714086</v>
      </c>
      <c r="U297" s="2">
        <f t="shared" si="60"/>
        <v>700000</v>
      </c>
      <c r="V297" s="2">
        <f t="shared" si="34"/>
        <v>100847328.03434299</v>
      </c>
      <c r="W297" s="2">
        <f t="shared" si="61"/>
        <v>684210.28571428359</v>
      </c>
      <c r="X297" s="2">
        <f t="shared" si="51"/>
        <v>15789.714285716414</v>
      </c>
      <c r="Y297" s="2">
        <f t="shared" si="62"/>
        <v>61807614.924388438</v>
      </c>
      <c r="Z297" s="2" t="str">
        <f t="shared" si="52"/>
        <v>MEEP</v>
      </c>
      <c r="AA297" s="2">
        <f>IF(Z297="HERE",Y297,AA296+Graph!$G$1*1000)</f>
        <v>85621883.924388468</v>
      </c>
      <c r="AB297" s="2">
        <f t="shared" si="63"/>
        <v>420000</v>
      </c>
      <c r="AC297" s="2">
        <f t="shared" si="64"/>
        <v>59600635.852469355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224</v>
      </c>
      <c r="C298" s="7"/>
      <c r="D298" s="2" t="e">
        <f t="shared" si="55"/>
        <v>#N/A</v>
      </c>
      <c r="E298" s="2" t="e">
        <f t="shared" si="67"/>
        <v>#N/A</v>
      </c>
      <c r="F298" s="2">
        <v>1007571.047301203</v>
      </c>
      <c r="G298" s="2">
        <f t="shared" si="70"/>
        <v>684210.28571428568</v>
      </c>
      <c r="H298" s="2">
        <f t="shared" si="65"/>
        <v>159005202.32005763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1059341.9212792814</v>
      </c>
      <c r="Q298" s="2">
        <f t="shared" si="71"/>
        <v>700000</v>
      </c>
      <c r="R298" s="2">
        <f t="shared" si="66"/>
        <v>163354942.95873144</v>
      </c>
      <c r="S298" s="2">
        <f t="shared" si="58"/>
        <v>684210.28571429849</v>
      </c>
      <c r="T298" s="2">
        <f t="shared" si="59"/>
        <v>15789.714285714552</v>
      </c>
      <c r="U298" s="2">
        <f t="shared" si="60"/>
        <v>700000</v>
      </c>
      <c r="V298" s="2">
        <f t="shared" si="34"/>
        <v>101531538.32005727</v>
      </c>
      <c r="W298" s="2">
        <f t="shared" si="61"/>
        <v>684210.28571428359</v>
      </c>
      <c r="X298" s="2">
        <f t="shared" si="51"/>
        <v>15789.714285716414</v>
      </c>
      <c r="Y298" s="2">
        <f t="shared" si="62"/>
        <v>61823404.638674155</v>
      </c>
      <c r="Z298" s="2" t="str">
        <f t="shared" si="52"/>
        <v>MEEP</v>
      </c>
      <c r="AA298" s="2">
        <f>IF(Z298="HERE",Y298,AA297+Graph!$G$1*1000)</f>
        <v>86041883.924388468</v>
      </c>
      <c r="AB298" s="2">
        <f t="shared" si="63"/>
        <v>420000</v>
      </c>
      <c r="AC298" s="2">
        <f t="shared" si="64"/>
        <v>59600635.852469355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225</v>
      </c>
      <c r="C299" s="7"/>
      <c r="D299" s="2" t="e">
        <f t="shared" si="55"/>
        <v>#N/A</v>
      </c>
      <c r="E299" s="2" t="e">
        <f t="shared" si="67"/>
        <v>#N/A</v>
      </c>
      <c r="F299" s="2">
        <v>1010158.2739593238</v>
      </c>
      <c r="G299" s="2">
        <f t="shared" si="70"/>
        <v>684210.28571428568</v>
      </c>
      <c r="H299" s="2">
        <f t="shared" si="65"/>
        <v>159689412.60577193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1062122.6563550085</v>
      </c>
      <c r="Q299" s="2">
        <f t="shared" si="71"/>
        <v>700000</v>
      </c>
      <c r="R299" s="2">
        <f t="shared" si="66"/>
        <v>164054942.95873144</v>
      </c>
      <c r="S299" s="2">
        <f t="shared" si="58"/>
        <v>684210.28571429849</v>
      </c>
      <c r="T299" s="2">
        <f t="shared" si="59"/>
        <v>15789.714285714552</v>
      </c>
      <c r="U299" s="2">
        <f t="shared" si="60"/>
        <v>700000</v>
      </c>
      <c r="V299" s="2">
        <f t="shared" si="34"/>
        <v>102215748.60577156</v>
      </c>
      <c r="W299" s="2">
        <f t="shared" si="61"/>
        <v>684210.28571428359</v>
      </c>
      <c r="X299" s="2">
        <f t="shared" si="51"/>
        <v>15789.714285716414</v>
      </c>
      <c r="Y299" s="2">
        <f t="shared" si="62"/>
        <v>61839194.352959871</v>
      </c>
      <c r="Z299" s="2" t="str">
        <f t="shared" si="52"/>
        <v>MEEP</v>
      </c>
      <c r="AA299" s="2">
        <f>IF(Z299="HERE",Y299,AA298+Graph!$G$1*1000)</f>
        <v>86461883.924388468</v>
      </c>
      <c r="AB299" s="2">
        <f t="shared" si="63"/>
        <v>420000</v>
      </c>
      <c r="AC299" s="2">
        <f t="shared" si="64"/>
        <v>59600635.852469355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226</v>
      </c>
      <c r="C300" s="7"/>
      <c r="D300" s="2" t="e">
        <f t="shared" si="55"/>
        <v>#N/A</v>
      </c>
      <c r="E300" s="2" t="e">
        <f t="shared" si="67"/>
        <v>#N/A</v>
      </c>
      <c r="F300" s="2">
        <v>1012745.5006174594</v>
      </c>
      <c r="G300" s="2">
        <f t="shared" si="70"/>
        <v>684210.28571428568</v>
      </c>
      <c r="H300" s="2">
        <f t="shared" si="65"/>
        <v>160373622.89148623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1064903.3914307505</v>
      </c>
      <c r="Q300" s="2">
        <f t="shared" si="71"/>
        <v>700000</v>
      </c>
      <c r="R300" s="2">
        <f t="shared" si="66"/>
        <v>164754942.95873144</v>
      </c>
      <c r="S300" s="2">
        <f t="shared" si="58"/>
        <v>684210.28571429849</v>
      </c>
      <c r="T300" s="2">
        <f t="shared" si="59"/>
        <v>15789.714285714552</v>
      </c>
      <c r="U300" s="2">
        <f t="shared" si="60"/>
        <v>700000</v>
      </c>
      <c r="V300" s="2">
        <f t="shared" si="34"/>
        <v>102899958.89148584</v>
      </c>
      <c r="W300" s="2">
        <f t="shared" si="61"/>
        <v>684210.28571428359</v>
      </c>
      <c r="X300" s="2">
        <f t="shared" si="51"/>
        <v>15789.714285716414</v>
      </c>
      <c r="Y300" s="2">
        <f t="shared" si="62"/>
        <v>61854984.067245588</v>
      </c>
      <c r="Z300" s="2" t="str">
        <f t="shared" si="52"/>
        <v>MEEP</v>
      </c>
      <c r="AA300" s="2">
        <f>IF(Z300="HERE",Y300,AA299+Graph!$G$1*1000)</f>
        <v>86881883.924388468</v>
      </c>
      <c r="AB300" s="2">
        <f t="shared" si="63"/>
        <v>420000</v>
      </c>
      <c r="AC300" s="2">
        <f t="shared" si="64"/>
        <v>59600635.852469355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227</v>
      </c>
      <c r="C301" s="7"/>
      <c r="D301" s="2" t="e">
        <f t="shared" si="55"/>
        <v>#N/A</v>
      </c>
      <c r="E301" s="2" t="e">
        <f t="shared" si="67"/>
        <v>#N/A</v>
      </c>
      <c r="F301" s="2">
        <v>1015332.7272755802</v>
      </c>
      <c r="G301" s="2">
        <f t="shared" si="70"/>
        <v>684210.28571428568</v>
      </c>
      <c r="H301" s="2">
        <f t="shared" si="65"/>
        <v>161057833.17720053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1067684.1265064776</v>
      </c>
      <c r="Q301" s="2">
        <f t="shared" si="71"/>
        <v>700000</v>
      </c>
      <c r="R301" s="2">
        <f t="shared" si="66"/>
        <v>165454942.95873144</v>
      </c>
      <c r="S301" s="2">
        <f t="shared" si="58"/>
        <v>684210.28571429849</v>
      </c>
      <c r="T301" s="2">
        <f t="shared" si="59"/>
        <v>15789.714285714552</v>
      </c>
      <c r="U301" s="2">
        <f t="shared" si="60"/>
        <v>700000</v>
      </c>
      <c r="V301" s="2">
        <f t="shared" si="34"/>
        <v>103584169.17720012</v>
      </c>
      <c r="W301" s="2">
        <f t="shared" si="61"/>
        <v>684210.28571428359</v>
      </c>
      <c r="X301" s="2">
        <f t="shared" si="51"/>
        <v>15789.714285716414</v>
      </c>
      <c r="Y301" s="2">
        <f t="shared" si="62"/>
        <v>61870773.781531304</v>
      </c>
      <c r="Z301" s="2" t="str">
        <f t="shared" si="52"/>
        <v>MEEP</v>
      </c>
      <c r="AA301" s="2">
        <f>IF(Z301="HERE",Y301,AA300+Graph!$G$1*1000)</f>
        <v>87301883.924388468</v>
      </c>
      <c r="AB301" s="2">
        <f t="shared" si="63"/>
        <v>420000</v>
      </c>
      <c r="AC301" s="2">
        <f t="shared" si="64"/>
        <v>59600635.852469355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228</v>
      </c>
      <c r="C302" s="7"/>
      <c r="D302" s="2" t="e">
        <f t="shared" si="55"/>
        <v>#N/A</v>
      </c>
      <c r="E302" s="2" t="e">
        <f t="shared" si="67"/>
        <v>#N/A</v>
      </c>
      <c r="F302" s="2">
        <v>1017919.9539337009</v>
      </c>
      <c r="G302" s="2">
        <f t="shared" si="70"/>
        <v>684210.28571428568</v>
      </c>
      <c r="H302" s="2">
        <f t="shared" si="65"/>
        <v>161742043.46291482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1070464.8615822196</v>
      </c>
      <c r="Q302" s="2">
        <f t="shared" si="71"/>
        <v>700000</v>
      </c>
      <c r="R302" s="2">
        <f t="shared" si="66"/>
        <v>166154942.95873144</v>
      </c>
      <c r="S302" s="2">
        <f t="shared" si="58"/>
        <v>684210.28571429849</v>
      </c>
      <c r="T302" s="2">
        <f t="shared" si="59"/>
        <v>15789.714285714552</v>
      </c>
      <c r="U302" s="2">
        <f t="shared" si="60"/>
        <v>700000</v>
      </c>
      <c r="V302" s="2">
        <f t="shared" si="34"/>
        <v>104268379.46291441</v>
      </c>
      <c r="W302" s="2">
        <f t="shared" si="61"/>
        <v>684210.28571428359</v>
      </c>
      <c r="X302" s="2">
        <f t="shared" si="51"/>
        <v>15789.714285716414</v>
      </c>
      <c r="Y302" s="2">
        <f t="shared" si="62"/>
        <v>61886563.495817021</v>
      </c>
      <c r="Z302" s="2" t="str">
        <f t="shared" si="52"/>
        <v>MEEP</v>
      </c>
      <c r="AA302" s="2">
        <f>IF(Z302="HERE",Y302,AA301+Graph!$G$1*1000)</f>
        <v>87721883.924388468</v>
      </c>
      <c r="AB302" s="2">
        <f t="shared" si="63"/>
        <v>420000</v>
      </c>
      <c r="AC302" s="2">
        <f t="shared" si="64"/>
        <v>59600635.852469355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229</v>
      </c>
      <c r="C303" s="7"/>
      <c r="D303" s="2" t="e">
        <f t="shared" si="55"/>
        <v>#N/A</v>
      </c>
      <c r="E303" s="2" t="e">
        <f t="shared" si="67"/>
        <v>#N/A</v>
      </c>
      <c r="F303" s="2">
        <v>1020507.1805918217</v>
      </c>
      <c r="G303" s="2">
        <f t="shared" si="70"/>
        <v>684210.28571428568</v>
      </c>
      <c r="H303" s="2">
        <f t="shared" si="65"/>
        <v>162426253.74862912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1073245.5966579467</v>
      </c>
      <c r="Q303" s="2">
        <f t="shared" si="71"/>
        <v>700000</v>
      </c>
      <c r="R303" s="2">
        <f t="shared" si="66"/>
        <v>166854942.95873144</v>
      </c>
      <c r="S303" s="2">
        <f t="shared" si="58"/>
        <v>684210.28571429849</v>
      </c>
      <c r="T303" s="2">
        <f t="shared" si="59"/>
        <v>15789.714285714552</v>
      </c>
      <c r="U303" s="2">
        <f t="shared" si="60"/>
        <v>700000</v>
      </c>
      <c r="V303" s="2">
        <f t="shared" si="34"/>
        <v>104952589.74862869</v>
      </c>
      <c r="W303" s="2">
        <f t="shared" si="61"/>
        <v>684210.28571428359</v>
      </c>
      <c r="X303" s="2">
        <f t="shared" si="51"/>
        <v>15789.714285716414</v>
      </c>
      <c r="Y303" s="2">
        <f t="shared" si="62"/>
        <v>61902353.210102737</v>
      </c>
      <c r="Z303" s="2" t="str">
        <f t="shared" si="52"/>
        <v>MEEP</v>
      </c>
      <c r="AA303" s="2">
        <f>IF(Z303="HERE",Y303,AA302+Graph!$G$1*1000)</f>
        <v>88141883.924388468</v>
      </c>
      <c r="AB303" s="2">
        <f t="shared" si="63"/>
        <v>420000</v>
      </c>
      <c r="AC303" s="2">
        <f t="shared" si="64"/>
        <v>59600635.852469355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230</v>
      </c>
      <c r="C304" s="7"/>
      <c r="D304" s="2" t="e">
        <f t="shared" si="55"/>
        <v>#N/A</v>
      </c>
      <c r="E304" s="2" t="e">
        <f t="shared" si="67"/>
        <v>#N/A</v>
      </c>
      <c r="F304" s="2">
        <v>1023094.4072499424</v>
      </c>
      <c r="G304" s="2">
        <f t="shared" si="70"/>
        <v>684210.28571428568</v>
      </c>
      <c r="H304" s="2">
        <f t="shared" si="65"/>
        <v>163110464.03434342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1076026.3317336887</v>
      </c>
      <c r="Q304" s="2">
        <f t="shared" si="71"/>
        <v>700000</v>
      </c>
      <c r="R304" s="2">
        <f t="shared" si="66"/>
        <v>167554942.95873144</v>
      </c>
      <c r="S304" s="2">
        <f t="shared" si="58"/>
        <v>684210.28571429849</v>
      </c>
      <c r="T304" s="2">
        <f t="shared" si="59"/>
        <v>15789.714285714552</v>
      </c>
      <c r="U304" s="2">
        <f t="shared" si="60"/>
        <v>700000</v>
      </c>
      <c r="V304" s="2">
        <f t="shared" si="34"/>
        <v>105636800.03434297</v>
      </c>
      <c r="W304" s="2">
        <f t="shared" si="61"/>
        <v>684210.28571428359</v>
      </c>
      <c r="X304" s="2">
        <f t="shared" si="51"/>
        <v>15789.714285716414</v>
      </c>
      <c r="Y304" s="2">
        <f t="shared" si="62"/>
        <v>61918142.924388453</v>
      </c>
      <c r="Z304" s="2" t="str">
        <f t="shared" si="52"/>
        <v>MEEP</v>
      </c>
      <c r="AA304" s="2">
        <f>IF(Z304="HERE",Y304,AA303+Graph!$G$1*1000)</f>
        <v>88561883.924388468</v>
      </c>
      <c r="AB304" s="2">
        <f t="shared" si="63"/>
        <v>420000</v>
      </c>
      <c r="AC304" s="2">
        <f t="shared" si="64"/>
        <v>59600635.852469355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231</v>
      </c>
      <c r="C305" s="7"/>
      <c r="D305" s="2" t="e">
        <f t="shared" si="55"/>
        <v>#N/A</v>
      </c>
      <c r="E305" s="2" t="e">
        <f t="shared" si="67"/>
        <v>#N/A</v>
      </c>
      <c r="F305" s="2">
        <v>1025681.6339080632</v>
      </c>
      <c r="G305" s="2">
        <f t="shared" si="70"/>
        <v>684210.28571428568</v>
      </c>
      <c r="H305" s="2">
        <f t="shared" si="65"/>
        <v>163794674.32005772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1078807.0668094158</v>
      </c>
      <c r="Q305" s="2">
        <f t="shared" si="71"/>
        <v>700000</v>
      </c>
      <c r="R305" s="2">
        <f t="shared" si="66"/>
        <v>168254942.95873144</v>
      </c>
      <c r="S305" s="2">
        <f t="shared" si="58"/>
        <v>684210.28571429849</v>
      </c>
      <c r="T305" s="2">
        <f t="shared" si="59"/>
        <v>15789.714285714552</v>
      </c>
      <c r="U305" s="2">
        <f t="shared" si="60"/>
        <v>700000</v>
      </c>
      <c r="V305" s="2">
        <f t="shared" si="34"/>
        <v>106321010.32005726</v>
      </c>
      <c r="W305" s="2">
        <f t="shared" si="61"/>
        <v>684210.28571428359</v>
      </c>
      <c r="X305" s="2">
        <f t="shared" si="51"/>
        <v>15789.714285716414</v>
      </c>
      <c r="Y305" s="2">
        <f t="shared" si="62"/>
        <v>61933932.63867417</v>
      </c>
      <c r="Z305" s="2" t="str">
        <f t="shared" si="52"/>
        <v>MEEP</v>
      </c>
      <c r="AA305" s="2">
        <f>IF(Z305="HERE",Y305,AA304+Graph!$G$1*1000)</f>
        <v>88981883.924388468</v>
      </c>
      <c r="AB305" s="2">
        <f t="shared" si="63"/>
        <v>420000</v>
      </c>
      <c r="AC305" s="2">
        <f t="shared" si="64"/>
        <v>59600635.852469355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232</v>
      </c>
      <c r="C306" s="7"/>
      <c r="D306" s="2" t="e">
        <f t="shared" si="55"/>
        <v>#N/A</v>
      </c>
      <c r="E306" s="2" t="e">
        <f t="shared" si="67"/>
        <v>#N/A</v>
      </c>
      <c r="F306" s="2">
        <v>1028268.8605661839</v>
      </c>
      <c r="G306" s="2">
        <f t="shared" si="70"/>
        <v>684210.28571428568</v>
      </c>
      <c r="H306" s="2">
        <f t="shared" si="65"/>
        <v>164478884.60577202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1081587.8018851578</v>
      </c>
      <c r="Q306" s="2">
        <f t="shared" si="71"/>
        <v>700000</v>
      </c>
      <c r="R306" s="2">
        <f t="shared" si="66"/>
        <v>168954942.95873144</v>
      </c>
      <c r="S306" s="2">
        <f t="shared" si="58"/>
        <v>684210.28571429849</v>
      </c>
      <c r="T306" s="2">
        <f t="shared" si="59"/>
        <v>15789.714285714552</v>
      </c>
      <c r="U306" s="2">
        <f t="shared" si="60"/>
        <v>700000</v>
      </c>
      <c r="V306" s="2">
        <f t="shared" si="34"/>
        <v>107005220.60577154</v>
      </c>
      <c r="W306" s="2">
        <f t="shared" si="61"/>
        <v>684210.28571428359</v>
      </c>
      <c r="X306" s="2">
        <f t="shared" si="51"/>
        <v>15789.714285716414</v>
      </c>
      <c r="Y306" s="2">
        <f t="shared" si="62"/>
        <v>61949722.352959886</v>
      </c>
      <c r="Z306" s="2" t="str">
        <f t="shared" si="52"/>
        <v>MEEP</v>
      </c>
      <c r="AA306" s="2">
        <f>IF(Z306="HERE",Y306,AA305+Graph!$G$1*1000)</f>
        <v>89401883.924388468</v>
      </c>
      <c r="AB306" s="2">
        <f t="shared" si="63"/>
        <v>420000</v>
      </c>
      <c r="AC306" s="2">
        <f t="shared" si="64"/>
        <v>59600635.852469355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233</v>
      </c>
      <c r="C307" s="7"/>
      <c r="D307" s="2" t="e">
        <f t="shared" si="55"/>
        <v>#N/A</v>
      </c>
      <c r="E307" s="2" t="e">
        <f t="shared" si="67"/>
        <v>#N/A</v>
      </c>
      <c r="F307" s="2">
        <v>1030856.0872243047</v>
      </c>
      <c r="G307" s="2">
        <f t="shared" si="70"/>
        <v>684210.28571428568</v>
      </c>
      <c r="H307" s="2">
        <f t="shared" si="65"/>
        <v>165163094.89148632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1084368.5369608998</v>
      </c>
      <c r="Q307" s="2">
        <f t="shared" si="71"/>
        <v>700000</v>
      </c>
      <c r="R307" s="2">
        <f t="shared" si="66"/>
        <v>169654942.95873144</v>
      </c>
      <c r="S307" s="2">
        <f t="shared" si="58"/>
        <v>684210.28571429849</v>
      </c>
      <c r="T307" s="2">
        <f t="shared" si="59"/>
        <v>15789.714285714552</v>
      </c>
      <c r="U307" s="2">
        <f t="shared" si="60"/>
        <v>700000</v>
      </c>
      <c r="V307" s="2">
        <f t="shared" si="34"/>
        <v>107689430.89148583</v>
      </c>
      <c r="W307" s="2">
        <f t="shared" si="61"/>
        <v>684210.28571428359</v>
      </c>
      <c r="X307" s="2">
        <f t="shared" si="51"/>
        <v>15789.714285716414</v>
      </c>
      <c r="Y307" s="2">
        <f t="shared" si="62"/>
        <v>61965512.067245603</v>
      </c>
      <c r="Z307" s="2" t="str">
        <f t="shared" si="52"/>
        <v>MEEP</v>
      </c>
      <c r="AA307" s="2">
        <f>IF(Z307="HERE",Y307,AA306+Graph!$G$1*1000)</f>
        <v>89821883.924388468</v>
      </c>
      <c r="AB307" s="2">
        <f t="shared" si="63"/>
        <v>420000</v>
      </c>
      <c r="AC307" s="2">
        <f t="shared" si="64"/>
        <v>59600635.852469355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234</v>
      </c>
      <c r="C308" s="7"/>
      <c r="D308" s="2" t="e">
        <f t="shared" si="55"/>
        <v>#N/A</v>
      </c>
      <c r="E308" s="2" t="e">
        <f t="shared" si="67"/>
        <v>#N/A</v>
      </c>
      <c r="F308" s="2">
        <v>1033443.3138824254</v>
      </c>
      <c r="G308" s="2">
        <f t="shared" si="70"/>
        <v>684210.28571428568</v>
      </c>
      <c r="H308" s="2">
        <f t="shared" si="65"/>
        <v>165847305.17720062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1087149.2720366269</v>
      </c>
      <c r="Q308" s="2">
        <f t="shared" si="71"/>
        <v>700000</v>
      </c>
      <c r="R308" s="2">
        <f t="shared" si="66"/>
        <v>170354942.95873144</v>
      </c>
      <c r="S308" s="2">
        <f t="shared" si="58"/>
        <v>684210.28571429849</v>
      </c>
      <c r="T308" s="2">
        <f t="shared" si="59"/>
        <v>15789.714285714552</v>
      </c>
      <c r="U308" s="2">
        <f t="shared" si="60"/>
        <v>700000</v>
      </c>
      <c r="V308" s="2">
        <f t="shared" si="34"/>
        <v>108373641.17720011</v>
      </c>
      <c r="W308" s="2">
        <f t="shared" si="61"/>
        <v>684210.28571428359</v>
      </c>
      <c r="X308" s="2">
        <f t="shared" si="51"/>
        <v>15789.714285716414</v>
      </c>
      <c r="Y308" s="2">
        <f t="shared" si="62"/>
        <v>61981301.781531319</v>
      </c>
      <c r="Z308" s="2" t="str">
        <f t="shared" si="52"/>
        <v>MEEP</v>
      </c>
      <c r="AA308" s="2">
        <f>IF(Z308="HERE",Y308,AA307+Graph!$G$1*1000)</f>
        <v>90241883.924388468</v>
      </c>
      <c r="AB308" s="2">
        <f t="shared" si="63"/>
        <v>420000</v>
      </c>
      <c r="AC308" s="2">
        <f t="shared" si="64"/>
        <v>59600635.852469355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235</v>
      </c>
      <c r="C309" s="7"/>
      <c r="D309" s="2" t="e">
        <f t="shared" si="55"/>
        <v>#N/A</v>
      </c>
      <c r="E309" s="2" t="e">
        <f t="shared" si="67"/>
        <v>#N/A</v>
      </c>
      <c r="F309" s="2">
        <v>1036030.5405405462</v>
      </c>
      <c r="G309" s="2">
        <f t="shared" si="70"/>
        <v>684210.28571428568</v>
      </c>
      <c r="H309" s="2">
        <f t="shared" si="65"/>
        <v>166531515.46291491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1089930.0071123689</v>
      </c>
      <c r="Q309" s="2">
        <f t="shared" si="71"/>
        <v>700000</v>
      </c>
      <c r="R309" s="2">
        <f t="shared" si="66"/>
        <v>171054942.95873144</v>
      </c>
      <c r="S309" s="2">
        <f t="shared" si="58"/>
        <v>684210.28571429849</v>
      </c>
      <c r="T309" s="2">
        <f t="shared" si="59"/>
        <v>15789.714285714552</v>
      </c>
      <c r="U309" s="2">
        <f t="shared" si="60"/>
        <v>700000</v>
      </c>
      <c r="V309" s="2">
        <f t="shared" si="34"/>
        <v>109057851.46291439</v>
      </c>
      <c r="W309" s="2">
        <f t="shared" si="61"/>
        <v>684210.28571428359</v>
      </c>
      <c r="X309" s="2">
        <f t="shared" si="51"/>
        <v>15789.714285716414</v>
      </c>
      <c r="Y309" s="2">
        <f t="shared" si="62"/>
        <v>61997091.495817035</v>
      </c>
      <c r="Z309" s="2" t="str">
        <f t="shared" si="52"/>
        <v>MEEP</v>
      </c>
      <c r="AA309" s="2">
        <f>IF(Z309="HERE",Y309,AA308+Graph!$G$1*1000)</f>
        <v>90661883.924388468</v>
      </c>
      <c r="AB309" s="2">
        <f t="shared" si="63"/>
        <v>420000</v>
      </c>
      <c r="AC309" s="2">
        <f t="shared" si="64"/>
        <v>59600635.852469355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236</v>
      </c>
      <c r="C310" s="7"/>
      <c r="D310" s="2" t="e">
        <f t="shared" si="55"/>
        <v>#N/A</v>
      </c>
      <c r="E310" s="2" t="e">
        <f t="shared" si="67"/>
        <v>#N/A</v>
      </c>
      <c r="F310" s="2">
        <v>1038617.7671986669</v>
      </c>
      <c r="G310" s="2">
        <f t="shared" si="70"/>
        <v>684210.28571428568</v>
      </c>
      <c r="H310" s="2">
        <f t="shared" si="65"/>
        <v>167215725.74862921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1092710.742188096</v>
      </c>
      <c r="Q310" s="2">
        <f t="shared" si="71"/>
        <v>700000</v>
      </c>
      <c r="R310" s="2">
        <f t="shared" si="66"/>
        <v>171754942.95873144</v>
      </c>
      <c r="S310" s="2">
        <f t="shared" si="58"/>
        <v>684210.28571429849</v>
      </c>
      <c r="T310" s="2">
        <f t="shared" si="59"/>
        <v>15789.714285714552</v>
      </c>
      <c r="U310" s="2">
        <f t="shared" si="60"/>
        <v>700000</v>
      </c>
      <c r="V310" s="2">
        <f t="shared" si="34"/>
        <v>109742061.74862868</v>
      </c>
      <c r="W310" s="2">
        <f t="shared" si="61"/>
        <v>684210.28571428359</v>
      </c>
      <c r="X310" s="2">
        <f t="shared" si="51"/>
        <v>15789.714285716414</v>
      </c>
      <c r="Y310" s="2">
        <f t="shared" si="62"/>
        <v>62012881.210102752</v>
      </c>
      <c r="Z310" s="2" t="str">
        <f t="shared" si="52"/>
        <v>MEEP</v>
      </c>
      <c r="AA310" s="2">
        <f>IF(Z310="HERE",Y310,AA309+Graph!$G$1*1000)</f>
        <v>91081883.924388468</v>
      </c>
      <c r="AB310" s="2">
        <f t="shared" si="63"/>
        <v>420000</v>
      </c>
      <c r="AC310" s="2">
        <f t="shared" si="64"/>
        <v>59600635.852469355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237</v>
      </c>
      <c r="C311" s="7"/>
      <c r="D311" s="2" t="e">
        <f t="shared" si="55"/>
        <v>#N/A</v>
      </c>
      <c r="E311" s="2" t="e">
        <f t="shared" si="67"/>
        <v>#N/A</v>
      </c>
      <c r="F311" s="2">
        <v>1041204.9938567877</v>
      </c>
      <c r="G311" s="2">
        <f t="shared" si="70"/>
        <v>684210.28571428568</v>
      </c>
      <c r="H311" s="2">
        <f t="shared" si="65"/>
        <v>167899936.03434351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1095491.4772638381</v>
      </c>
      <c r="Q311" s="2">
        <f t="shared" si="71"/>
        <v>700000</v>
      </c>
      <c r="R311" s="2">
        <f t="shared" si="66"/>
        <v>172454942.95873144</v>
      </c>
      <c r="S311" s="2">
        <f t="shared" si="58"/>
        <v>684210.28571429849</v>
      </c>
      <c r="T311" s="2">
        <f t="shared" si="59"/>
        <v>15789.714285714552</v>
      </c>
      <c r="U311" s="2">
        <f t="shared" si="60"/>
        <v>700000</v>
      </c>
      <c r="V311" s="2">
        <f t="shared" si="34"/>
        <v>110426272.03434296</v>
      </c>
      <c r="W311" s="2">
        <f t="shared" si="61"/>
        <v>684210.28571428359</v>
      </c>
      <c r="X311" s="2">
        <f t="shared" si="51"/>
        <v>15789.714285716414</v>
      </c>
      <c r="Y311" s="2">
        <f t="shared" si="62"/>
        <v>62028670.924388468</v>
      </c>
      <c r="Z311" s="2" t="str">
        <f t="shared" si="52"/>
        <v>MEEP</v>
      </c>
      <c r="AA311" s="2">
        <f>IF(Z311="HERE",Y311,AA310+Graph!$G$1*1000)</f>
        <v>91501883.924388468</v>
      </c>
      <c r="AB311" s="2">
        <f t="shared" si="63"/>
        <v>420000</v>
      </c>
      <c r="AC311" s="2">
        <f t="shared" si="64"/>
        <v>59600635.852469355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238</v>
      </c>
      <c r="C312" s="7"/>
      <c r="D312" s="2" t="e">
        <f t="shared" si="55"/>
        <v>#N/A</v>
      </c>
      <c r="E312" s="2" t="e">
        <f t="shared" si="67"/>
        <v>#N/A</v>
      </c>
      <c r="F312" s="2">
        <v>1043792.2205149084</v>
      </c>
      <c r="G312" s="2">
        <f t="shared" si="70"/>
        <v>684210.28571428568</v>
      </c>
      <c r="H312" s="2">
        <f t="shared" si="65"/>
        <v>168584146.32005781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1098272.2123395652</v>
      </c>
      <c r="Q312" s="2">
        <f t="shared" si="71"/>
        <v>700000</v>
      </c>
      <c r="R312" s="2">
        <f t="shared" si="66"/>
        <v>173154942.95873144</v>
      </c>
      <c r="S312" s="2">
        <f t="shared" si="58"/>
        <v>684210.28571429849</v>
      </c>
      <c r="T312" s="2">
        <f t="shared" si="59"/>
        <v>15789.714285714552</v>
      </c>
      <c r="U312" s="2">
        <f t="shared" si="60"/>
        <v>700000</v>
      </c>
      <c r="V312" s="2">
        <f t="shared" si="34"/>
        <v>111110482.32005724</v>
      </c>
      <c r="W312" s="2">
        <f t="shared" si="61"/>
        <v>684210.28571428359</v>
      </c>
      <c r="X312" s="2">
        <f t="shared" si="51"/>
        <v>15789.714285716414</v>
      </c>
      <c r="Y312" s="2">
        <f t="shared" si="62"/>
        <v>62044460.638674185</v>
      </c>
      <c r="Z312" s="2" t="str">
        <f t="shared" si="52"/>
        <v>MEEP</v>
      </c>
      <c r="AA312" s="2">
        <f>IF(Z312="HERE",Y312,AA311+Graph!$G$1*1000)</f>
        <v>91921883.924388468</v>
      </c>
      <c r="AB312" s="2">
        <f t="shared" si="63"/>
        <v>420000</v>
      </c>
      <c r="AC312" s="2">
        <f t="shared" si="64"/>
        <v>59600635.852469355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239</v>
      </c>
      <c r="C313" s="7"/>
      <c r="D313" s="2" t="e">
        <f t="shared" si="55"/>
        <v>#N/A</v>
      </c>
      <c r="E313" s="2" t="e">
        <f t="shared" si="67"/>
        <v>#N/A</v>
      </c>
      <c r="F313" s="2">
        <v>1046379.4471730292</v>
      </c>
      <c r="G313" s="2">
        <f t="shared" si="70"/>
        <v>684210.28571428568</v>
      </c>
      <c r="H313" s="2">
        <f t="shared" si="65"/>
        <v>169268356.60577211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1101052.9474153072</v>
      </c>
      <c r="Q313" s="2">
        <f t="shared" si="71"/>
        <v>700000</v>
      </c>
      <c r="R313" s="2">
        <f t="shared" si="66"/>
        <v>173854942.95873144</v>
      </c>
      <c r="S313" s="2">
        <f t="shared" si="58"/>
        <v>684210.28571429849</v>
      </c>
      <c r="T313" s="2">
        <f t="shared" si="59"/>
        <v>15789.714285714552</v>
      </c>
      <c r="U313" s="2">
        <f t="shared" si="60"/>
        <v>700000</v>
      </c>
      <c r="V313" s="2">
        <f t="shared" si="34"/>
        <v>111794692.60577153</v>
      </c>
      <c r="W313" s="2">
        <f t="shared" si="61"/>
        <v>684210.28571428359</v>
      </c>
      <c r="X313" s="2">
        <f t="shared" si="51"/>
        <v>15789.714285716414</v>
      </c>
      <c r="Y313" s="2">
        <f t="shared" si="62"/>
        <v>62060250.352959901</v>
      </c>
      <c r="Z313" s="2" t="str">
        <f t="shared" si="52"/>
        <v>MEEP</v>
      </c>
      <c r="AA313" s="2">
        <f>IF(Z313="HERE",Y313,AA312+Graph!$G$1*1000)</f>
        <v>92341883.924388468</v>
      </c>
      <c r="AB313" s="2">
        <f t="shared" si="63"/>
        <v>420000</v>
      </c>
      <c r="AC313" s="2">
        <f t="shared" si="64"/>
        <v>59600635.852469355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240</v>
      </c>
      <c r="C314" s="7"/>
      <c r="D314" s="2" t="e">
        <f t="shared" si="55"/>
        <v>#N/A</v>
      </c>
      <c r="E314" s="2" t="e">
        <f t="shared" si="67"/>
        <v>#N/A</v>
      </c>
      <c r="F314" s="2">
        <v>1048966.6738311499</v>
      </c>
      <c r="G314" s="2">
        <f t="shared" si="70"/>
        <v>684210.28571428568</v>
      </c>
      <c r="H314" s="2">
        <f t="shared" si="65"/>
        <v>169952566.89148641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1103833.6824910343</v>
      </c>
      <c r="Q314" s="2">
        <f t="shared" si="71"/>
        <v>700000</v>
      </c>
      <c r="R314" s="2">
        <f t="shared" si="66"/>
        <v>174554942.95873144</v>
      </c>
      <c r="S314" s="2">
        <f t="shared" si="58"/>
        <v>684210.28571429849</v>
      </c>
      <c r="T314" s="2">
        <f t="shared" si="59"/>
        <v>15789.714285714552</v>
      </c>
      <c r="U314" s="2">
        <f t="shared" si="60"/>
        <v>700000</v>
      </c>
      <c r="V314" s="2">
        <f t="shared" si="34"/>
        <v>112478902.89148581</v>
      </c>
      <c r="W314" s="2">
        <f t="shared" si="61"/>
        <v>684210.28571428359</v>
      </c>
      <c r="X314" s="2">
        <f t="shared" si="51"/>
        <v>15789.714285716414</v>
      </c>
      <c r="Y314" s="2">
        <f t="shared" si="62"/>
        <v>62076040.067245618</v>
      </c>
      <c r="Z314" s="2" t="str">
        <f t="shared" si="52"/>
        <v>MEEP</v>
      </c>
      <c r="AA314" s="2">
        <f>IF(Z314="HERE",Y314,AA313+Graph!$G$1*1000)</f>
        <v>92761883.924388468</v>
      </c>
      <c r="AB314" s="2">
        <f t="shared" si="63"/>
        <v>420000</v>
      </c>
      <c r="AC314" s="2">
        <f t="shared" si="64"/>
        <v>59600635.852469355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241</v>
      </c>
      <c r="C315" s="7"/>
      <c r="D315" s="2" t="e">
        <f t="shared" si="55"/>
        <v>#N/A</v>
      </c>
      <c r="E315" s="2" t="e">
        <f t="shared" si="67"/>
        <v>#N/A</v>
      </c>
      <c r="F315" s="2">
        <v>1051553.9004892707</v>
      </c>
      <c r="G315" s="2">
        <f t="shared" si="70"/>
        <v>684210.28571428568</v>
      </c>
      <c r="H315" s="2">
        <f t="shared" si="65"/>
        <v>170636777.1772007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1106614.4175667763</v>
      </c>
      <c r="Q315" s="2">
        <f t="shared" si="71"/>
        <v>700000</v>
      </c>
      <c r="R315" s="2">
        <f t="shared" si="66"/>
        <v>175254942.95873144</v>
      </c>
      <c r="S315" s="2">
        <f t="shared" si="58"/>
        <v>684210.28571429849</v>
      </c>
      <c r="T315" s="2">
        <f t="shared" si="59"/>
        <v>15789.714285714552</v>
      </c>
      <c r="U315" s="2">
        <f t="shared" si="60"/>
        <v>700000</v>
      </c>
      <c r="V315" s="2">
        <f t="shared" si="34"/>
        <v>113163113.17720009</v>
      </c>
      <c r="W315" s="2">
        <f t="shared" si="61"/>
        <v>684210.28571428359</v>
      </c>
      <c r="X315" s="2">
        <f t="shared" si="51"/>
        <v>15789.714285716414</v>
      </c>
      <c r="Y315" s="2">
        <f t="shared" si="62"/>
        <v>62091829.781531334</v>
      </c>
      <c r="Z315" s="2" t="str">
        <f t="shared" si="52"/>
        <v>MEEP</v>
      </c>
      <c r="AA315" s="2">
        <f>IF(Z315="HERE",Y315,AA314+Graph!$G$1*1000)</f>
        <v>93181883.924388468</v>
      </c>
      <c r="AB315" s="2">
        <f t="shared" si="63"/>
        <v>420000</v>
      </c>
      <c r="AC315" s="2">
        <f t="shared" si="64"/>
        <v>59600635.852469355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242</v>
      </c>
      <c r="C316" s="7"/>
      <c r="D316" s="2" t="e">
        <f t="shared" si="55"/>
        <v>#N/A</v>
      </c>
      <c r="E316" s="2" t="e">
        <f t="shared" si="67"/>
        <v>#N/A</v>
      </c>
      <c r="F316" s="2">
        <v>1054141.1271473914</v>
      </c>
      <c r="G316" s="2">
        <f t="shared" si="70"/>
        <v>684210.28571428568</v>
      </c>
      <c r="H316" s="2">
        <f t="shared" si="65"/>
        <v>171320987.462915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1109395.1526425034</v>
      </c>
      <c r="Q316" s="2">
        <f t="shared" si="71"/>
        <v>700000</v>
      </c>
      <c r="R316" s="2">
        <f t="shared" si="66"/>
        <v>175954942.95873144</v>
      </c>
      <c r="S316" s="2">
        <f t="shared" si="58"/>
        <v>684210.28571429849</v>
      </c>
      <c r="T316" s="2">
        <f t="shared" si="59"/>
        <v>15789.714285714552</v>
      </c>
      <c r="U316" s="2">
        <f t="shared" si="60"/>
        <v>700000</v>
      </c>
      <c r="V316" s="2">
        <f t="shared" si="34"/>
        <v>113847323.46291438</v>
      </c>
      <c r="W316" s="2">
        <f t="shared" si="61"/>
        <v>684210.28571428359</v>
      </c>
      <c r="X316" s="2">
        <f t="shared" si="51"/>
        <v>15789.714285716414</v>
      </c>
      <c r="Y316" s="2">
        <f t="shared" si="62"/>
        <v>62107619.49581705</v>
      </c>
      <c r="Z316" s="2" t="str">
        <f t="shared" si="52"/>
        <v>MEEP</v>
      </c>
      <c r="AA316" s="2">
        <f>IF(Z316="HERE",Y316,AA315+Graph!$G$1*1000)</f>
        <v>93601883.924388468</v>
      </c>
      <c r="AB316" s="2">
        <f t="shared" si="63"/>
        <v>420000</v>
      </c>
      <c r="AC316" s="2">
        <f t="shared" si="64"/>
        <v>59600635.852469355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243</v>
      </c>
      <c r="C317" s="7"/>
      <c r="D317" s="2" t="e">
        <f t="shared" si="55"/>
        <v>#N/A</v>
      </c>
      <c r="E317" s="2" t="e">
        <f t="shared" si="67"/>
        <v>#N/A</v>
      </c>
      <c r="F317" s="2">
        <v>1056728.3538055122</v>
      </c>
      <c r="G317" s="2">
        <f t="shared" si="70"/>
        <v>684210.28571428568</v>
      </c>
      <c r="H317" s="2">
        <f t="shared" si="65"/>
        <v>172005197.7486293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1112175.8877182454</v>
      </c>
      <c r="Q317" s="2">
        <f t="shared" si="71"/>
        <v>700000</v>
      </c>
      <c r="R317" s="2">
        <f t="shared" si="66"/>
        <v>176654942.95873144</v>
      </c>
      <c r="S317" s="2">
        <f t="shared" si="58"/>
        <v>684210.28571429849</v>
      </c>
      <c r="T317" s="2">
        <f t="shared" si="59"/>
        <v>15789.714285714552</v>
      </c>
      <c r="U317" s="2">
        <f t="shared" si="60"/>
        <v>700000</v>
      </c>
      <c r="V317" s="2">
        <f t="shared" si="34"/>
        <v>114531533.74862866</v>
      </c>
      <c r="W317" s="2">
        <f t="shared" si="61"/>
        <v>684210.28571428359</v>
      </c>
      <c r="X317" s="2">
        <f t="shared" si="51"/>
        <v>15789.714285716414</v>
      </c>
      <c r="Y317" s="2">
        <f t="shared" si="62"/>
        <v>62123409.210102767</v>
      </c>
      <c r="Z317" s="2" t="str">
        <f t="shared" si="52"/>
        <v>MEEP</v>
      </c>
      <c r="AA317" s="2">
        <f>IF(Z317="HERE",Y317,AA316+Graph!$G$1*1000)</f>
        <v>94021883.924388468</v>
      </c>
      <c r="AB317" s="2">
        <f t="shared" si="63"/>
        <v>420000</v>
      </c>
      <c r="AC317" s="2">
        <f t="shared" si="64"/>
        <v>59600635.852469355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244</v>
      </c>
      <c r="C318" s="7"/>
      <c r="D318" s="2" t="e">
        <f t="shared" si="55"/>
        <v>#N/A</v>
      </c>
      <c r="E318" s="2" t="e">
        <f t="shared" si="67"/>
        <v>#N/A</v>
      </c>
      <c r="F318" s="2">
        <v>1059315.5804636329</v>
      </c>
      <c r="G318" s="2">
        <f t="shared" si="70"/>
        <v>684210.28571428568</v>
      </c>
      <c r="H318" s="2">
        <f t="shared" si="65"/>
        <v>172689408.0343436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1114956.6227939725</v>
      </c>
      <c r="Q318" s="2">
        <f t="shared" si="71"/>
        <v>700000</v>
      </c>
      <c r="R318" s="2">
        <f t="shared" si="66"/>
        <v>177354942.95873144</v>
      </c>
      <c r="S318" s="2">
        <f t="shared" si="58"/>
        <v>684210.28571429849</v>
      </c>
      <c r="T318" s="2">
        <f t="shared" si="59"/>
        <v>15789.714285714552</v>
      </c>
      <c r="U318" s="2">
        <f t="shared" si="60"/>
        <v>700000</v>
      </c>
      <c r="V318" s="2">
        <f t="shared" si="34"/>
        <v>115215744.03434294</v>
      </c>
      <c r="W318" s="2">
        <f t="shared" si="61"/>
        <v>684210.28571428359</v>
      </c>
      <c r="X318" s="2">
        <f t="shared" si="51"/>
        <v>15789.714285716414</v>
      </c>
      <c r="Y318" s="2">
        <f t="shared" si="62"/>
        <v>62139198.924388483</v>
      </c>
      <c r="Z318" s="2" t="str">
        <f t="shared" si="52"/>
        <v>MEEP</v>
      </c>
      <c r="AA318" s="2">
        <f>IF(Z318="HERE",Y318,AA317+Graph!$G$1*1000)</f>
        <v>94441883.924388468</v>
      </c>
      <c r="AB318" s="2">
        <f t="shared" si="63"/>
        <v>420000</v>
      </c>
      <c r="AC318" s="2">
        <f t="shared" si="64"/>
        <v>59600635.852469355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245</v>
      </c>
      <c r="C319" s="7"/>
      <c r="D319" s="2" t="e">
        <f t="shared" si="55"/>
        <v>#N/A</v>
      </c>
      <c r="E319" s="2" t="e">
        <f t="shared" si="67"/>
        <v>#N/A</v>
      </c>
      <c r="F319" s="2">
        <v>1061902.8071217537</v>
      </c>
      <c r="G319" s="2">
        <f t="shared" si="70"/>
        <v>684210.28571428568</v>
      </c>
      <c r="H319" s="2">
        <f t="shared" si="65"/>
        <v>173373618.3200579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1117737.3578697145</v>
      </c>
      <c r="Q319" s="2">
        <f t="shared" si="71"/>
        <v>700000</v>
      </c>
      <c r="R319" s="2">
        <f t="shared" si="66"/>
        <v>178054942.95873144</v>
      </c>
      <c r="S319" s="2">
        <f t="shared" si="58"/>
        <v>684210.28571429849</v>
      </c>
      <c r="T319" s="2">
        <f t="shared" si="59"/>
        <v>15789.714285714552</v>
      </c>
      <c r="U319" s="2">
        <f t="shared" si="60"/>
        <v>700000</v>
      </c>
      <c r="V319" s="2">
        <f t="shared" si="34"/>
        <v>115899954.32005723</v>
      </c>
      <c r="W319" s="2">
        <f t="shared" si="61"/>
        <v>684210.28571428359</v>
      </c>
      <c r="X319" s="2">
        <f t="shared" si="51"/>
        <v>15789.714285716414</v>
      </c>
      <c r="Y319" s="2">
        <f t="shared" si="62"/>
        <v>62154988.6386742</v>
      </c>
      <c r="Z319" s="2" t="str">
        <f t="shared" si="52"/>
        <v>MEEP</v>
      </c>
      <c r="AA319" s="2">
        <f>IF(Z319="HERE",Y319,AA318+Graph!$G$1*1000)</f>
        <v>94861883.924388468</v>
      </c>
      <c r="AB319" s="2">
        <f t="shared" si="63"/>
        <v>420000</v>
      </c>
      <c r="AC319" s="2">
        <f t="shared" si="64"/>
        <v>59600635.852469355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246</v>
      </c>
      <c r="C320" s="7"/>
      <c r="D320" s="2" t="e">
        <f t="shared" si="55"/>
        <v>#N/A</v>
      </c>
      <c r="E320" s="2" t="e">
        <f t="shared" si="67"/>
        <v>#N/A</v>
      </c>
      <c r="F320" s="2">
        <v>1064490.0337798744</v>
      </c>
      <c r="G320" s="2">
        <f t="shared" si="70"/>
        <v>684210.28571428568</v>
      </c>
      <c r="H320" s="2">
        <f t="shared" si="65"/>
        <v>174057828.6057722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1120518.0929454565</v>
      </c>
      <c r="Q320" s="2">
        <f t="shared" si="71"/>
        <v>700000</v>
      </c>
      <c r="R320" s="2">
        <f t="shared" si="66"/>
        <v>178754942.95873144</v>
      </c>
      <c r="S320" s="2">
        <f t="shared" si="58"/>
        <v>684210.28571429849</v>
      </c>
      <c r="T320" s="2">
        <f t="shared" si="59"/>
        <v>15789.714285714552</v>
      </c>
      <c r="U320" s="2">
        <f t="shared" si="60"/>
        <v>700000</v>
      </c>
      <c r="V320" s="2">
        <f t="shared" si="34"/>
        <v>116584164.60577151</v>
      </c>
      <c r="W320" s="2">
        <f t="shared" si="61"/>
        <v>684210.28571428359</v>
      </c>
      <c r="X320" s="2">
        <f t="shared" si="51"/>
        <v>15789.714285716414</v>
      </c>
      <c r="Y320" s="2">
        <f t="shared" si="62"/>
        <v>62170778.352959916</v>
      </c>
      <c r="Z320" s="2" t="str">
        <f t="shared" si="52"/>
        <v>MEEP</v>
      </c>
      <c r="AA320" s="2">
        <f>IF(Z320="HERE",Y320,AA319+Graph!$G$1*1000)</f>
        <v>95281883.924388468</v>
      </c>
      <c r="AB320" s="2">
        <f t="shared" si="63"/>
        <v>420000</v>
      </c>
      <c r="AC320" s="2">
        <f t="shared" si="64"/>
        <v>59600635.852469355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247</v>
      </c>
      <c r="C321" s="7"/>
      <c r="D321" s="2" t="e">
        <f t="shared" si="55"/>
        <v>#N/A</v>
      </c>
      <c r="E321" s="2" t="e">
        <f t="shared" si="67"/>
        <v>#N/A</v>
      </c>
      <c r="F321" s="2">
        <v>1067077.2604379952</v>
      </c>
      <c r="G321" s="2">
        <f t="shared" si="70"/>
        <v>684210.28571428568</v>
      </c>
      <c r="H321" s="2">
        <f t="shared" si="65"/>
        <v>174742038.8914865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1123298.8280211836</v>
      </c>
      <c r="Q321" s="2">
        <f t="shared" si="71"/>
        <v>700000</v>
      </c>
      <c r="R321" s="2">
        <f t="shared" si="66"/>
        <v>179454942.95873144</v>
      </c>
      <c r="S321" s="2">
        <f t="shared" si="58"/>
        <v>684210.28571429849</v>
      </c>
      <c r="T321" s="2">
        <f t="shared" si="59"/>
        <v>15789.714285714552</v>
      </c>
      <c r="U321" s="2">
        <f t="shared" si="60"/>
        <v>700000</v>
      </c>
      <c r="V321" s="2">
        <f t="shared" si="34"/>
        <v>117268374.8914858</v>
      </c>
      <c r="W321" s="2">
        <f t="shared" si="61"/>
        <v>684210.28571428359</v>
      </c>
      <c r="X321" s="2">
        <f t="shared" si="51"/>
        <v>15789.714285716414</v>
      </c>
      <c r="Y321" s="2">
        <f t="shared" si="62"/>
        <v>62186568.067245632</v>
      </c>
      <c r="Z321" s="2" t="str">
        <f t="shared" si="52"/>
        <v>MEEP</v>
      </c>
      <c r="AA321" s="2">
        <f>IF(Z321="HERE",Y321,AA320+Graph!$G$1*1000)</f>
        <v>95701883.924388468</v>
      </c>
      <c r="AB321" s="2">
        <f t="shared" si="63"/>
        <v>420000</v>
      </c>
      <c r="AC321" s="2">
        <f t="shared" si="64"/>
        <v>59600635.852469355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248</v>
      </c>
      <c r="C322" s="7"/>
      <c r="D322" s="2" t="e">
        <f t="shared" si="55"/>
        <v>#N/A</v>
      </c>
      <c r="E322" s="2" t="e">
        <f t="shared" si="67"/>
        <v>#N/A</v>
      </c>
      <c r="F322" s="2">
        <v>1069664.4870961159</v>
      </c>
      <c r="G322" s="2">
        <f t="shared" si="70"/>
        <v>684210.28571428568</v>
      </c>
      <c r="H322" s="2">
        <f t="shared" si="65"/>
        <v>175426249.17720079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1126079.5630969256</v>
      </c>
      <c r="Q322" s="2">
        <f t="shared" si="71"/>
        <v>700000</v>
      </c>
      <c r="R322" s="2">
        <f t="shared" si="66"/>
        <v>180154942.95873144</v>
      </c>
      <c r="S322" s="2">
        <f t="shared" si="58"/>
        <v>684210.28571429849</v>
      </c>
      <c r="T322" s="2">
        <f t="shared" si="59"/>
        <v>15789.714285714552</v>
      </c>
      <c r="U322" s="2">
        <f t="shared" si="60"/>
        <v>700000</v>
      </c>
      <c r="V322" s="2">
        <f t="shared" si="34"/>
        <v>117952585.17720008</v>
      </c>
      <c r="W322" s="2">
        <f t="shared" si="61"/>
        <v>684210.28571428359</v>
      </c>
      <c r="X322" s="2">
        <f t="shared" si="51"/>
        <v>15789.714285716414</v>
      </c>
      <c r="Y322" s="2">
        <f t="shared" si="62"/>
        <v>62202357.781531349</v>
      </c>
      <c r="Z322" s="2" t="str">
        <f t="shared" si="52"/>
        <v>MEEP</v>
      </c>
      <c r="AA322" s="2">
        <f>IF(Z322="HERE",Y322,AA321+Graph!$G$1*1000)</f>
        <v>96121883.924388468</v>
      </c>
      <c r="AB322" s="2">
        <f t="shared" si="63"/>
        <v>420000</v>
      </c>
      <c r="AC322" s="2">
        <f t="shared" si="64"/>
        <v>59600635.852469355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249</v>
      </c>
      <c r="C323" s="7"/>
      <c r="D323" s="2" t="e">
        <f t="shared" si="55"/>
        <v>#N/A</v>
      </c>
      <c r="E323" s="2" t="e">
        <f t="shared" si="67"/>
        <v>#N/A</v>
      </c>
      <c r="F323" s="2">
        <v>1072251.7137542367</v>
      </c>
      <c r="G323" s="2">
        <f t="shared" si="70"/>
        <v>684210.28571428568</v>
      </c>
      <c r="H323" s="2">
        <f t="shared" si="65"/>
        <v>176110459.46291509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1128860.2981726527</v>
      </c>
      <c r="Q323" s="2">
        <f t="shared" si="71"/>
        <v>700000</v>
      </c>
      <c r="R323" s="2">
        <f t="shared" si="66"/>
        <v>180854942.95873144</v>
      </c>
      <c r="S323" s="2">
        <f t="shared" si="58"/>
        <v>684210.28571429849</v>
      </c>
      <c r="T323" s="2">
        <f t="shared" si="59"/>
        <v>15789.714285714552</v>
      </c>
      <c r="U323" s="2">
        <f t="shared" si="60"/>
        <v>700000</v>
      </c>
      <c r="V323" s="2">
        <f t="shared" si="34"/>
        <v>118636795.46291436</v>
      </c>
      <c r="W323" s="2">
        <f t="shared" si="61"/>
        <v>684210.28571428359</v>
      </c>
      <c r="X323" s="2">
        <f t="shared" si="51"/>
        <v>15789.714285716414</v>
      </c>
      <c r="Y323" s="2">
        <f t="shared" si="62"/>
        <v>62218147.495817065</v>
      </c>
      <c r="Z323" s="2" t="str">
        <f t="shared" si="52"/>
        <v>MEEP</v>
      </c>
      <c r="AA323" s="2">
        <f>IF(Z323="HERE",Y323,AA322+Graph!$G$1*1000)</f>
        <v>96541883.924388468</v>
      </c>
      <c r="AB323" s="2">
        <f t="shared" si="63"/>
        <v>420000</v>
      </c>
      <c r="AC323" s="2">
        <f t="shared" si="64"/>
        <v>59600635.852469355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250</v>
      </c>
      <c r="C324" s="7"/>
      <c r="D324" s="2" t="e">
        <f t="shared" si="55"/>
        <v>#N/A</v>
      </c>
      <c r="E324" s="2" t="e">
        <f t="shared" si="67"/>
        <v>#N/A</v>
      </c>
      <c r="F324" s="2">
        <v>1074838.9404123724</v>
      </c>
      <c r="G324" s="2">
        <f t="shared" si="70"/>
        <v>684210.28571428568</v>
      </c>
      <c r="H324" s="2">
        <f t="shared" si="65"/>
        <v>176794669.74862939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1131641.0332483947</v>
      </c>
      <c r="Q324" s="2">
        <f t="shared" si="71"/>
        <v>700000</v>
      </c>
      <c r="R324" s="2">
        <f t="shared" si="66"/>
        <v>181554942.95873144</v>
      </c>
      <c r="S324" s="2">
        <f t="shared" si="58"/>
        <v>684210.28571429849</v>
      </c>
      <c r="T324" s="2">
        <f t="shared" si="59"/>
        <v>15789.714285714552</v>
      </c>
      <c r="U324" s="2">
        <f t="shared" si="60"/>
        <v>700000</v>
      </c>
      <c r="V324" s="2">
        <f t="shared" si="34"/>
        <v>119321005.74862865</v>
      </c>
      <c r="W324" s="2">
        <f t="shared" si="61"/>
        <v>684210.28571428359</v>
      </c>
      <c r="X324" s="2">
        <f t="shared" si="51"/>
        <v>15789.714285716414</v>
      </c>
      <c r="Y324" s="2">
        <f t="shared" si="62"/>
        <v>62233937.210102782</v>
      </c>
      <c r="Z324" s="2" t="str">
        <f t="shared" si="52"/>
        <v>MEEP</v>
      </c>
      <c r="AA324" s="2">
        <f>IF(Z324="HERE",Y324,AA323+Graph!$G$1*1000)</f>
        <v>96961883.924388468</v>
      </c>
      <c r="AB324" s="2">
        <f t="shared" si="63"/>
        <v>420000</v>
      </c>
      <c r="AC324" s="2">
        <f t="shared" si="64"/>
        <v>59600635.852469355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251</v>
      </c>
      <c r="C325" s="7"/>
      <c r="D325" s="2" t="e">
        <f t="shared" si="55"/>
        <v>#N/A</v>
      </c>
      <c r="E325" s="2" t="e">
        <f t="shared" si="67"/>
        <v>#N/A</v>
      </c>
      <c r="F325" s="2">
        <v>1077426.1670704931</v>
      </c>
      <c r="G325" s="2">
        <f t="shared" si="70"/>
        <v>684210.28571428568</v>
      </c>
      <c r="H325" s="2">
        <f t="shared" si="65"/>
        <v>177478880.03434369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1134421.7683241218</v>
      </c>
      <c r="Q325" s="2">
        <f t="shared" si="71"/>
        <v>700000</v>
      </c>
      <c r="R325" s="2">
        <f t="shared" si="66"/>
        <v>182254942.95873144</v>
      </c>
      <c r="S325" s="2">
        <f t="shared" si="58"/>
        <v>684210.28571429849</v>
      </c>
      <c r="T325" s="2">
        <f t="shared" si="59"/>
        <v>15789.714285714552</v>
      </c>
      <c r="U325" s="2">
        <f t="shared" si="60"/>
        <v>700000</v>
      </c>
      <c r="V325" s="2">
        <f t="shared" si="34"/>
        <v>120005216.03434293</v>
      </c>
      <c r="W325" s="2">
        <f t="shared" si="61"/>
        <v>684210.28571428359</v>
      </c>
      <c r="X325" s="2">
        <f t="shared" si="51"/>
        <v>15789.714285716414</v>
      </c>
      <c r="Y325" s="2">
        <f t="shared" si="62"/>
        <v>62249726.924388498</v>
      </c>
      <c r="Z325" s="2" t="str">
        <f t="shared" si="52"/>
        <v>MEEP</v>
      </c>
      <c r="AA325" s="2">
        <f>IF(Z325="HERE",Y325,AA324+Graph!$G$1*1000)</f>
        <v>97381883.924388468</v>
      </c>
      <c r="AB325" s="2">
        <f t="shared" si="63"/>
        <v>420000</v>
      </c>
      <c r="AC325" s="2">
        <f t="shared" si="64"/>
        <v>59600635.852469355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252</v>
      </c>
      <c r="C326" s="7"/>
      <c r="D326" s="2" t="e">
        <f t="shared" si="55"/>
        <v>#N/A</v>
      </c>
      <c r="E326" s="2" t="e">
        <f t="shared" si="67"/>
        <v>#N/A</v>
      </c>
      <c r="F326" s="2">
        <v>1080013.3937286139</v>
      </c>
      <c r="G326" s="2">
        <f t="shared" si="70"/>
        <v>684210.28571428568</v>
      </c>
      <c r="H326" s="2">
        <f t="shared" si="65"/>
        <v>178163090.32005799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1137202.5033998638</v>
      </c>
      <c r="Q326" s="2">
        <f t="shared" si="71"/>
        <v>700000</v>
      </c>
      <c r="R326" s="2">
        <f t="shared" si="66"/>
        <v>182954942.95873144</v>
      </c>
      <c r="S326" s="2">
        <f t="shared" si="58"/>
        <v>684210.28571429849</v>
      </c>
      <c r="T326" s="2">
        <f t="shared" si="59"/>
        <v>15789.714285714552</v>
      </c>
      <c r="U326" s="2">
        <f t="shared" si="60"/>
        <v>700000</v>
      </c>
      <c r="V326" s="2">
        <f t="shared" si="34"/>
        <v>120689426.32005721</v>
      </c>
      <c r="W326" s="2">
        <f t="shared" si="61"/>
        <v>684210.28571428359</v>
      </c>
      <c r="X326" s="2">
        <f t="shared" si="51"/>
        <v>15789.714285716414</v>
      </c>
      <c r="Y326" s="2">
        <f t="shared" si="62"/>
        <v>62265516.638674214</v>
      </c>
      <c r="Z326" s="2" t="str">
        <f t="shared" si="52"/>
        <v>MEEP</v>
      </c>
      <c r="AA326" s="2">
        <f>IF(Z326="HERE",Y326,AA325+Graph!$G$1*1000)</f>
        <v>97801883.924388468</v>
      </c>
      <c r="AB326" s="2">
        <f t="shared" si="63"/>
        <v>420000</v>
      </c>
      <c r="AC326" s="2">
        <f t="shared" si="64"/>
        <v>59600635.852469355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253</v>
      </c>
      <c r="C327" s="7"/>
      <c r="D327" s="2" t="e">
        <f t="shared" si="55"/>
        <v>#N/A</v>
      </c>
      <c r="E327" s="2" t="e">
        <f t="shared" si="67"/>
        <v>#N/A</v>
      </c>
      <c r="F327" s="2">
        <v>1082600.6203867346</v>
      </c>
      <c r="G327" s="2">
        <f t="shared" si="70"/>
        <v>684210.28571428568</v>
      </c>
      <c r="H327" s="2">
        <f t="shared" si="65"/>
        <v>178847300.60577229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1139983.2384755909</v>
      </c>
      <c r="Q327" s="2">
        <f t="shared" si="71"/>
        <v>700000</v>
      </c>
      <c r="R327" s="2">
        <f t="shared" si="66"/>
        <v>183654942.95873144</v>
      </c>
      <c r="S327" s="2">
        <f t="shared" si="58"/>
        <v>684210.28571429849</v>
      </c>
      <c r="T327" s="2">
        <f t="shared" si="59"/>
        <v>15789.714285714552</v>
      </c>
      <c r="U327" s="2">
        <f t="shared" si="60"/>
        <v>700000</v>
      </c>
      <c r="V327" s="2">
        <f t="shared" si="34"/>
        <v>121373636.6057715</v>
      </c>
      <c r="W327" s="2">
        <f t="shared" si="61"/>
        <v>684210.28571428359</v>
      </c>
      <c r="X327" s="2">
        <f t="shared" si="51"/>
        <v>15789.714285716414</v>
      </c>
      <c r="Y327" s="2">
        <f t="shared" si="62"/>
        <v>62281306.352959931</v>
      </c>
      <c r="Z327" s="2" t="str">
        <f t="shared" si="52"/>
        <v>MEEP</v>
      </c>
      <c r="AA327" s="2">
        <f>IF(Z327="HERE",Y327,AA326+Graph!$G$1*1000)</f>
        <v>98221883.924388468</v>
      </c>
      <c r="AB327" s="2">
        <f t="shared" si="63"/>
        <v>420000</v>
      </c>
      <c r="AC327" s="2">
        <f t="shared" si="64"/>
        <v>59600635.852469355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254</v>
      </c>
      <c r="C328" s="7"/>
      <c r="D328" s="2" t="e">
        <f t="shared" si="55"/>
        <v>#N/A</v>
      </c>
      <c r="E328" s="2" t="e">
        <f t="shared" si="67"/>
        <v>#N/A</v>
      </c>
      <c r="F328" s="2">
        <v>1085187.8470448554</v>
      </c>
      <c r="G328" s="2">
        <f t="shared" si="70"/>
        <v>684210.28571428568</v>
      </c>
      <c r="H328" s="2">
        <f t="shared" si="65"/>
        <v>179531510.89148659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1142763.973551333</v>
      </c>
      <c r="Q328" s="2">
        <f t="shared" si="71"/>
        <v>700000</v>
      </c>
      <c r="R328" s="2">
        <f t="shared" si="66"/>
        <v>184354942.95873144</v>
      </c>
      <c r="S328" s="2">
        <f t="shared" si="58"/>
        <v>684210.28571429849</v>
      </c>
      <c r="T328" s="2">
        <f t="shared" si="59"/>
        <v>15789.714285714552</v>
      </c>
      <c r="U328" s="2">
        <f t="shared" si="60"/>
        <v>700000</v>
      </c>
      <c r="V328" s="2">
        <f t="shared" si="34"/>
        <v>122057846.89148578</v>
      </c>
      <c r="W328" s="2">
        <f t="shared" si="61"/>
        <v>684210.28571428359</v>
      </c>
      <c r="X328" s="2">
        <f t="shared" si="51"/>
        <v>15789.714285716414</v>
      </c>
      <c r="Y328" s="2">
        <f t="shared" si="62"/>
        <v>62297096.067245647</v>
      </c>
      <c r="Z328" s="2" t="str">
        <f t="shared" si="52"/>
        <v>MEEP</v>
      </c>
      <c r="AA328" s="2">
        <f>IF(Z328="HERE",Y328,AA327+Graph!$G$1*1000)</f>
        <v>98641883.924388468</v>
      </c>
      <c r="AB328" s="2">
        <f t="shared" si="63"/>
        <v>420000</v>
      </c>
      <c r="AC328" s="2">
        <f t="shared" si="64"/>
        <v>59600635.852469355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255</v>
      </c>
      <c r="C329" s="7"/>
      <c r="D329" s="2" t="e">
        <f t="shared" si="55"/>
        <v>#N/A</v>
      </c>
      <c r="E329" s="2" t="e">
        <f t="shared" si="67"/>
        <v>#N/A</v>
      </c>
      <c r="F329" s="2">
        <v>1087775.0737029761</v>
      </c>
      <c r="G329" s="2">
        <f t="shared" si="70"/>
        <v>684210.28571428568</v>
      </c>
      <c r="H329" s="2">
        <f t="shared" si="65"/>
        <v>180215721.17720088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1145544.7086270601</v>
      </c>
      <c r="Q329" s="2">
        <f t="shared" si="71"/>
        <v>700000</v>
      </c>
      <c r="R329" s="2">
        <f t="shared" si="66"/>
        <v>185054942.95873144</v>
      </c>
      <c r="S329" s="2">
        <f t="shared" si="58"/>
        <v>684210.28571429849</v>
      </c>
      <c r="T329" s="2">
        <f t="shared" si="59"/>
        <v>15789.714285714552</v>
      </c>
      <c r="U329" s="2">
        <f t="shared" si="60"/>
        <v>700000</v>
      </c>
      <c r="V329" s="2">
        <f t="shared" si="34"/>
        <v>122742057.17720006</v>
      </c>
      <c r="W329" s="2">
        <f t="shared" si="61"/>
        <v>684210.28571428359</v>
      </c>
      <c r="X329" s="2">
        <f t="shared" si="51"/>
        <v>15789.714285716414</v>
      </c>
      <c r="Y329" s="2">
        <f t="shared" si="62"/>
        <v>62312885.781531364</v>
      </c>
      <c r="Z329" s="2" t="str">
        <f t="shared" si="52"/>
        <v>MEEP</v>
      </c>
      <c r="AA329" s="2">
        <f>IF(Z329="HERE",Y329,AA328+Graph!$G$1*1000)</f>
        <v>99061883.924388468</v>
      </c>
      <c r="AB329" s="2">
        <f t="shared" si="63"/>
        <v>420000</v>
      </c>
      <c r="AC329" s="2">
        <f t="shared" si="64"/>
        <v>59600635.852469355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256</v>
      </c>
      <c r="C330" s="7"/>
      <c r="D330" s="2" t="e">
        <f t="shared" si="55"/>
        <v>#N/A</v>
      </c>
      <c r="E330" s="2" t="e">
        <f t="shared" si="67"/>
        <v>#N/A</v>
      </c>
      <c r="F330" s="2">
        <v>1090362.3003610969</v>
      </c>
      <c r="G330" s="2">
        <f t="shared" si="70"/>
        <v>684210.28571428568</v>
      </c>
      <c r="H330" s="2">
        <f t="shared" si="65"/>
        <v>180899931.46291518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1148325.4437028021</v>
      </c>
      <c r="Q330" s="2">
        <f t="shared" si="71"/>
        <v>700000</v>
      </c>
      <c r="R330" s="2">
        <f t="shared" si="66"/>
        <v>185754942.95873144</v>
      </c>
      <c r="S330" s="2">
        <f t="shared" si="58"/>
        <v>684210.28571429849</v>
      </c>
      <c r="T330" s="2">
        <f t="shared" si="59"/>
        <v>15789.714285714552</v>
      </c>
      <c r="U330" s="2">
        <f t="shared" si="60"/>
        <v>700000</v>
      </c>
      <c r="V330" s="2">
        <f t="shared" si="34"/>
        <v>123426267.46291435</v>
      </c>
      <c r="W330" s="2">
        <f t="shared" si="61"/>
        <v>684210.28571428359</v>
      </c>
      <c r="X330" s="2">
        <f t="shared" si="51"/>
        <v>15789.714285716414</v>
      </c>
      <c r="Y330" s="2">
        <f t="shared" si="62"/>
        <v>62328675.49581708</v>
      </c>
      <c r="Z330" s="2" t="str">
        <f t="shared" si="52"/>
        <v>MEEP</v>
      </c>
      <c r="AA330" s="2">
        <f>IF(Z330="HERE",Y330,AA329+Graph!$G$1*1000)</f>
        <v>99481883.924388468</v>
      </c>
      <c r="AB330" s="2">
        <f t="shared" si="63"/>
        <v>420000</v>
      </c>
      <c r="AC330" s="2">
        <f t="shared" si="64"/>
        <v>59600635.852469355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257</v>
      </c>
      <c r="C331" s="7"/>
      <c r="D331" s="2" t="e">
        <f t="shared" si="55"/>
        <v>#N/A</v>
      </c>
      <c r="E331" s="2" t="e">
        <f t="shared" si="67"/>
        <v>#N/A</v>
      </c>
      <c r="F331" s="2">
        <v>1092949.5270192176</v>
      </c>
      <c r="G331" s="2">
        <f t="shared" si="70"/>
        <v>684210.28571428568</v>
      </c>
      <c r="H331" s="2">
        <f t="shared" si="65"/>
        <v>181584141.74862948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1151106.1787785292</v>
      </c>
      <c r="Q331" s="2">
        <f t="shared" si="71"/>
        <v>700000</v>
      </c>
      <c r="R331" s="2">
        <f t="shared" si="66"/>
        <v>186454942.95873144</v>
      </c>
      <c r="S331" s="2">
        <f t="shared" si="58"/>
        <v>684210.28571429849</v>
      </c>
      <c r="T331" s="2">
        <f t="shared" si="59"/>
        <v>15789.714285714552</v>
      </c>
      <c r="U331" s="2">
        <f t="shared" si="60"/>
        <v>700000</v>
      </c>
      <c r="V331" s="2">
        <f t="shared" si="34"/>
        <v>124110477.74862863</v>
      </c>
      <c r="W331" s="2">
        <f t="shared" si="61"/>
        <v>684210.28571428359</v>
      </c>
      <c r="X331" s="2">
        <f t="shared" si="51"/>
        <v>15789.714285716414</v>
      </c>
      <c r="Y331" s="2">
        <f t="shared" si="62"/>
        <v>62344465.210102797</v>
      </c>
      <c r="Z331" s="2" t="str">
        <f t="shared" si="52"/>
        <v>MEEP</v>
      </c>
      <c r="AA331" s="2">
        <f>IF(Z331="HERE",Y331,AA330+Graph!$G$1*1000)</f>
        <v>99901883.924388468</v>
      </c>
      <c r="AB331" s="2">
        <f t="shared" si="63"/>
        <v>420000</v>
      </c>
      <c r="AC331" s="2">
        <f t="shared" si="64"/>
        <v>59600635.852469355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258</v>
      </c>
      <c r="C332" s="7"/>
      <c r="D332" s="2" t="e">
        <f t="shared" si="55"/>
        <v>#N/A</v>
      </c>
      <c r="E332" s="2" t="e">
        <f t="shared" si="67"/>
        <v>#N/A</v>
      </c>
      <c r="F332" s="2">
        <v>1095536.7536773384</v>
      </c>
      <c r="G332" s="2">
        <f t="shared" si="70"/>
        <v>684210.28571428568</v>
      </c>
      <c r="H332" s="2">
        <f t="shared" si="65"/>
        <v>182268352.03434378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1153886.9138542712</v>
      </c>
      <c r="Q332" s="2">
        <f t="shared" si="71"/>
        <v>700000</v>
      </c>
      <c r="R332" s="2">
        <f t="shared" si="66"/>
        <v>187154942.95873144</v>
      </c>
      <c r="S332" s="2">
        <f t="shared" si="58"/>
        <v>684210.28571429849</v>
      </c>
      <c r="T332" s="2">
        <f t="shared" si="59"/>
        <v>15789.714285714552</v>
      </c>
      <c r="U332" s="2">
        <f t="shared" si="60"/>
        <v>700000</v>
      </c>
      <c r="V332" s="2">
        <f t="shared" si="34"/>
        <v>124794688.03434291</v>
      </c>
      <c r="W332" s="2">
        <f t="shared" si="61"/>
        <v>684210.28571428359</v>
      </c>
      <c r="X332" s="2">
        <f t="shared" si="51"/>
        <v>15789.714285716414</v>
      </c>
      <c r="Y332" s="2">
        <f t="shared" si="62"/>
        <v>62360254.924388513</v>
      </c>
      <c r="Z332" s="2" t="str">
        <f t="shared" si="52"/>
        <v>MEEP</v>
      </c>
      <c r="AA332" s="2">
        <f>IF(Z332="HERE",Y332,AA331+Graph!$G$1*1000)</f>
        <v>100321883.92438847</v>
      </c>
      <c r="AB332" s="2">
        <f t="shared" si="63"/>
        <v>420000</v>
      </c>
      <c r="AC332" s="2">
        <f t="shared" si="64"/>
        <v>59600635.852469355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259</v>
      </c>
      <c r="C333" s="7"/>
      <c r="D333" s="2" t="e">
        <f t="shared" si="55"/>
        <v>#N/A</v>
      </c>
      <c r="E333" s="2" t="e">
        <f t="shared" si="67"/>
        <v>#N/A</v>
      </c>
      <c r="F333" s="2">
        <v>1098123.9803354591</v>
      </c>
      <c r="G333" s="2">
        <f t="shared" si="70"/>
        <v>684210.28571428568</v>
      </c>
      <c r="H333" s="2">
        <f t="shared" si="65"/>
        <v>182952562.32005808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1156667.6489299983</v>
      </c>
      <c r="Q333" s="2">
        <f t="shared" si="71"/>
        <v>700000</v>
      </c>
      <c r="R333" s="2">
        <f t="shared" si="66"/>
        <v>187854942.95873144</v>
      </c>
      <c r="S333" s="2">
        <f t="shared" si="58"/>
        <v>684210.28571429849</v>
      </c>
      <c r="T333" s="2">
        <f t="shared" si="59"/>
        <v>15789.714285714552</v>
      </c>
      <c r="U333" s="2">
        <f t="shared" si="60"/>
        <v>700000</v>
      </c>
      <c r="V333" s="2">
        <f t="shared" si="34"/>
        <v>125478898.3200572</v>
      </c>
      <c r="W333" s="2">
        <f t="shared" si="61"/>
        <v>684210.28571428359</v>
      </c>
      <c r="X333" s="2">
        <f t="shared" si="51"/>
        <v>15789.714285716414</v>
      </c>
      <c r="Y333" s="2">
        <f t="shared" si="62"/>
        <v>62376044.638674229</v>
      </c>
      <c r="Z333" s="2" t="str">
        <f t="shared" si="52"/>
        <v>MEEP</v>
      </c>
      <c r="AA333" s="2">
        <f>IF(Z333="HERE",Y333,AA332+Graph!$G$1*1000)</f>
        <v>100741883.92438847</v>
      </c>
      <c r="AB333" s="2">
        <f t="shared" si="63"/>
        <v>420000</v>
      </c>
      <c r="AC333" s="2">
        <f t="shared" si="64"/>
        <v>59600635.852469355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260</v>
      </c>
      <c r="C334" s="7"/>
      <c r="D334" s="2" t="e">
        <f t="shared" si="55"/>
        <v>#N/A</v>
      </c>
      <c r="E334" s="2" t="e">
        <f t="shared" si="67"/>
        <v>#N/A</v>
      </c>
      <c r="F334" s="2">
        <v>1100711.2069935799</v>
      </c>
      <c r="G334" s="2">
        <f t="shared" si="70"/>
        <v>684210.28571428568</v>
      </c>
      <c r="H334" s="2">
        <f t="shared" si="65"/>
        <v>183636772.60577238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1159448.3840057403</v>
      </c>
      <c r="Q334" s="2">
        <f t="shared" si="71"/>
        <v>700000</v>
      </c>
      <c r="R334" s="2">
        <f t="shared" si="66"/>
        <v>188554942.95873144</v>
      </c>
      <c r="S334" s="2">
        <f t="shared" si="58"/>
        <v>684210.28571429849</v>
      </c>
      <c r="T334" s="2">
        <f t="shared" si="59"/>
        <v>15789.714285714552</v>
      </c>
      <c r="U334" s="2">
        <f t="shared" si="60"/>
        <v>700000</v>
      </c>
      <c r="V334" s="2">
        <f t="shared" si="34"/>
        <v>126163108.60577148</v>
      </c>
      <c r="W334" s="2">
        <f t="shared" si="61"/>
        <v>684210.28571428359</v>
      </c>
      <c r="X334" s="2">
        <f t="shared" si="51"/>
        <v>15789.714285716414</v>
      </c>
      <c r="Y334" s="2">
        <f t="shared" si="62"/>
        <v>62391834.352959946</v>
      </c>
      <c r="Z334" s="2" t="str">
        <f t="shared" si="52"/>
        <v>MEEP</v>
      </c>
      <c r="AA334" s="2">
        <f>IF(Z334="HERE",Y334,AA333+Graph!$G$1*1000)</f>
        <v>101161883.92438847</v>
      </c>
      <c r="AB334" s="2">
        <f t="shared" si="63"/>
        <v>420000</v>
      </c>
      <c r="AC334" s="2">
        <f t="shared" si="64"/>
        <v>59600635.852469355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261</v>
      </c>
      <c r="C335" s="7"/>
      <c r="D335" s="2" t="e">
        <f t="shared" si="55"/>
        <v>#N/A</v>
      </c>
      <c r="E335" s="2" t="e">
        <f t="shared" si="67"/>
        <v>#N/A</v>
      </c>
      <c r="F335" s="2">
        <v>1103298.4336517006</v>
      </c>
      <c r="G335" s="2">
        <f t="shared" si="70"/>
        <v>684210.28571428568</v>
      </c>
      <c r="H335" s="2">
        <f t="shared" si="65"/>
        <v>184320982.89148667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1162229.1190814823</v>
      </c>
      <c r="Q335" s="2">
        <f t="shared" si="71"/>
        <v>700000</v>
      </c>
      <c r="R335" s="2">
        <f t="shared" si="66"/>
        <v>189254942.95873144</v>
      </c>
      <c r="S335" s="2">
        <f t="shared" si="58"/>
        <v>684210.28571429849</v>
      </c>
      <c r="T335" s="2">
        <f t="shared" si="59"/>
        <v>15789.714285714552</v>
      </c>
      <c r="U335" s="2">
        <f t="shared" si="60"/>
        <v>700000</v>
      </c>
      <c r="V335" s="2">
        <f t="shared" si="34"/>
        <v>126847318.89148577</v>
      </c>
      <c r="W335" s="2">
        <f t="shared" si="61"/>
        <v>684210.28571428359</v>
      </c>
      <c r="X335" s="2">
        <f t="shared" si="51"/>
        <v>15789.714285716414</v>
      </c>
      <c r="Y335" s="2">
        <f t="shared" si="62"/>
        <v>62407624.067245662</v>
      </c>
      <c r="Z335" s="2" t="str">
        <f t="shared" si="52"/>
        <v>MEEP</v>
      </c>
      <c r="AA335" s="2">
        <f>IF(Z335="HERE",Y335,AA334+Graph!$G$1*1000)</f>
        <v>101581883.92438847</v>
      </c>
      <c r="AB335" s="2">
        <f t="shared" si="63"/>
        <v>420000</v>
      </c>
      <c r="AC335" s="2">
        <f t="shared" si="64"/>
        <v>59600635.852469355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262</v>
      </c>
      <c r="C336" s="7"/>
      <c r="D336" s="2" t="e">
        <f t="shared" si="55"/>
        <v>#N/A</v>
      </c>
      <c r="E336" s="2" t="e">
        <f t="shared" si="67"/>
        <v>#N/A</v>
      </c>
      <c r="F336" s="2">
        <v>1105885.6603098214</v>
      </c>
      <c r="G336" s="2">
        <f t="shared" si="70"/>
        <v>684210.28571428568</v>
      </c>
      <c r="H336" s="2">
        <f t="shared" si="65"/>
        <v>185005193.17720097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1165009.8541572094</v>
      </c>
      <c r="Q336" s="2">
        <f t="shared" si="71"/>
        <v>700000</v>
      </c>
      <c r="R336" s="2">
        <f t="shared" si="66"/>
        <v>189954942.95873144</v>
      </c>
      <c r="S336" s="2">
        <f t="shared" si="58"/>
        <v>684210.28571429849</v>
      </c>
      <c r="T336" s="2">
        <f t="shared" si="59"/>
        <v>15789.714285714552</v>
      </c>
      <c r="U336" s="2">
        <f t="shared" si="60"/>
        <v>700000</v>
      </c>
      <c r="V336" s="2">
        <f t="shared" si="34"/>
        <v>127531529.17720005</v>
      </c>
      <c r="W336" s="2">
        <f t="shared" si="61"/>
        <v>684210.28571428359</v>
      </c>
      <c r="X336" s="2">
        <f t="shared" si="51"/>
        <v>15789.714285716414</v>
      </c>
      <c r="Y336" s="2">
        <f t="shared" si="62"/>
        <v>62423413.781531379</v>
      </c>
      <c r="Z336" s="2" t="str">
        <f t="shared" si="52"/>
        <v>MEEP</v>
      </c>
      <c r="AA336" s="2">
        <f>IF(Z336="HERE",Y336,AA335+Graph!$G$1*1000)</f>
        <v>102001883.92438847</v>
      </c>
      <c r="AB336" s="2">
        <f t="shared" si="63"/>
        <v>420000</v>
      </c>
      <c r="AC336" s="2">
        <f t="shared" si="64"/>
        <v>59600635.852469355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263</v>
      </c>
      <c r="C337" s="7"/>
      <c r="D337" s="2" t="e">
        <f t="shared" si="55"/>
        <v>#N/A</v>
      </c>
      <c r="E337" s="2" t="e">
        <f t="shared" si="67"/>
        <v>#N/A</v>
      </c>
      <c r="F337" s="2">
        <v>1108472.8869679421</v>
      </c>
      <c r="G337" s="2">
        <f t="shared" si="70"/>
        <v>684210.28571428568</v>
      </c>
      <c r="H337" s="2">
        <f t="shared" si="65"/>
        <v>185689403.46291527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1167790.5892329514</v>
      </c>
      <c r="Q337" s="2">
        <f t="shared" si="71"/>
        <v>700000</v>
      </c>
      <c r="R337" s="2">
        <f t="shared" si="66"/>
        <v>190654942.95873144</v>
      </c>
      <c r="S337" s="2">
        <f t="shared" si="58"/>
        <v>684210.28571429849</v>
      </c>
      <c r="T337" s="2">
        <f t="shared" si="59"/>
        <v>15789.714285714552</v>
      </c>
      <c r="U337" s="2">
        <f t="shared" si="60"/>
        <v>700000</v>
      </c>
      <c r="V337" s="2">
        <f t="shared" si="34"/>
        <v>128215739.46291433</v>
      </c>
      <c r="W337" s="2">
        <f t="shared" si="61"/>
        <v>684210.28571428359</v>
      </c>
      <c r="X337" s="2">
        <f t="shared" si="51"/>
        <v>15789.714285716414</v>
      </c>
      <c r="Y337" s="2">
        <f t="shared" si="62"/>
        <v>62439203.495817095</v>
      </c>
      <c r="Z337" s="2" t="str">
        <f t="shared" si="52"/>
        <v>MEEP</v>
      </c>
      <c r="AA337" s="2">
        <f>IF(Z337="HERE",Y337,AA336+Graph!$G$1*1000)</f>
        <v>102421883.92438847</v>
      </c>
      <c r="AB337" s="2">
        <f t="shared" si="63"/>
        <v>420000</v>
      </c>
      <c r="AC337" s="2">
        <f t="shared" si="64"/>
        <v>59600635.852469355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264</v>
      </c>
      <c r="C338" s="7"/>
      <c r="D338" s="2" t="e">
        <f t="shared" si="55"/>
        <v>#N/A</v>
      </c>
      <c r="E338" s="2" t="e">
        <f t="shared" si="67"/>
        <v>#N/A</v>
      </c>
      <c r="F338" s="2">
        <v>1111060.1136260629</v>
      </c>
      <c r="G338" s="2">
        <f t="shared" si="70"/>
        <v>684210.28571428568</v>
      </c>
      <c r="H338" s="2">
        <f t="shared" si="65"/>
        <v>186373613.74862957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1170571.3243086785</v>
      </c>
      <c r="Q338" s="2">
        <f t="shared" si="71"/>
        <v>700000</v>
      </c>
      <c r="R338" s="2">
        <f t="shared" si="66"/>
        <v>191354942.95873144</v>
      </c>
      <c r="S338" s="2">
        <f t="shared" si="58"/>
        <v>684210.28571429849</v>
      </c>
      <c r="T338" s="2">
        <f t="shared" si="59"/>
        <v>15789.714285714552</v>
      </c>
      <c r="U338" s="2">
        <f t="shared" si="60"/>
        <v>700000</v>
      </c>
      <c r="V338" s="2">
        <f t="shared" si="34"/>
        <v>128899949.74862862</v>
      </c>
      <c r="W338" s="2">
        <f t="shared" si="61"/>
        <v>684210.28571428359</v>
      </c>
      <c r="X338" s="2">
        <f t="shared" si="51"/>
        <v>15789.714285716414</v>
      </c>
      <c r="Y338" s="2">
        <f t="shared" si="62"/>
        <v>62454993.210102811</v>
      </c>
      <c r="Z338" s="2" t="str">
        <f t="shared" si="52"/>
        <v>MEEP</v>
      </c>
      <c r="AA338" s="2">
        <f>IF(Z338="HERE",Y338,AA337+Graph!$G$1*1000)</f>
        <v>102841883.92438847</v>
      </c>
      <c r="AB338" s="2">
        <f t="shared" si="63"/>
        <v>420000</v>
      </c>
      <c r="AC338" s="2">
        <f t="shared" si="64"/>
        <v>59600635.852469355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265</v>
      </c>
      <c r="C339" s="7"/>
      <c r="D339" s="2" t="e">
        <f t="shared" si="55"/>
        <v>#N/A</v>
      </c>
      <c r="E339" s="2" t="e">
        <f t="shared" si="67"/>
        <v>#N/A</v>
      </c>
      <c r="F339" s="2">
        <v>1113647.3402841836</v>
      </c>
      <c r="G339" s="2">
        <f t="shared" si="70"/>
        <v>684210.28571428568</v>
      </c>
      <c r="H339" s="2">
        <f t="shared" si="65"/>
        <v>187057824.03434387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1173352.0593844205</v>
      </c>
      <c r="Q339" s="2">
        <f t="shared" si="71"/>
        <v>700000</v>
      </c>
      <c r="R339" s="2">
        <f t="shared" si="66"/>
        <v>192054942.95873144</v>
      </c>
      <c r="S339" s="2">
        <f t="shared" si="58"/>
        <v>684210.28571429849</v>
      </c>
      <c r="T339" s="2">
        <f t="shared" si="59"/>
        <v>15789.714285714552</v>
      </c>
      <c r="U339" s="2">
        <f t="shared" si="60"/>
        <v>700000</v>
      </c>
      <c r="V339" s="2">
        <f t="shared" si="34"/>
        <v>129584160.0343429</v>
      </c>
      <c r="W339" s="2">
        <f t="shared" si="61"/>
        <v>684210.28571428359</v>
      </c>
      <c r="X339" s="2">
        <f t="shared" si="51"/>
        <v>15789.714285716414</v>
      </c>
      <c r="Y339" s="2">
        <f t="shared" si="62"/>
        <v>62470782.924388528</v>
      </c>
      <c r="Z339" s="2" t="str">
        <f t="shared" si="52"/>
        <v>MEEP</v>
      </c>
      <c r="AA339" s="2">
        <f>IF(Z339="HERE",Y339,AA338+Graph!$G$1*1000)</f>
        <v>103261883.92438847</v>
      </c>
      <c r="AB339" s="2">
        <f t="shared" si="63"/>
        <v>420000</v>
      </c>
      <c r="AC339" s="2">
        <f t="shared" si="64"/>
        <v>59600635.852469355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266</v>
      </c>
      <c r="C340" s="7"/>
      <c r="D340" s="2" t="e">
        <f t="shared" si="55"/>
        <v>#N/A</v>
      </c>
      <c r="E340" s="2" t="e">
        <f t="shared" si="67"/>
        <v>#N/A</v>
      </c>
      <c r="F340" s="2">
        <v>1116234.5669423044</v>
      </c>
      <c r="G340" s="2">
        <f t="shared" si="70"/>
        <v>684210.28571428568</v>
      </c>
      <c r="H340" s="2">
        <f t="shared" si="65"/>
        <v>187742034.32005817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1176132.7944601476</v>
      </c>
      <c r="Q340" s="2">
        <f t="shared" si="71"/>
        <v>700000</v>
      </c>
      <c r="R340" s="2">
        <f t="shared" si="66"/>
        <v>192754942.95873144</v>
      </c>
      <c r="S340" s="2">
        <f t="shared" si="58"/>
        <v>684210.28571429849</v>
      </c>
      <c r="T340" s="2">
        <f t="shared" si="59"/>
        <v>15789.714285714552</v>
      </c>
      <c r="U340" s="2">
        <f t="shared" si="60"/>
        <v>700000</v>
      </c>
      <c r="V340" s="2">
        <f t="shared" si="34"/>
        <v>130268370.32005718</v>
      </c>
      <c r="W340" s="2">
        <f t="shared" si="61"/>
        <v>684210.28571428359</v>
      </c>
      <c r="X340" s="2">
        <f t="shared" si="51"/>
        <v>15789.714285716414</v>
      </c>
      <c r="Y340" s="2">
        <f t="shared" si="62"/>
        <v>62486572.638674244</v>
      </c>
      <c r="Z340" s="2" t="str">
        <f t="shared" si="52"/>
        <v>MEEP</v>
      </c>
      <c r="AA340" s="2">
        <f>IF(Z340="HERE",Y340,AA339+Graph!$G$1*1000)</f>
        <v>103681883.92438847</v>
      </c>
      <c r="AB340" s="2">
        <f t="shared" si="63"/>
        <v>420000</v>
      </c>
      <c r="AC340" s="2">
        <f t="shared" si="64"/>
        <v>59600635.852469355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267</v>
      </c>
      <c r="C341" s="7"/>
      <c r="D341" s="2" t="e">
        <f t="shared" si="55"/>
        <v>#N/A</v>
      </c>
      <c r="E341" s="2" t="e">
        <f t="shared" si="67"/>
        <v>#N/A</v>
      </c>
      <c r="F341" s="2">
        <v>1118821.7936004251</v>
      </c>
      <c r="G341" s="2">
        <f t="shared" si="70"/>
        <v>684210.28571428568</v>
      </c>
      <c r="H341" s="2">
        <f t="shared" si="65"/>
        <v>188426244.60577247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1178913.5295358896</v>
      </c>
      <c r="Q341" s="2">
        <f t="shared" si="71"/>
        <v>700000</v>
      </c>
      <c r="R341" s="2">
        <f t="shared" si="66"/>
        <v>193454942.95873144</v>
      </c>
      <c r="S341" s="2">
        <f t="shared" si="58"/>
        <v>684210.28571429849</v>
      </c>
      <c r="T341" s="2">
        <f t="shared" si="59"/>
        <v>15789.714285714552</v>
      </c>
      <c r="U341" s="2">
        <f t="shared" si="60"/>
        <v>700000</v>
      </c>
      <c r="V341" s="2">
        <f t="shared" si="34"/>
        <v>130952580.60577147</v>
      </c>
      <c r="W341" s="2">
        <f t="shared" si="61"/>
        <v>684210.28571428359</v>
      </c>
      <c r="X341" s="2">
        <f t="shared" si="51"/>
        <v>15789.714285716414</v>
      </c>
      <c r="Y341" s="2">
        <f t="shared" si="62"/>
        <v>62502362.352959961</v>
      </c>
      <c r="Z341" s="2" t="str">
        <f t="shared" si="52"/>
        <v>MEEP</v>
      </c>
      <c r="AA341" s="2">
        <f>IF(Z341="HERE",Y341,AA340+Graph!$G$1*1000)</f>
        <v>104101883.92438847</v>
      </c>
      <c r="AB341" s="2">
        <f t="shared" si="63"/>
        <v>420000</v>
      </c>
      <c r="AC341" s="2">
        <f t="shared" si="64"/>
        <v>59600635.852469355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268</v>
      </c>
      <c r="C342" s="7"/>
      <c r="D342" s="2" t="e">
        <f t="shared" si="55"/>
        <v>#N/A</v>
      </c>
      <c r="E342" s="2" t="e">
        <f t="shared" si="67"/>
        <v>#N/A</v>
      </c>
      <c r="F342" s="2">
        <v>1121409.0202585459</v>
      </c>
      <c r="G342" s="2">
        <f t="shared" si="70"/>
        <v>684210.28571428568</v>
      </c>
      <c r="H342" s="2">
        <f t="shared" si="65"/>
        <v>189110454.89148676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1181694.2646116167</v>
      </c>
      <c r="Q342" s="2">
        <f t="shared" si="71"/>
        <v>700000</v>
      </c>
      <c r="R342" s="2">
        <f t="shared" si="66"/>
        <v>194154942.95873144</v>
      </c>
      <c r="S342" s="2">
        <f t="shared" si="58"/>
        <v>684210.28571429849</v>
      </c>
      <c r="T342" s="2">
        <f t="shared" si="59"/>
        <v>15789.714285714552</v>
      </c>
      <c r="U342" s="2">
        <f t="shared" si="60"/>
        <v>700000</v>
      </c>
      <c r="V342" s="2">
        <f t="shared" si="34"/>
        <v>131636790.89148575</v>
      </c>
      <c r="W342" s="2">
        <f t="shared" si="61"/>
        <v>684210.28571428359</v>
      </c>
      <c r="X342" s="2">
        <f t="shared" si="51"/>
        <v>15789.714285716414</v>
      </c>
      <c r="Y342" s="2">
        <f t="shared" si="62"/>
        <v>62518152.067245677</v>
      </c>
      <c r="Z342" s="2" t="str">
        <f t="shared" si="52"/>
        <v>MEEP</v>
      </c>
      <c r="AA342" s="2">
        <f>IF(Z342="HERE",Y342,AA341+Graph!$G$1*1000)</f>
        <v>104521883.92438847</v>
      </c>
      <c r="AB342" s="2">
        <f t="shared" si="63"/>
        <v>420000</v>
      </c>
      <c r="AC342" s="2">
        <f t="shared" si="64"/>
        <v>59600635.852469355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269</v>
      </c>
      <c r="C343" s="7"/>
      <c r="D343" s="2" t="e">
        <f t="shared" si="55"/>
        <v>#N/A</v>
      </c>
      <c r="E343" s="2" t="e">
        <f t="shared" si="67"/>
        <v>#N/A</v>
      </c>
      <c r="F343" s="2">
        <v>1123996.2469166666</v>
      </c>
      <c r="G343" s="2">
        <f t="shared" si="70"/>
        <v>684210.28571428568</v>
      </c>
      <c r="H343" s="2">
        <f t="shared" si="65"/>
        <v>189794665.17720106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1184474.9996873587</v>
      </c>
      <c r="Q343" s="2">
        <f t="shared" si="71"/>
        <v>700000</v>
      </c>
      <c r="R343" s="2">
        <f t="shared" si="66"/>
        <v>194854942.95873144</v>
      </c>
      <c r="S343" s="2">
        <f t="shared" si="58"/>
        <v>684210.28571429849</v>
      </c>
      <c r="T343" s="2">
        <f t="shared" si="59"/>
        <v>15789.714285714552</v>
      </c>
      <c r="U343" s="2">
        <f t="shared" si="60"/>
        <v>700000</v>
      </c>
      <c r="V343" s="2">
        <f t="shared" si="34"/>
        <v>132321001.17720003</v>
      </c>
      <c r="W343" s="2">
        <f t="shared" si="61"/>
        <v>684210.28571428359</v>
      </c>
      <c r="X343" s="2">
        <f t="shared" si="51"/>
        <v>15789.714285716414</v>
      </c>
      <c r="Y343" s="2">
        <f t="shared" si="62"/>
        <v>62533941.781531394</v>
      </c>
      <c r="Z343" s="2" t="str">
        <f t="shared" si="52"/>
        <v>MEEP</v>
      </c>
      <c r="AA343" s="2">
        <f>IF(Z343="HERE",Y343,AA342+Graph!$G$1*1000)</f>
        <v>104941883.92438847</v>
      </c>
      <c r="AB343" s="2">
        <f t="shared" si="63"/>
        <v>420000</v>
      </c>
      <c r="AC343" s="2">
        <f t="shared" si="64"/>
        <v>59600635.852469355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270</v>
      </c>
      <c r="C344" s="7"/>
      <c r="D344" s="2" t="e">
        <f t="shared" si="55"/>
        <v>#N/A</v>
      </c>
      <c r="E344" s="2" t="e">
        <f t="shared" si="67"/>
        <v>#N/A</v>
      </c>
      <c r="F344" s="2">
        <v>1126583.4735747874</v>
      </c>
      <c r="G344" s="2">
        <f t="shared" si="70"/>
        <v>684210.28571428568</v>
      </c>
      <c r="H344" s="2">
        <f t="shared" si="65"/>
        <v>190478875.46291536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1187255.7347630858</v>
      </c>
      <c r="Q344" s="2">
        <f t="shared" si="71"/>
        <v>700000</v>
      </c>
      <c r="R344" s="2">
        <f t="shared" si="66"/>
        <v>195554942.95873144</v>
      </c>
      <c r="S344" s="2">
        <f t="shared" si="58"/>
        <v>684210.28571429849</v>
      </c>
      <c r="T344" s="2">
        <f t="shared" si="59"/>
        <v>15789.714285714552</v>
      </c>
      <c r="U344" s="2">
        <f t="shared" si="60"/>
        <v>700000</v>
      </c>
      <c r="V344" s="2">
        <f t="shared" si="34"/>
        <v>133005211.46291432</v>
      </c>
      <c r="W344" s="2">
        <f t="shared" si="61"/>
        <v>684210.28571428359</v>
      </c>
      <c r="X344" s="2">
        <f t="shared" si="51"/>
        <v>15789.714285716414</v>
      </c>
      <c r="Y344" s="2">
        <f t="shared" si="62"/>
        <v>62549731.49581711</v>
      </c>
      <c r="Z344" s="2" t="str">
        <f t="shared" si="52"/>
        <v>MEEP</v>
      </c>
      <c r="AA344" s="2">
        <f>IF(Z344="HERE",Y344,AA343+Graph!$G$1*1000)</f>
        <v>105361883.92438847</v>
      </c>
      <c r="AB344" s="2">
        <f t="shared" si="63"/>
        <v>420000</v>
      </c>
      <c r="AC344" s="2">
        <f t="shared" si="64"/>
        <v>59600635.852469355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271</v>
      </c>
      <c r="C345" s="7"/>
      <c r="D345" s="2" t="e">
        <f t="shared" si="55"/>
        <v>#N/A</v>
      </c>
      <c r="E345" s="2" t="e">
        <f t="shared" si="67"/>
        <v>#N/A</v>
      </c>
      <c r="F345" s="2">
        <v>1129170.7002329081</v>
      </c>
      <c r="G345" s="2">
        <f t="shared" si="70"/>
        <v>684210.28571428568</v>
      </c>
      <c r="H345" s="2">
        <f t="shared" si="65"/>
        <v>191163085.74862966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1190036.4698388278</v>
      </c>
      <c r="Q345" s="2">
        <f t="shared" si="71"/>
        <v>700000</v>
      </c>
      <c r="R345" s="2">
        <f t="shared" si="66"/>
        <v>196254942.95873144</v>
      </c>
      <c r="S345" s="2">
        <f t="shared" si="58"/>
        <v>684210.28571429849</v>
      </c>
      <c r="T345" s="2">
        <f t="shared" si="59"/>
        <v>15789.714285714552</v>
      </c>
      <c r="U345" s="2">
        <f t="shared" si="60"/>
        <v>700000</v>
      </c>
      <c r="V345" s="2">
        <f t="shared" si="34"/>
        <v>133689421.7486286</v>
      </c>
      <c r="W345" s="2">
        <f t="shared" si="61"/>
        <v>684210.28571428359</v>
      </c>
      <c r="X345" s="2">
        <f t="shared" si="51"/>
        <v>15789.714285716414</v>
      </c>
      <c r="Y345" s="2">
        <f t="shared" si="62"/>
        <v>62565521.210102826</v>
      </c>
      <c r="Z345" s="2" t="str">
        <f t="shared" si="52"/>
        <v>MEEP</v>
      </c>
      <c r="AA345" s="2">
        <f>IF(Z345="HERE",Y345,AA344+Graph!$G$1*1000)</f>
        <v>105781883.92438847</v>
      </c>
      <c r="AB345" s="2">
        <f t="shared" si="63"/>
        <v>420000</v>
      </c>
      <c r="AC345" s="2">
        <f t="shared" si="64"/>
        <v>59600635.852469355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272</v>
      </c>
      <c r="C346" s="7"/>
      <c r="D346" s="2" t="e">
        <f t="shared" si="55"/>
        <v>#N/A</v>
      </c>
      <c r="E346" s="2" t="e">
        <f t="shared" si="67"/>
        <v>#N/A</v>
      </c>
      <c r="F346" s="2">
        <v>1131757.9268910289</v>
      </c>
      <c r="G346" s="2">
        <f t="shared" si="70"/>
        <v>684210.28571428568</v>
      </c>
      <c r="H346" s="2">
        <f t="shared" si="65"/>
        <v>191847296.03434396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1192817.204914555</v>
      </c>
      <c r="Q346" s="2">
        <f t="shared" si="71"/>
        <v>700000</v>
      </c>
      <c r="R346" s="2">
        <f t="shared" si="66"/>
        <v>196954942.95873144</v>
      </c>
      <c r="S346" s="2">
        <f t="shared" si="58"/>
        <v>684210.28571429849</v>
      </c>
      <c r="T346" s="2">
        <f t="shared" si="59"/>
        <v>15789.714285714552</v>
      </c>
      <c r="U346" s="2">
        <f t="shared" si="60"/>
        <v>700000</v>
      </c>
      <c r="V346" s="2">
        <f t="shared" si="34"/>
        <v>134373632.03434289</v>
      </c>
      <c r="W346" s="2">
        <f t="shared" si="61"/>
        <v>684210.28571428359</v>
      </c>
      <c r="X346" s="2">
        <f t="shared" si="51"/>
        <v>15789.714285716414</v>
      </c>
      <c r="Y346" s="2">
        <f t="shared" si="62"/>
        <v>62581310.924388543</v>
      </c>
      <c r="Z346" s="2" t="str">
        <f t="shared" si="52"/>
        <v>MEEP</v>
      </c>
      <c r="AA346" s="2">
        <f>IF(Z346="HERE",Y346,AA345+Graph!$G$1*1000)</f>
        <v>106201883.92438847</v>
      </c>
      <c r="AB346" s="2">
        <f t="shared" si="63"/>
        <v>420000</v>
      </c>
      <c r="AC346" s="2">
        <f t="shared" si="64"/>
        <v>59600635.852469355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273</v>
      </c>
      <c r="C347" s="7"/>
      <c r="D347" s="2" t="e">
        <f t="shared" si="55"/>
        <v>#N/A</v>
      </c>
      <c r="E347" s="2" t="e">
        <f t="shared" si="67"/>
        <v>#N/A</v>
      </c>
      <c r="F347" s="2">
        <v>1134345.1535491645</v>
      </c>
      <c r="G347" s="2">
        <f t="shared" si="70"/>
        <v>684210.28571428568</v>
      </c>
      <c r="H347" s="2">
        <f t="shared" si="65"/>
        <v>192531506.32005826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1195597.939990297</v>
      </c>
      <c r="Q347" s="2">
        <f t="shared" si="71"/>
        <v>700000</v>
      </c>
      <c r="R347" s="2">
        <f t="shared" si="66"/>
        <v>197654942.95873144</v>
      </c>
      <c r="S347" s="2">
        <f t="shared" si="58"/>
        <v>684210.28571429849</v>
      </c>
      <c r="T347" s="2">
        <f t="shared" si="59"/>
        <v>15789.714285714552</v>
      </c>
      <c r="U347" s="2">
        <f t="shared" si="60"/>
        <v>700000</v>
      </c>
      <c r="V347" s="2">
        <f t="shared" si="34"/>
        <v>135057842.32005718</v>
      </c>
      <c r="W347" s="2">
        <f t="shared" si="61"/>
        <v>684210.28571429849</v>
      </c>
      <c r="X347" s="2">
        <f t="shared" si="51"/>
        <v>15789.714285701513</v>
      </c>
      <c r="Y347" s="2">
        <f t="shared" si="62"/>
        <v>62597100.638674244</v>
      </c>
      <c r="Z347" s="2" t="str">
        <f t="shared" si="52"/>
        <v>MEEP</v>
      </c>
      <c r="AA347" s="2">
        <f>IF(Z347="HERE",Y347,AA346+Graph!$G$1*1000)</f>
        <v>106621883.92438847</v>
      </c>
      <c r="AB347" s="2">
        <f t="shared" si="63"/>
        <v>420000</v>
      </c>
      <c r="AC347" s="2">
        <f t="shared" si="64"/>
        <v>59600635.852469355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274</v>
      </c>
      <c r="C348" s="7"/>
      <c r="D348" s="2" t="e">
        <f t="shared" si="55"/>
        <v>#N/A</v>
      </c>
      <c r="E348" s="2" t="e">
        <f t="shared" si="67"/>
        <v>#N/A</v>
      </c>
      <c r="F348" s="2">
        <v>1136932.3802072853</v>
      </c>
      <c r="G348" s="2">
        <f t="shared" si="70"/>
        <v>684210.28571428568</v>
      </c>
      <c r="H348" s="2">
        <f t="shared" si="65"/>
        <v>193215716.60577255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1198378.675066039</v>
      </c>
      <c r="Q348" s="2">
        <f t="shared" si="71"/>
        <v>700000</v>
      </c>
      <c r="R348" s="2">
        <f t="shared" si="66"/>
        <v>198354942.95873144</v>
      </c>
      <c r="S348" s="2">
        <f t="shared" si="58"/>
        <v>684210.28571429849</v>
      </c>
      <c r="T348" s="2">
        <f t="shared" si="59"/>
        <v>15789.714285714552</v>
      </c>
      <c r="U348" s="2">
        <f t="shared" si="60"/>
        <v>700000</v>
      </c>
      <c r="V348" s="2">
        <f t="shared" si="34"/>
        <v>135742052.60577148</v>
      </c>
      <c r="W348" s="2">
        <f t="shared" si="61"/>
        <v>684210.28571429849</v>
      </c>
      <c r="X348" s="2">
        <f t="shared" si="51"/>
        <v>15789.714285701513</v>
      </c>
      <c r="Y348" s="2">
        <f t="shared" si="62"/>
        <v>62612890.352959946</v>
      </c>
      <c r="Z348" s="2" t="str">
        <f t="shared" si="52"/>
        <v>MEEP</v>
      </c>
      <c r="AA348" s="2">
        <f>IF(Z348="HERE",Y348,AA347+Graph!$G$1*1000)</f>
        <v>107041883.92438847</v>
      </c>
      <c r="AB348" s="2">
        <f t="shared" si="63"/>
        <v>420000</v>
      </c>
      <c r="AC348" s="2">
        <f t="shared" si="64"/>
        <v>59600635.852469355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275</v>
      </c>
      <c r="C349" s="7"/>
      <c r="D349" s="2" t="e">
        <f t="shared" si="55"/>
        <v>#N/A</v>
      </c>
      <c r="E349" s="2" t="e">
        <f t="shared" si="67"/>
        <v>#N/A</v>
      </c>
      <c r="F349" s="2">
        <v>1139519.606865406</v>
      </c>
      <c r="G349" s="2">
        <f t="shared" si="70"/>
        <v>684210.28571428568</v>
      </c>
      <c r="H349" s="2">
        <f t="shared" si="65"/>
        <v>193899926.89148685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1201159.4101417661</v>
      </c>
      <c r="Q349" s="2">
        <f t="shared" si="71"/>
        <v>700000</v>
      </c>
      <c r="R349" s="2">
        <f t="shared" si="66"/>
        <v>199054942.95873144</v>
      </c>
      <c r="S349" s="2">
        <f t="shared" si="58"/>
        <v>684210.28571429849</v>
      </c>
      <c r="T349" s="2">
        <f t="shared" si="59"/>
        <v>15789.714285714552</v>
      </c>
      <c r="U349" s="2">
        <f t="shared" si="60"/>
        <v>700000</v>
      </c>
      <c r="V349" s="2">
        <f t="shared" si="34"/>
        <v>136426262.89148578</v>
      </c>
      <c r="W349" s="2">
        <f t="shared" si="61"/>
        <v>684210.28571429849</v>
      </c>
      <c r="X349" s="2">
        <f t="shared" si="51"/>
        <v>15789.714285701513</v>
      </c>
      <c r="Y349" s="2">
        <f t="shared" si="62"/>
        <v>62628680.067245647</v>
      </c>
      <c r="Z349" s="2" t="str">
        <f t="shared" si="52"/>
        <v>MEEP</v>
      </c>
      <c r="AA349" s="2">
        <f>IF(Z349="HERE",Y349,AA348+Graph!$G$1*1000)</f>
        <v>107461883.92438847</v>
      </c>
      <c r="AB349" s="2">
        <f t="shared" si="63"/>
        <v>420000</v>
      </c>
      <c r="AC349" s="2">
        <f t="shared" si="64"/>
        <v>59600635.852469355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276</v>
      </c>
      <c r="C350" s="7"/>
      <c r="D350" s="2" t="e">
        <f t="shared" si="55"/>
        <v>#N/A</v>
      </c>
      <c r="E350" s="2" t="e">
        <f t="shared" si="67"/>
        <v>#N/A</v>
      </c>
      <c r="F350" s="2">
        <v>1142106.8335235268</v>
      </c>
      <c r="G350" s="2">
        <f t="shared" si="70"/>
        <v>684210.28571428568</v>
      </c>
      <c r="H350" s="2">
        <f t="shared" si="65"/>
        <v>194584137.17720115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1203940.1452175081</v>
      </c>
      <c r="Q350" s="2">
        <f t="shared" si="71"/>
        <v>700000</v>
      </c>
      <c r="R350" s="2">
        <f t="shared" si="66"/>
        <v>199754942.95873144</v>
      </c>
      <c r="S350" s="2">
        <f t="shared" si="58"/>
        <v>684210.28571429849</v>
      </c>
      <c r="T350" s="2">
        <f t="shared" si="59"/>
        <v>15789.714285714552</v>
      </c>
      <c r="U350" s="2">
        <f t="shared" si="60"/>
        <v>700000</v>
      </c>
      <c r="V350" s="2">
        <f t="shared" si="34"/>
        <v>137110473.17720008</v>
      </c>
      <c r="W350" s="2">
        <f t="shared" si="61"/>
        <v>684210.28571429849</v>
      </c>
      <c r="X350" s="2">
        <f t="shared" si="51"/>
        <v>15789.714285701513</v>
      </c>
      <c r="Y350" s="2">
        <f t="shared" si="62"/>
        <v>62644469.781531349</v>
      </c>
      <c r="Z350" s="2" t="str">
        <f t="shared" si="52"/>
        <v>MEEP</v>
      </c>
      <c r="AA350" s="2">
        <f>IF(Z350="HERE",Y350,AA349+Graph!$G$1*1000)</f>
        <v>107881883.92438847</v>
      </c>
      <c r="AB350" s="2">
        <f t="shared" si="63"/>
        <v>420000</v>
      </c>
      <c r="AC350" s="2">
        <f t="shared" si="64"/>
        <v>59600635.852469355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277</v>
      </c>
      <c r="C351" s="7"/>
      <c r="D351" s="2" t="e">
        <f t="shared" si="55"/>
        <v>#N/A</v>
      </c>
      <c r="E351" s="2" t="e">
        <f t="shared" si="67"/>
        <v>#N/A</v>
      </c>
      <c r="F351" s="2">
        <v>1144694.0601816475</v>
      </c>
      <c r="G351" s="2">
        <f t="shared" si="70"/>
        <v>684210.28571428568</v>
      </c>
      <c r="H351" s="2">
        <f t="shared" si="65"/>
        <v>195268347.46291545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1206720.8802932352</v>
      </c>
      <c r="Q351" s="2">
        <f t="shared" si="71"/>
        <v>700000</v>
      </c>
      <c r="R351" s="2">
        <f t="shared" si="66"/>
        <v>200454942.95873144</v>
      </c>
      <c r="S351" s="2">
        <f t="shared" si="58"/>
        <v>684210.28571429849</v>
      </c>
      <c r="T351" s="2">
        <f t="shared" si="59"/>
        <v>15789.714285714552</v>
      </c>
      <c r="U351" s="2">
        <f t="shared" si="60"/>
        <v>700000</v>
      </c>
      <c r="V351" s="2">
        <f t="shared" si="34"/>
        <v>137794683.46291438</v>
      </c>
      <c r="W351" s="2">
        <f t="shared" si="61"/>
        <v>684210.28571429849</v>
      </c>
      <c r="X351" s="2">
        <f t="shared" si="51"/>
        <v>15789.714285701513</v>
      </c>
      <c r="Y351" s="2">
        <f t="shared" ref="Y351:Y385" si="74">IF(COUNT($C352)=0,IF(COUNT($C351)=1,C351,SUM(Y350+X351)),C351)</f>
        <v>62660259.49581705</v>
      </c>
      <c r="Z351" s="2" t="str">
        <f t="shared" si="52"/>
        <v>MEEP</v>
      </c>
      <c r="AA351" s="2">
        <f>IF(Z351="HERE",Y351,AA350+Graph!$G$1*1000)</f>
        <v>108301883.92438847</v>
      </c>
      <c r="AB351" s="2">
        <f t="shared" si="63"/>
        <v>420000</v>
      </c>
      <c r="AC351" s="2">
        <f t="shared" ref="AC351:AC385" si="75">IF(Z352="HERE",V351,AC350)</f>
        <v>59600635.852469355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278</v>
      </c>
      <c r="C352" s="7"/>
      <c r="D352" s="2" t="e">
        <f t="shared" si="55"/>
        <v>#N/A</v>
      </c>
      <c r="E352" s="2" t="e">
        <f t="shared" si="67"/>
        <v>#N/A</v>
      </c>
      <c r="F352" s="2">
        <v>1147281.2868397683</v>
      </c>
      <c r="G352" s="2">
        <f t="shared" si="70"/>
        <v>684210.28571428568</v>
      </c>
      <c r="H352" s="2">
        <f t="shared" ref="H352:H385" si="76">IF(COUNT($C353)=0,IF(COUNT($C352)=1,C352,SUM(H351+G352)),C352)</f>
        <v>195952557.74862975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1209501.6153689772</v>
      </c>
      <c r="Q352" s="2">
        <f t="shared" si="71"/>
        <v>700000</v>
      </c>
      <c r="R352" s="2">
        <f t="shared" ref="R352:R385" si="77">IF(COUNT($C353)=0,IF(COUNT($C352)=1,M352,SUM(R351+Q352)),M352)</f>
        <v>201154942.95873144</v>
      </c>
      <c r="S352" s="2">
        <f t="shared" si="58"/>
        <v>684210.28571429849</v>
      </c>
      <c r="T352" s="2">
        <f t="shared" si="59"/>
        <v>15789.714285714552</v>
      </c>
      <c r="U352" s="2">
        <f t="shared" si="60"/>
        <v>700000</v>
      </c>
      <c r="V352" s="2">
        <f t="shared" si="34"/>
        <v>138478893.74862868</v>
      </c>
      <c r="W352" s="2">
        <f t="shared" si="61"/>
        <v>684210.28571429849</v>
      </c>
      <c r="X352" s="2">
        <f t="shared" si="51"/>
        <v>15789.714285701513</v>
      </c>
      <c r="Y352" s="2">
        <f t="shared" si="74"/>
        <v>62676049.210102752</v>
      </c>
      <c r="Z352" s="2" t="str">
        <f t="shared" si="52"/>
        <v>MEEP</v>
      </c>
      <c r="AA352" s="2">
        <f>IF(Z352="HERE",Y352,AA351+Graph!$G$1*1000)</f>
        <v>108721883.92438847</v>
      </c>
      <c r="AB352" s="2">
        <f t="shared" si="63"/>
        <v>420000</v>
      </c>
      <c r="AC352" s="2">
        <f t="shared" si="75"/>
        <v>59600635.852469355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279</v>
      </c>
      <c r="C353" s="7"/>
      <c r="D353" s="2" t="e">
        <f t="shared" si="55"/>
        <v>#N/A</v>
      </c>
      <c r="E353" s="2" t="e">
        <f t="shared" si="67"/>
        <v>#N/A</v>
      </c>
      <c r="F353" s="2">
        <v>1149868.513497889</v>
      </c>
      <c r="G353" s="2">
        <f t="shared" si="70"/>
        <v>684210.28571428568</v>
      </c>
      <c r="H353" s="2">
        <f t="shared" si="76"/>
        <v>196636768.03434405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1212282.3504447043</v>
      </c>
      <c r="Q353" s="2">
        <f t="shared" si="71"/>
        <v>700000</v>
      </c>
      <c r="R353" s="2">
        <f t="shared" si="77"/>
        <v>201854942.95873144</v>
      </c>
      <c r="S353" s="2">
        <f t="shared" si="58"/>
        <v>684210.28571429849</v>
      </c>
      <c r="T353" s="2">
        <f t="shared" si="59"/>
        <v>15789.714285714552</v>
      </c>
      <c r="U353" s="2">
        <f t="shared" si="60"/>
        <v>700000</v>
      </c>
      <c r="V353" s="2">
        <f t="shared" si="34"/>
        <v>139163104.03434297</v>
      </c>
      <c r="W353" s="2">
        <f t="shared" si="61"/>
        <v>684210.28571429849</v>
      </c>
      <c r="X353" s="2">
        <f t="shared" si="51"/>
        <v>15789.714285701513</v>
      </c>
      <c r="Y353" s="2">
        <f t="shared" si="74"/>
        <v>62691838.924388453</v>
      </c>
      <c r="Z353" s="2" t="str">
        <f t="shared" si="52"/>
        <v>MEEP</v>
      </c>
      <c r="AA353" s="2">
        <f>IF(Z353="HERE",Y353,AA352+Graph!$G$1*1000)</f>
        <v>109141883.92438847</v>
      </c>
      <c r="AB353" s="2">
        <f t="shared" si="63"/>
        <v>420000</v>
      </c>
      <c r="AC353" s="2">
        <f t="shared" si="75"/>
        <v>59600635.852469355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280</v>
      </c>
      <c r="C354" s="7"/>
      <c r="D354" s="2" t="e">
        <f t="shared" si="55"/>
        <v>#N/A</v>
      </c>
      <c r="E354" s="2" t="e">
        <f t="shared" si="67"/>
        <v>#N/A</v>
      </c>
      <c r="F354" s="2">
        <v>1152455.7401560098</v>
      </c>
      <c r="G354" s="2">
        <f t="shared" si="70"/>
        <v>684210.28571428568</v>
      </c>
      <c r="H354" s="2">
        <f t="shared" si="76"/>
        <v>197320978.32005835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1215063.0855204463</v>
      </c>
      <c r="Q354" s="2">
        <f t="shared" si="71"/>
        <v>700000</v>
      </c>
      <c r="R354" s="2">
        <f t="shared" si="77"/>
        <v>202554942.95873144</v>
      </c>
      <c r="S354" s="2">
        <f t="shared" si="58"/>
        <v>684210.28571429849</v>
      </c>
      <c r="T354" s="2">
        <f t="shared" si="59"/>
        <v>15789.714285714552</v>
      </c>
      <c r="U354" s="2">
        <f t="shared" si="60"/>
        <v>700000</v>
      </c>
      <c r="V354" s="2">
        <f t="shared" si="34"/>
        <v>139847314.32005727</v>
      </c>
      <c r="W354" s="2">
        <f t="shared" si="61"/>
        <v>684210.28571429849</v>
      </c>
      <c r="X354" s="2">
        <f t="shared" si="51"/>
        <v>15789.714285701513</v>
      </c>
      <c r="Y354" s="2">
        <f t="shared" si="74"/>
        <v>62707628.638674155</v>
      </c>
      <c r="Z354" s="2" t="str">
        <f t="shared" si="52"/>
        <v>MEEP</v>
      </c>
      <c r="AA354" s="2">
        <f>IF(Z354="HERE",Y354,AA353+Graph!$G$1*1000)</f>
        <v>109561883.92438847</v>
      </c>
      <c r="AB354" s="2">
        <f t="shared" si="63"/>
        <v>420000</v>
      </c>
      <c r="AC354" s="2">
        <f t="shared" si="75"/>
        <v>59600635.852469355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281</v>
      </c>
      <c r="C355" s="7"/>
      <c r="D355" s="2" t="e">
        <f t="shared" si="55"/>
        <v>#N/A</v>
      </c>
      <c r="E355" s="2" t="e">
        <f t="shared" si="67"/>
        <v>#N/A</v>
      </c>
      <c r="F355" s="2">
        <v>1155042.9668141305</v>
      </c>
      <c r="G355" s="2">
        <f t="shared" si="70"/>
        <v>684210.28571428568</v>
      </c>
      <c r="H355" s="2">
        <f t="shared" si="76"/>
        <v>198005188.60577264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1217843.8205961734</v>
      </c>
      <c r="Q355" s="2">
        <f t="shared" si="71"/>
        <v>700000</v>
      </c>
      <c r="R355" s="2">
        <f t="shared" si="77"/>
        <v>203254942.95873144</v>
      </c>
      <c r="S355" s="2">
        <f t="shared" si="58"/>
        <v>684210.28571429849</v>
      </c>
      <c r="T355" s="2">
        <f t="shared" si="59"/>
        <v>15789.714285714552</v>
      </c>
      <c r="U355" s="2">
        <f t="shared" si="60"/>
        <v>700000</v>
      </c>
      <c r="V355" s="2">
        <f t="shared" si="34"/>
        <v>140531524.60577157</v>
      </c>
      <c r="W355" s="2">
        <f t="shared" si="61"/>
        <v>684210.28571429849</v>
      </c>
      <c r="X355" s="2">
        <f t="shared" si="51"/>
        <v>15789.714285701513</v>
      </c>
      <c r="Y355" s="2">
        <f t="shared" si="74"/>
        <v>62723418.352959856</v>
      </c>
      <c r="Z355" s="2" t="str">
        <f t="shared" si="52"/>
        <v>MEEP</v>
      </c>
      <c r="AA355" s="2">
        <f>IF(Z355="HERE",Y355,AA354+Graph!$G$1*1000)</f>
        <v>109981883.92438847</v>
      </c>
      <c r="AB355" s="2">
        <f t="shared" si="63"/>
        <v>420000</v>
      </c>
      <c r="AC355" s="2">
        <f t="shared" si="75"/>
        <v>59600635.852469355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282</v>
      </c>
      <c r="C356" s="7"/>
      <c r="D356" s="2" t="e">
        <f t="shared" si="55"/>
        <v>#N/A</v>
      </c>
      <c r="E356" s="2" t="e">
        <f t="shared" si="67"/>
        <v>#N/A</v>
      </c>
      <c r="F356" s="2">
        <v>1157630.1934722513</v>
      </c>
      <c r="G356" s="2">
        <f t="shared" si="70"/>
        <v>684210.28571428568</v>
      </c>
      <c r="H356" s="2">
        <f t="shared" si="76"/>
        <v>198689398.89148694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1220624.5556719154</v>
      </c>
      <c r="Q356" s="2">
        <f t="shared" si="71"/>
        <v>700000</v>
      </c>
      <c r="R356" s="2">
        <f t="shared" si="77"/>
        <v>203954942.95873144</v>
      </c>
      <c r="S356" s="2">
        <f t="shared" si="58"/>
        <v>684210.28571429849</v>
      </c>
      <c r="T356" s="2">
        <f t="shared" si="59"/>
        <v>15789.714285714552</v>
      </c>
      <c r="U356" s="2">
        <f t="shared" si="60"/>
        <v>700000</v>
      </c>
      <c r="V356" s="2">
        <f t="shared" ref="V356:V385" si="78">H272</f>
        <v>141215734.89148587</v>
      </c>
      <c r="W356" s="2">
        <f t="shared" si="61"/>
        <v>684210.28571429849</v>
      </c>
      <c r="X356" s="2">
        <f t="shared" si="51"/>
        <v>15789.714285701513</v>
      </c>
      <c r="Y356" s="2">
        <f t="shared" si="74"/>
        <v>62739208.067245558</v>
      </c>
      <c r="Z356" s="2" t="str">
        <f t="shared" si="52"/>
        <v>MEEP</v>
      </c>
      <c r="AA356" s="2">
        <f>IF(Z356="HERE",Y356,AA355+Graph!$G$1*1000)</f>
        <v>110401883.92438847</v>
      </c>
      <c r="AB356" s="2">
        <f t="shared" si="63"/>
        <v>420000</v>
      </c>
      <c r="AC356" s="2">
        <f t="shared" si="75"/>
        <v>59600635.852469355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283</v>
      </c>
      <c r="C357" s="7"/>
      <c r="D357" s="2" t="e">
        <f t="shared" si="55"/>
        <v>#N/A</v>
      </c>
      <c r="E357" s="2" t="e">
        <f t="shared" si="67"/>
        <v>#N/A</v>
      </c>
      <c r="F357" s="2">
        <v>1160217.420130372</v>
      </c>
      <c r="G357" s="2">
        <f t="shared" si="70"/>
        <v>684210.28571428568</v>
      </c>
      <c r="H357" s="2">
        <f t="shared" si="76"/>
        <v>199373609.17720124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1223405.2907476425</v>
      </c>
      <c r="Q357" s="2">
        <f t="shared" si="71"/>
        <v>700000</v>
      </c>
      <c r="R357" s="2">
        <f t="shared" si="77"/>
        <v>204654942.95873144</v>
      </c>
      <c r="S357" s="2">
        <f t="shared" si="58"/>
        <v>684210.28571429849</v>
      </c>
      <c r="T357" s="2">
        <f t="shared" si="59"/>
        <v>15789.714285714552</v>
      </c>
      <c r="U357" s="2">
        <f t="shared" si="60"/>
        <v>700000</v>
      </c>
      <c r="V357" s="2">
        <f t="shared" si="78"/>
        <v>141899945.17720017</v>
      </c>
      <c r="W357" s="2">
        <f t="shared" si="61"/>
        <v>684210.28571429849</v>
      </c>
      <c r="X357" s="2">
        <f t="shared" si="51"/>
        <v>15789.714285701513</v>
      </c>
      <c r="Y357" s="2">
        <f t="shared" si="74"/>
        <v>62754997.781531259</v>
      </c>
      <c r="Z357" s="2" t="str">
        <f t="shared" si="52"/>
        <v>MEEP</v>
      </c>
      <c r="AA357" s="2">
        <f>IF(Z357="HERE",Y357,AA356+Graph!$G$1*1000)</f>
        <v>110821883.92438847</v>
      </c>
      <c r="AB357" s="2">
        <f t="shared" si="63"/>
        <v>420000</v>
      </c>
      <c r="AC357" s="2">
        <f t="shared" si="75"/>
        <v>59600635.852469355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284</v>
      </c>
      <c r="C358" s="7"/>
      <c r="D358" s="2" t="e">
        <f t="shared" si="55"/>
        <v>#N/A</v>
      </c>
      <c r="E358" s="2" t="e">
        <f t="shared" si="67"/>
        <v>#N/A</v>
      </c>
      <c r="F358" s="2">
        <v>1162804.6467884928</v>
      </c>
      <c r="G358" s="2">
        <f t="shared" ref="G358:G385" si="79">IF(F358&gt;700000,$AK$31*1000,F358)</f>
        <v>684210.28571428568</v>
      </c>
      <c r="H358" s="2">
        <f t="shared" si="76"/>
        <v>200057819.46291554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1226186.0258233845</v>
      </c>
      <c r="Q358" s="2">
        <f t="shared" ref="Q358:Q385" si="80">IF(P358&gt;700000,700000,P358)</f>
        <v>700000</v>
      </c>
      <c r="R358" s="2">
        <f t="shared" si="77"/>
        <v>205354942.95873144</v>
      </c>
      <c r="S358" s="2">
        <f t="shared" si="58"/>
        <v>684210.28571429849</v>
      </c>
      <c r="T358" s="2">
        <f t="shared" si="59"/>
        <v>15789.714285714552</v>
      </c>
      <c r="U358" s="2">
        <f t="shared" si="60"/>
        <v>700000</v>
      </c>
      <c r="V358" s="2">
        <f t="shared" si="78"/>
        <v>142584155.46291447</v>
      </c>
      <c r="W358" s="2">
        <f t="shared" si="61"/>
        <v>684210.28571429849</v>
      </c>
      <c r="X358" s="2">
        <f t="shared" si="51"/>
        <v>15789.714285701513</v>
      </c>
      <c r="Y358" s="2">
        <f t="shared" si="74"/>
        <v>62770787.495816961</v>
      </c>
      <c r="Z358" s="2" t="str">
        <f t="shared" si="52"/>
        <v>MEEP</v>
      </c>
      <c r="AA358" s="2">
        <f>IF(Z358="HERE",Y358,AA357+Graph!$G$1*1000)</f>
        <v>111241883.92438847</v>
      </c>
      <c r="AB358" s="2">
        <f t="shared" si="63"/>
        <v>420000</v>
      </c>
      <c r="AC358" s="2">
        <f t="shared" si="75"/>
        <v>59600635.852469355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285</v>
      </c>
      <c r="C359" s="7"/>
      <c r="D359" s="2" t="e">
        <f t="shared" si="55"/>
        <v>#N/A</v>
      </c>
      <c r="E359" s="2" t="e">
        <f t="shared" si="67"/>
        <v>#N/A</v>
      </c>
      <c r="F359" s="2">
        <v>1165391.8734466136</v>
      </c>
      <c r="G359" s="2">
        <f t="shared" si="79"/>
        <v>684210.28571428568</v>
      </c>
      <c r="H359" s="2">
        <f t="shared" si="76"/>
        <v>200742029.74862984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1228966.7608991116</v>
      </c>
      <c r="Q359" s="2">
        <f t="shared" si="80"/>
        <v>700000</v>
      </c>
      <c r="R359" s="2">
        <f t="shared" si="77"/>
        <v>206054942.95873144</v>
      </c>
      <c r="S359" s="2">
        <f t="shared" si="58"/>
        <v>684210.28571429849</v>
      </c>
      <c r="T359" s="2">
        <f t="shared" si="59"/>
        <v>15789.714285714552</v>
      </c>
      <c r="U359" s="2">
        <f t="shared" si="60"/>
        <v>700000</v>
      </c>
      <c r="V359" s="2">
        <f t="shared" si="78"/>
        <v>143268365.74862877</v>
      </c>
      <c r="W359" s="2">
        <f t="shared" si="61"/>
        <v>684210.28571429849</v>
      </c>
      <c r="X359" s="2">
        <f t="shared" si="51"/>
        <v>15789.714285701513</v>
      </c>
      <c r="Y359" s="2">
        <f t="shared" si="74"/>
        <v>62786577.210102662</v>
      </c>
      <c r="Z359" s="2" t="str">
        <f t="shared" si="52"/>
        <v>MEEP</v>
      </c>
      <c r="AA359" s="2">
        <f>IF(Z359="HERE",Y359,AA358+Graph!$G$1*1000)</f>
        <v>111661883.92438847</v>
      </c>
      <c r="AB359" s="2">
        <f t="shared" si="63"/>
        <v>420000</v>
      </c>
      <c r="AC359" s="2">
        <f t="shared" si="75"/>
        <v>59600635.852469355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286</v>
      </c>
      <c r="C360" s="7"/>
      <c r="D360" s="2" t="e">
        <f t="shared" si="55"/>
        <v>#N/A</v>
      </c>
      <c r="E360" s="2" t="e">
        <f t="shared" si="67"/>
        <v>#N/A</v>
      </c>
      <c r="F360" s="2">
        <v>1167979.1001047343</v>
      </c>
      <c r="G360" s="2">
        <f t="shared" si="79"/>
        <v>684210.28571428568</v>
      </c>
      <c r="H360" s="2">
        <f t="shared" si="76"/>
        <v>201426240.03434414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1231747.4959748536</v>
      </c>
      <c r="Q360" s="2">
        <f t="shared" si="80"/>
        <v>700000</v>
      </c>
      <c r="R360" s="2">
        <f t="shared" si="77"/>
        <v>206754942.95873144</v>
      </c>
      <c r="S360" s="2">
        <f t="shared" si="58"/>
        <v>684210.28571429849</v>
      </c>
      <c r="T360" s="2">
        <f t="shared" si="59"/>
        <v>15789.714285714552</v>
      </c>
      <c r="U360" s="2">
        <f t="shared" si="60"/>
        <v>700000</v>
      </c>
      <c r="V360" s="2">
        <f t="shared" si="78"/>
        <v>143952576.03434306</v>
      </c>
      <c r="W360" s="2">
        <f t="shared" si="61"/>
        <v>684210.28571429849</v>
      </c>
      <c r="X360" s="2">
        <f t="shared" si="51"/>
        <v>15789.714285701513</v>
      </c>
      <c r="Y360" s="2">
        <f t="shared" si="74"/>
        <v>62802366.924388364</v>
      </c>
      <c r="Z360" s="2" t="str">
        <f t="shared" si="52"/>
        <v>MEEP</v>
      </c>
      <c r="AA360" s="2">
        <f>IF(Z360="HERE",Y360,AA359+Graph!$G$1*1000)</f>
        <v>112081883.92438847</v>
      </c>
      <c r="AB360" s="2">
        <f t="shared" si="63"/>
        <v>420000</v>
      </c>
      <c r="AC360" s="2">
        <f t="shared" si="75"/>
        <v>59600635.852469355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287</v>
      </c>
      <c r="C361" s="7"/>
      <c r="D361" s="2" t="e">
        <f t="shared" si="55"/>
        <v>#N/A</v>
      </c>
      <c r="E361" s="2" t="e">
        <f t="shared" si="67"/>
        <v>#N/A</v>
      </c>
      <c r="F361" s="2">
        <v>1170566.3267628551</v>
      </c>
      <c r="G361" s="2">
        <f t="shared" si="79"/>
        <v>684210.28571428568</v>
      </c>
      <c r="H361" s="2">
        <f t="shared" si="76"/>
        <v>202110450.32005844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1234528.2310505807</v>
      </c>
      <c r="Q361" s="2">
        <f t="shared" si="80"/>
        <v>700000</v>
      </c>
      <c r="R361" s="2">
        <f t="shared" si="77"/>
        <v>207454942.95873144</v>
      </c>
      <c r="S361" s="2">
        <f t="shared" si="58"/>
        <v>684210.28571429849</v>
      </c>
      <c r="T361" s="2">
        <f t="shared" si="59"/>
        <v>15789.714285714552</v>
      </c>
      <c r="U361" s="2">
        <f t="shared" si="60"/>
        <v>700000</v>
      </c>
      <c r="V361" s="2">
        <f t="shared" si="78"/>
        <v>144636786.32005736</v>
      </c>
      <c r="W361" s="2">
        <f t="shared" si="61"/>
        <v>684210.28571429849</v>
      </c>
      <c r="X361" s="2">
        <f t="shared" si="51"/>
        <v>15789.714285701513</v>
      </c>
      <c r="Y361" s="2">
        <f t="shared" si="74"/>
        <v>62818156.638674065</v>
      </c>
      <c r="Z361" s="2" t="str">
        <f t="shared" si="52"/>
        <v>MEEP</v>
      </c>
      <c r="AA361" s="2">
        <f>IF(Z361="HERE",Y361,AA360+Graph!$G$1*1000)</f>
        <v>112501883.92438847</v>
      </c>
      <c r="AB361" s="2">
        <f t="shared" si="63"/>
        <v>420000</v>
      </c>
      <c r="AC361" s="2">
        <f t="shared" si="75"/>
        <v>59600635.852469355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288</v>
      </c>
      <c r="C362" s="7"/>
      <c r="D362" s="2" t="e">
        <f t="shared" si="55"/>
        <v>#N/A</v>
      </c>
      <c r="E362" s="2" t="e">
        <f t="shared" si="67"/>
        <v>#N/A</v>
      </c>
      <c r="F362" s="2">
        <v>1173153.5534209758</v>
      </c>
      <c r="G362" s="2">
        <f t="shared" si="79"/>
        <v>684210.28571428568</v>
      </c>
      <c r="H362" s="2">
        <f t="shared" si="76"/>
        <v>202794660.60577273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1237308.9661263227</v>
      </c>
      <c r="Q362" s="2">
        <f t="shared" si="80"/>
        <v>700000</v>
      </c>
      <c r="R362" s="2">
        <f t="shared" si="77"/>
        <v>208154942.95873144</v>
      </c>
      <c r="S362" s="2">
        <f t="shared" si="58"/>
        <v>684210.28571429849</v>
      </c>
      <c r="T362" s="2">
        <f t="shared" si="59"/>
        <v>15789.714285714552</v>
      </c>
      <c r="U362" s="2">
        <f t="shared" si="60"/>
        <v>700000</v>
      </c>
      <c r="V362" s="2">
        <f t="shared" si="78"/>
        <v>145320996.60577166</v>
      </c>
      <c r="W362" s="2">
        <f t="shared" si="61"/>
        <v>684210.28571429849</v>
      </c>
      <c r="X362" s="2">
        <f t="shared" si="51"/>
        <v>15789.714285701513</v>
      </c>
      <c r="Y362" s="2">
        <f t="shared" si="74"/>
        <v>62833946.352959767</v>
      </c>
      <c r="Z362" s="2" t="str">
        <f t="shared" si="52"/>
        <v>MEEP</v>
      </c>
      <c r="AA362" s="2">
        <f>IF(Z362="HERE",Y362,AA361+Graph!$G$1*1000)</f>
        <v>112921883.92438847</v>
      </c>
      <c r="AB362" s="2">
        <f t="shared" si="63"/>
        <v>420000</v>
      </c>
      <c r="AC362" s="2">
        <f t="shared" si="75"/>
        <v>59600635.852469355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289</v>
      </c>
      <c r="C363" s="7"/>
      <c r="D363" s="2" t="e">
        <f t="shared" si="55"/>
        <v>#N/A</v>
      </c>
      <c r="E363" s="2" t="e">
        <f t="shared" si="67"/>
        <v>#N/A</v>
      </c>
      <c r="F363" s="2">
        <v>1175740.7800790966</v>
      </c>
      <c r="G363" s="2">
        <f t="shared" si="79"/>
        <v>684210.28571428568</v>
      </c>
      <c r="H363" s="2">
        <f t="shared" si="76"/>
        <v>203478870.89148703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1240089.7012020648</v>
      </c>
      <c r="Q363" s="2">
        <f t="shared" si="80"/>
        <v>700000</v>
      </c>
      <c r="R363" s="2">
        <f t="shared" si="77"/>
        <v>208854942.95873144</v>
      </c>
      <c r="S363" s="2">
        <f t="shared" si="58"/>
        <v>684210.28571429849</v>
      </c>
      <c r="T363" s="2">
        <f t="shared" si="59"/>
        <v>15789.714285714552</v>
      </c>
      <c r="U363" s="2">
        <f t="shared" si="60"/>
        <v>700000</v>
      </c>
      <c r="V363" s="2">
        <f t="shared" si="78"/>
        <v>146005206.89148596</v>
      </c>
      <c r="W363" s="2">
        <f t="shared" si="61"/>
        <v>684210.28571429849</v>
      </c>
      <c r="X363" s="2">
        <f t="shared" si="51"/>
        <v>15789.714285701513</v>
      </c>
      <c r="Y363" s="2">
        <f t="shared" si="74"/>
        <v>62849736.067245468</v>
      </c>
      <c r="Z363" s="2" t="str">
        <f t="shared" si="52"/>
        <v>MEEP</v>
      </c>
      <c r="AA363" s="2">
        <f>IF(Z363="HERE",Y363,AA362+Graph!$G$1*1000)</f>
        <v>113341883.92438847</v>
      </c>
      <c r="AB363" s="2">
        <f t="shared" si="63"/>
        <v>420000</v>
      </c>
      <c r="AC363" s="2">
        <f t="shared" si="75"/>
        <v>59600635.852469355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290</v>
      </c>
      <c r="C364" s="7"/>
      <c r="D364" s="2" t="e">
        <f t="shared" si="55"/>
        <v>#N/A</v>
      </c>
      <c r="E364" s="2" t="e">
        <f t="shared" si="67"/>
        <v>#N/A</v>
      </c>
      <c r="F364" s="2">
        <v>1178328.0067372173</v>
      </c>
      <c r="G364" s="2">
        <f t="shared" si="79"/>
        <v>684210.28571428568</v>
      </c>
      <c r="H364" s="2">
        <f t="shared" si="76"/>
        <v>204163081.17720133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1242870.4362777919</v>
      </c>
      <c r="Q364" s="2">
        <f t="shared" si="80"/>
        <v>700000</v>
      </c>
      <c r="R364" s="2">
        <f t="shared" si="77"/>
        <v>209554942.95873144</v>
      </c>
      <c r="S364" s="2">
        <f t="shared" si="58"/>
        <v>684210.28571429849</v>
      </c>
      <c r="T364" s="2">
        <f t="shared" si="59"/>
        <v>15789.714285714552</v>
      </c>
      <c r="U364" s="2">
        <f t="shared" si="60"/>
        <v>700000</v>
      </c>
      <c r="V364" s="2">
        <f t="shared" si="78"/>
        <v>146689417.17720026</v>
      </c>
      <c r="W364" s="2">
        <f t="shared" si="61"/>
        <v>684210.28571429849</v>
      </c>
      <c r="X364" s="2">
        <f t="shared" si="51"/>
        <v>15789.714285701513</v>
      </c>
      <c r="Y364" s="2">
        <f t="shared" si="74"/>
        <v>62865525.78153117</v>
      </c>
      <c r="Z364" s="2" t="str">
        <f t="shared" si="52"/>
        <v>MEEP</v>
      </c>
      <c r="AA364" s="2">
        <f>IF(Z364="HERE",Y364,AA363+Graph!$G$1*1000)</f>
        <v>113761883.92438847</v>
      </c>
      <c r="AB364" s="2">
        <f t="shared" si="63"/>
        <v>420000</v>
      </c>
      <c r="AC364" s="2">
        <f t="shared" si="75"/>
        <v>59600635.852469355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291</v>
      </c>
      <c r="C365" s="7"/>
      <c r="D365" s="2" t="e">
        <f t="shared" si="55"/>
        <v>#N/A</v>
      </c>
      <c r="E365" s="2" t="e">
        <f t="shared" si="67"/>
        <v>#N/A</v>
      </c>
      <c r="F365" s="2">
        <v>1180915.2333953381</v>
      </c>
      <c r="G365" s="2">
        <f t="shared" si="79"/>
        <v>684210.28571428568</v>
      </c>
      <c r="H365" s="2">
        <f t="shared" si="76"/>
        <v>204847291.46291563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1245651.1713535339</v>
      </c>
      <c r="Q365" s="2">
        <f t="shared" si="80"/>
        <v>700000</v>
      </c>
      <c r="R365" s="2">
        <f t="shared" si="77"/>
        <v>210254942.95873144</v>
      </c>
      <c r="S365" s="2">
        <f t="shared" si="58"/>
        <v>684210.28571429849</v>
      </c>
      <c r="T365" s="2">
        <f t="shared" si="59"/>
        <v>15789.714285714552</v>
      </c>
      <c r="U365" s="2">
        <f t="shared" si="60"/>
        <v>700000</v>
      </c>
      <c r="V365" s="2">
        <f t="shared" si="78"/>
        <v>147373627.46291456</v>
      </c>
      <c r="W365" s="2">
        <f t="shared" si="61"/>
        <v>684210.28571429849</v>
      </c>
      <c r="X365" s="2">
        <f t="shared" si="51"/>
        <v>15789.714285701513</v>
      </c>
      <c r="Y365" s="2">
        <f t="shared" si="74"/>
        <v>62881315.495816872</v>
      </c>
      <c r="Z365" s="2" t="str">
        <f t="shared" si="52"/>
        <v>MEEP</v>
      </c>
      <c r="AA365" s="2">
        <f>IF(Z365="HERE",Y365,AA364+Graph!$G$1*1000)</f>
        <v>114181883.92438847</v>
      </c>
      <c r="AB365" s="2">
        <f t="shared" si="63"/>
        <v>420000</v>
      </c>
      <c r="AC365" s="2">
        <f t="shared" si="75"/>
        <v>59600635.852469355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292</v>
      </c>
      <c r="C366" s="7"/>
      <c r="D366" s="2" t="e">
        <f t="shared" si="55"/>
        <v>#N/A</v>
      </c>
      <c r="E366" s="2" t="e">
        <f t="shared" si="67"/>
        <v>#N/A</v>
      </c>
      <c r="F366" s="2">
        <v>1183502.4600534588</v>
      </c>
      <c r="G366" s="2">
        <f t="shared" si="79"/>
        <v>684210.28571428568</v>
      </c>
      <c r="H366" s="2">
        <f t="shared" si="76"/>
        <v>205531501.74862993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1248431.906429261</v>
      </c>
      <c r="Q366" s="2">
        <f t="shared" si="80"/>
        <v>700000</v>
      </c>
      <c r="R366" s="2">
        <f t="shared" si="77"/>
        <v>210954942.95873144</v>
      </c>
      <c r="S366" s="2">
        <f t="shared" si="58"/>
        <v>684210.28571429849</v>
      </c>
      <c r="T366" s="2">
        <f t="shared" si="59"/>
        <v>15789.714285714552</v>
      </c>
      <c r="U366" s="2">
        <f t="shared" si="60"/>
        <v>700000</v>
      </c>
      <c r="V366" s="2">
        <f t="shared" si="78"/>
        <v>148057837.74862885</v>
      </c>
      <c r="W366" s="2">
        <f t="shared" si="61"/>
        <v>684210.28571429849</v>
      </c>
      <c r="X366" s="2">
        <f t="shared" si="51"/>
        <v>15789.714285701513</v>
      </c>
      <c r="Y366" s="2">
        <f t="shared" si="74"/>
        <v>62897105.210102573</v>
      </c>
      <c r="Z366" s="2" t="str">
        <f t="shared" si="52"/>
        <v>MEEP</v>
      </c>
      <c r="AA366" s="2">
        <f>IF(Z366="HERE",Y366,AA365+Graph!$G$1*1000)</f>
        <v>114601883.92438847</v>
      </c>
      <c r="AB366" s="2">
        <f t="shared" si="63"/>
        <v>420000</v>
      </c>
      <c r="AC366" s="2">
        <f t="shared" si="75"/>
        <v>59600635.852469355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293</v>
      </c>
      <c r="C367" s="7"/>
      <c r="D367" s="2" t="e">
        <f t="shared" si="55"/>
        <v>#N/A</v>
      </c>
      <c r="E367" s="2" t="e">
        <f t="shared" si="67"/>
        <v>#N/A</v>
      </c>
      <c r="F367" s="2">
        <v>1186089.6867115796</v>
      </c>
      <c r="G367" s="2">
        <f t="shared" si="79"/>
        <v>684210.28571428568</v>
      </c>
      <c r="H367" s="2">
        <f t="shared" si="76"/>
        <v>206215712.03434423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1251212.641505003</v>
      </c>
      <c r="Q367" s="2">
        <f t="shared" si="80"/>
        <v>700000</v>
      </c>
      <c r="R367" s="2">
        <f t="shared" si="77"/>
        <v>211654942.95873144</v>
      </c>
      <c r="S367" s="2">
        <f t="shared" si="58"/>
        <v>684210.28571429849</v>
      </c>
      <c r="T367" s="2">
        <f t="shared" si="59"/>
        <v>15789.714285714552</v>
      </c>
      <c r="U367" s="2">
        <f t="shared" si="60"/>
        <v>700000</v>
      </c>
      <c r="V367" s="2">
        <f t="shared" si="78"/>
        <v>148742048.03434315</v>
      </c>
      <c r="W367" s="2">
        <f t="shared" si="61"/>
        <v>684210.28571429849</v>
      </c>
      <c r="X367" s="2">
        <f t="shared" si="51"/>
        <v>15789.714285701513</v>
      </c>
      <c r="Y367" s="2">
        <f t="shared" si="74"/>
        <v>62912894.924388275</v>
      </c>
      <c r="Z367" s="2" t="str">
        <f t="shared" si="52"/>
        <v>MEEP</v>
      </c>
      <c r="AA367" s="2">
        <f>IF(Z367="HERE",Y367,AA366+Graph!$G$1*1000)</f>
        <v>115021883.92438847</v>
      </c>
      <c r="AB367" s="2">
        <f t="shared" si="63"/>
        <v>420000</v>
      </c>
      <c r="AC367" s="2">
        <f t="shared" si="75"/>
        <v>59600635.852469355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294</v>
      </c>
      <c r="C368" s="7"/>
      <c r="D368" s="2" t="e">
        <f t="shared" si="55"/>
        <v>#N/A</v>
      </c>
      <c r="E368" s="2" t="e">
        <f t="shared" si="67"/>
        <v>#N/A</v>
      </c>
      <c r="F368" s="2">
        <v>1188676.9133697003</v>
      </c>
      <c r="G368" s="2">
        <f t="shared" si="79"/>
        <v>684210.28571428568</v>
      </c>
      <c r="H368" s="2">
        <f t="shared" si="76"/>
        <v>206899922.32005852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1253993.3765807301</v>
      </c>
      <c r="Q368" s="2">
        <f t="shared" si="80"/>
        <v>700000</v>
      </c>
      <c r="R368" s="2">
        <f t="shared" si="77"/>
        <v>212354942.95873144</v>
      </c>
      <c r="S368" s="2">
        <f t="shared" si="58"/>
        <v>684210.28571429849</v>
      </c>
      <c r="T368" s="2">
        <f t="shared" si="59"/>
        <v>15789.714285714552</v>
      </c>
      <c r="U368" s="2">
        <f t="shared" si="60"/>
        <v>700000</v>
      </c>
      <c r="V368" s="2">
        <f t="shared" si="78"/>
        <v>149426258.32005745</v>
      </c>
      <c r="W368" s="2">
        <f t="shared" si="61"/>
        <v>684210.28571429849</v>
      </c>
      <c r="X368" s="2">
        <f t="shared" si="51"/>
        <v>15789.714285701513</v>
      </c>
      <c r="Y368" s="2">
        <f t="shared" si="74"/>
        <v>62928684.638673976</v>
      </c>
      <c r="Z368" s="2" t="str">
        <f t="shared" si="52"/>
        <v>MEEP</v>
      </c>
      <c r="AA368" s="2">
        <f>IF(Z368="HERE",Y368,AA367+Graph!$G$1*1000)</f>
        <v>115441883.92438847</v>
      </c>
      <c r="AB368" s="2">
        <f t="shared" si="63"/>
        <v>420000</v>
      </c>
      <c r="AC368" s="2">
        <f t="shared" si="75"/>
        <v>59600635.852469355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295</v>
      </c>
      <c r="C369" s="7"/>
      <c r="D369" s="2" t="e">
        <f t="shared" si="55"/>
        <v>#N/A</v>
      </c>
      <c r="E369" s="2" t="e">
        <f t="shared" si="67"/>
        <v>#N/A</v>
      </c>
      <c r="F369" s="2">
        <v>1191264.1400278211</v>
      </c>
      <c r="G369" s="2">
        <f t="shared" si="79"/>
        <v>684210.28571428568</v>
      </c>
      <c r="H369" s="2">
        <f t="shared" si="76"/>
        <v>207584132.60577282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1256774.1116564721</v>
      </c>
      <c r="Q369" s="2">
        <f t="shared" si="80"/>
        <v>700000</v>
      </c>
      <c r="R369" s="2">
        <f t="shared" si="77"/>
        <v>213054942.95873144</v>
      </c>
      <c r="S369" s="2">
        <f t="shared" si="58"/>
        <v>684210.28571429849</v>
      </c>
      <c r="T369" s="2">
        <f t="shared" si="59"/>
        <v>15789.714285714552</v>
      </c>
      <c r="U369" s="2">
        <f t="shared" si="60"/>
        <v>700000</v>
      </c>
      <c r="V369" s="2">
        <f t="shared" si="78"/>
        <v>150110468.60577175</v>
      </c>
      <c r="W369" s="2">
        <f t="shared" si="61"/>
        <v>684210.28571429849</v>
      </c>
      <c r="X369" s="2">
        <f t="shared" si="51"/>
        <v>15789.714285701513</v>
      </c>
      <c r="Y369" s="2">
        <f t="shared" si="74"/>
        <v>62944474.352959678</v>
      </c>
      <c r="Z369" s="2" t="str">
        <f t="shared" si="52"/>
        <v>MEEP</v>
      </c>
      <c r="AA369" s="2">
        <f>IF(Z369="HERE",Y369,AA368+Graph!$G$1*1000)</f>
        <v>115861883.92438847</v>
      </c>
      <c r="AB369" s="2">
        <f t="shared" si="63"/>
        <v>420000</v>
      </c>
      <c r="AC369" s="2">
        <f t="shared" si="75"/>
        <v>59600635.852469355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296</v>
      </c>
      <c r="C370" s="7"/>
      <c r="D370" s="2" t="e">
        <f t="shared" si="55"/>
        <v>#N/A</v>
      </c>
      <c r="E370" s="2" t="e">
        <f t="shared" si="67"/>
        <v>#N/A</v>
      </c>
      <c r="F370" s="2">
        <v>1193851.3666859567</v>
      </c>
      <c r="G370" s="2">
        <f t="shared" si="79"/>
        <v>684210.28571428568</v>
      </c>
      <c r="H370" s="2">
        <f t="shared" si="76"/>
        <v>208268342.89148712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1259554.8467321992</v>
      </c>
      <c r="Q370" s="2">
        <f t="shared" si="80"/>
        <v>700000</v>
      </c>
      <c r="R370" s="2">
        <f t="shared" si="77"/>
        <v>213754942.95873144</v>
      </c>
      <c r="S370" s="2">
        <f t="shared" si="58"/>
        <v>684210.28571429849</v>
      </c>
      <c r="T370" s="2">
        <f t="shared" si="59"/>
        <v>15789.714285714552</v>
      </c>
      <c r="U370" s="2">
        <f t="shared" si="60"/>
        <v>700000</v>
      </c>
      <c r="V370" s="2">
        <f t="shared" si="78"/>
        <v>150794678.89148605</v>
      </c>
      <c r="W370" s="2">
        <f t="shared" si="61"/>
        <v>684210.28571429849</v>
      </c>
      <c r="X370" s="2">
        <f t="shared" si="51"/>
        <v>15789.714285701513</v>
      </c>
      <c r="Y370" s="2">
        <f t="shared" si="74"/>
        <v>62960264.067245379</v>
      </c>
      <c r="Z370" s="2" t="str">
        <f t="shared" si="52"/>
        <v>MEEP</v>
      </c>
      <c r="AA370" s="2">
        <f>IF(Z370="HERE",Y370,AA369+Graph!$G$1*1000)</f>
        <v>116281883.92438847</v>
      </c>
      <c r="AB370" s="2">
        <f t="shared" si="63"/>
        <v>420000</v>
      </c>
      <c r="AC370" s="2">
        <f t="shared" si="75"/>
        <v>59600635.852469355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297</v>
      </c>
      <c r="C371" s="7"/>
      <c r="D371" s="2" t="e">
        <f t="shared" si="55"/>
        <v>#N/A</v>
      </c>
      <c r="E371" s="2" t="e">
        <f t="shared" si="67"/>
        <v>#N/A</v>
      </c>
      <c r="F371" s="2">
        <v>1196438.5933440775</v>
      </c>
      <c r="G371" s="2">
        <f t="shared" si="79"/>
        <v>684210.28571428568</v>
      </c>
      <c r="H371" s="2">
        <f t="shared" si="76"/>
        <v>208952553.17720142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1262335.5818079412</v>
      </c>
      <c r="Q371" s="2">
        <f t="shared" si="80"/>
        <v>700000</v>
      </c>
      <c r="R371" s="2">
        <f t="shared" si="77"/>
        <v>214454942.95873144</v>
      </c>
      <c r="S371" s="2">
        <f t="shared" si="58"/>
        <v>684210.28571429849</v>
      </c>
      <c r="T371" s="2">
        <f t="shared" si="59"/>
        <v>15789.714285714552</v>
      </c>
      <c r="U371" s="2">
        <f t="shared" si="60"/>
        <v>700000</v>
      </c>
      <c r="V371" s="2">
        <f t="shared" si="78"/>
        <v>151478889.17720035</v>
      </c>
      <c r="W371" s="2">
        <f t="shared" si="61"/>
        <v>684210.28571429849</v>
      </c>
      <c r="X371" s="2">
        <f t="shared" si="51"/>
        <v>15789.714285701513</v>
      </c>
      <c r="Y371" s="2">
        <f t="shared" si="74"/>
        <v>62976053.781531081</v>
      </c>
      <c r="Z371" s="2" t="str">
        <f t="shared" si="52"/>
        <v>MEEP</v>
      </c>
      <c r="AA371" s="2">
        <f>IF(Z371="HERE",Y371,AA370+Graph!$G$1*1000)</f>
        <v>116701883.92438847</v>
      </c>
      <c r="AB371" s="2">
        <f t="shared" si="63"/>
        <v>420000</v>
      </c>
      <c r="AC371" s="2">
        <f t="shared" si="75"/>
        <v>59600635.852469355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298</v>
      </c>
      <c r="C372" s="7"/>
      <c r="D372" s="2" t="e">
        <f t="shared" si="55"/>
        <v>#N/A</v>
      </c>
      <c r="E372" s="2" t="e">
        <f t="shared" si="67"/>
        <v>#N/A</v>
      </c>
      <c r="F372" s="2">
        <v>1199025.8200021982</v>
      </c>
      <c r="G372" s="2">
        <f t="shared" si="79"/>
        <v>684210.28571428568</v>
      </c>
      <c r="H372" s="2">
        <f t="shared" si="76"/>
        <v>209636763.46291572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1265116.3168836683</v>
      </c>
      <c r="Q372" s="2">
        <f t="shared" si="80"/>
        <v>700000</v>
      </c>
      <c r="R372" s="2">
        <f t="shared" si="77"/>
        <v>215154942.95873144</v>
      </c>
      <c r="S372" s="2">
        <f t="shared" si="58"/>
        <v>684210.28571429849</v>
      </c>
      <c r="T372" s="2">
        <f t="shared" si="59"/>
        <v>15789.714285714552</v>
      </c>
      <c r="U372" s="2">
        <f t="shared" si="60"/>
        <v>700000</v>
      </c>
      <c r="V372" s="2">
        <f t="shared" si="78"/>
        <v>152163099.46291465</v>
      </c>
      <c r="W372" s="2">
        <f t="shared" si="61"/>
        <v>684210.28571429849</v>
      </c>
      <c r="X372" s="2">
        <f t="shared" si="51"/>
        <v>15789.714285701513</v>
      </c>
      <c r="Y372" s="2">
        <f t="shared" si="74"/>
        <v>62991843.495816782</v>
      </c>
      <c r="Z372" s="2" t="str">
        <f t="shared" si="52"/>
        <v>MEEP</v>
      </c>
      <c r="AA372" s="2">
        <f>IF(Z372="HERE",Y372,AA371+Graph!$G$1*1000)</f>
        <v>117121883.92438847</v>
      </c>
      <c r="AB372" s="2">
        <f t="shared" si="63"/>
        <v>420000</v>
      </c>
      <c r="AC372" s="2">
        <f t="shared" si="75"/>
        <v>59600635.852469355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299</v>
      </c>
      <c r="C373" s="7"/>
      <c r="D373" s="2" t="e">
        <f t="shared" si="55"/>
        <v>#N/A</v>
      </c>
      <c r="E373" s="2" t="e">
        <f t="shared" si="67"/>
        <v>#N/A</v>
      </c>
      <c r="F373" s="2">
        <v>1201613.046660319</v>
      </c>
      <c r="G373" s="2">
        <f t="shared" si="79"/>
        <v>684210.28571428568</v>
      </c>
      <c r="H373" s="2">
        <f t="shared" si="76"/>
        <v>210320973.74863002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1267897.0519594103</v>
      </c>
      <c r="Q373" s="2">
        <f t="shared" si="80"/>
        <v>700000</v>
      </c>
      <c r="R373" s="2">
        <f t="shared" si="77"/>
        <v>215854942.95873144</v>
      </c>
      <c r="S373" s="2">
        <f t="shared" si="58"/>
        <v>684210.28571429849</v>
      </c>
      <c r="T373" s="2">
        <f t="shared" si="59"/>
        <v>15789.714285714552</v>
      </c>
      <c r="U373" s="2">
        <f t="shared" si="60"/>
        <v>700000</v>
      </c>
      <c r="V373" s="2">
        <f t="shared" si="78"/>
        <v>152847309.74862894</v>
      </c>
      <c r="W373" s="2">
        <f t="shared" si="61"/>
        <v>684210.28571429849</v>
      </c>
      <c r="X373" s="2">
        <f t="shared" si="51"/>
        <v>15789.714285701513</v>
      </c>
      <c r="Y373" s="2">
        <f t="shared" si="74"/>
        <v>63007633.210102484</v>
      </c>
      <c r="Z373" s="2" t="str">
        <f t="shared" si="52"/>
        <v>MEEP</v>
      </c>
      <c r="AA373" s="2">
        <f>IF(Z373="HERE",Y373,AA372+Graph!$G$1*1000)</f>
        <v>117541883.92438847</v>
      </c>
      <c r="AB373" s="2">
        <f t="shared" si="63"/>
        <v>420000</v>
      </c>
      <c r="AC373" s="2">
        <f t="shared" si="75"/>
        <v>59600635.852469355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300</v>
      </c>
      <c r="C374" s="7"/>
      <c r="D374" s="2" t="e">
        <f t="shared" si="55"/>
        <v>#N/A</v>
      </c>
      <c r="E374" s="2" t="e">
        <f t="shared" si="67"/>
        <v>#N/A</v>
      </c>
      <c r="F374" s="2">
        <v>1204200.2733184397</v>
      </c>
      <c r="G374" s="2">
        <f t="shared" si="79"/>
        <v>684210.28571428568</v>
      </c>
      <c r="H374" s="2">
        <f t="shared" si="76"/>
        <v>211005184.03434432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1270677.7870351374</v>
      </c>
      <c r="Q374" s="2">
        <f t="shared" si="80"/>
        <v>700000</v>
      </c>
      <c r="R374" s="2">
        <f t="shared" si="77"/>
        <v>216554942.95873144</v>
      </c>
      <c r="S374" s="2">
        <f t="shared" si="58"/>
        <v>684210.28571429849</v>
      </c>
      <c r="T374" s="2">
        <f t="shared" si="59"/>
        <v>15789.714285714552</v>
      </c>
      <c r="U374" s="2">
        <f t="shared" si="60"/>
        <v>700000</v>
      </c>
      <c r="V374" s="2">
        <f t="shared" si="78"/>
        <v>153531520.03434324</v>
      </c>
      <c r="W374" s="2">
        <f t="shared" si="61"/>
        <v>684210.28571429849</v>
      </c>
      <c r="X374" s="2">
        <f t="shared" si="51"/>
        <v>15789.714285701513</v>
      </c>
      <c r="Y374" s="2">
        <f t="shared" si="74"/>
        <v>63023422.924388185</v>
      </c>
      <c r="Z374" s="2" t="str">
        <f t="shared" si="52"/>
        <v>MEEP</v>
      </c>
      <c r="AA374" s="2">
        <f>IF(Z374="HERE",Y374,AA373+Graph!$G$1*1000)</f>
        <v>117961883.92438847</v>
      </c>
      <c r="AB374" s="2">
        <f t="shared" si="63"/>
        <v>420000</v>
      </c>
      <c r="AC374" s="2">
        <f t="shared" si="75"/>
        <v>59600635.852469355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301</v>
      </c>
      <c r="C375" s="7"/>
      <c r="D375" s="2" t="e">
        <f t="shared" si="55"/>
        <v>#N/A</v>
      </c>
      <c r="E375" s="2" t="e">
        <f t="shared" si="67"/>
        <v>#N/A</v>
      </c>
      <c r="F375" s="2">
        <v>1206787.4999765605</v>
      </c>
      <c r="G375" s="2">
        <f t="shared" si="79"/>
        <v>684210.28571428568</v>
      </c>
      <c r="H375" s="2">
        <f t="shared" si="76"/>
        <v>211689394.32005861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1273458.5221108794</v>
      </c>
      <c r="Q375" s="2">
        <f t="shared" si="80"/>
        <v>700000</v>
      </c>
      <c r="R375" s="2">
        <f t="shared" si="77"/>
        <v>217254942.95873144</v>
      </c>
      <c r="S375" s="2">
        <f t="shared" si="58"/>
        <v>684210.28571429849</v>
      </c>
      <c r="T375" s="2">
        <f t="shared" si="59"/>
        <v>15789.714285714552</v>
      </c>
      <c r="U375" s="2">
        <f t="shared" si="60"/>
        <v>700000</v>
      </c>
      <c r="V375" s="2">
        <f t="shared" si="78"/>
        <v>154215730.32005754</v>
      </c>
      <c r="W375" s="2">
        <f t="shared" si="61"/>
        <v>684210.28571429849</v>
      </c>
      <c r="X375" s="2">
        <f t="shared" si="51"/>
        <v>15789.714285701513</v>
      </c>
      <c r="Y375" s="2">
        <f t="shared" si="74"/>
        <v>63039212.638673887</v>
      </c>
      <c r="Z375" s="2" t="str">
        <f t="shared" si="52"/>
        <v>MEEP</v>
      </c>
      <c r="AA375" s="2">
        <f>IF(Z375="HERE",Y375,AA374+Graph!$G$1*1000)</f>
        <v>118381883.92438847</v>
      </c>
      <c r="AB375" s="2">
        <f t="shared" si="63"/>
        <v>420000</v>
      </c>
      <c r="AC375" s="2">
        <f t="shared" si="75"/>
        <v>59600635.852469355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302</v>
      </c>
      <c r="C376" s="7"/>
      <c r="D376" s="2" t="e">
        <f t="shared" si="55"/>
        <v>#N/A</v>
      </c>
      <c r="E376" s="2" t="e">
        <f t="shared" si="67"/>
        <v>#N/A</v>
      </c>
      <c r="F376" s="2">
        <v>1209374.7266346812</v>
      </c>
      <c r="G376" s="2">
        <f t="shared" si="79"/>
        <v>684210.28571428568</v>
      </c>
      <c r="H376" s="2">
        <f t="shared" si="76"/>
        <v>212373604.60577291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1276239.2571866065</v>
      </c>
      <c r="Q376" s="2">
        <f t="shared" si="80"/>
        <v>700000</v>
      </c>
      <c r="R376" s="2">
        <f t="shared" si="77"/>
        <v>217954942.95873144</v>
      </c>
      <c r="S376" s="2">
        <f t="shared" si="58"/>
        <v>684210.28571429849</v>
      </c>
      <c r="T376" s="2">
        <f t="shared" si="59"/>
        <v>15789.714285714552</v>
      </c>
      <c r="U376" s="2">
        <f t="shared" si="60"/>
        <v>700000</v>
      </c>
      <c r="V376" s="2">
        <f t="shared" si="78"/>
        <v>154899940.60577184</v>
      </c>
      <c r="W376" s="2">
        <f t="shared" si="61"/>
        <v>684210.28571429849</v>
      </c>
      <c r="X376" s="2">
        <f t="shared" si="51"/>
        <v>15789.714285701513</v>
      </c>
      <c r="Y376" s="2">
        <f t="shared" si="74"/>
        <v>63055002.352959588</v>
      </c>
      <c r="Z376" s="2" t="str">
        <f t="shared" si="52"/>
        <v>MEEP</v>
      </c>
      <c r="AA376" s="2">
        <f>IF(Z376="HERE",Y376,AA375+Graph!$G$1*1000)</f>
        <v>118801883.92438847</v>
      </c>
      <c r="AB376" s="2">
        <f t="shared" si="63"/>
        <v>420000</v>
      </c>
      <c r="AC376" s="2">
        <f t="shared" si="75"/>
        <v>59600635.852469355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303</v>
      </c>
      <c r="C377" s="7"/>
      <c r="D377" s="2" t="e">
        <f t="shared" si="55"/>
        <v>#N/A</v>
      </c>
      <c r="E377" s="2" t="e">
        <f t="shared" si="67"/>
        <v>#N/A</v>
      </c>
      <c r="F377" s="2">
        <v>1211961.953292802</v>
      </c>
      <c r="G377" s="2">
        <f t="shared" si="79"/>
        <v>684210.28571428568</v>
      </c>
      <c r="H377" s="2">
        <f t="shared" si="76"/>
        <v>213057814.89148721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1279019.9922623485</v>
      </c>
      <c r="Q377" s="2">
        <f t="shared" si="80"/>
        <v>700000</v>
      </c>
      <c r="R377" s="2">
        <f t="shared" si="77"/>
        <v>218654942.95873144</v>
      </c>
      <c r="S377" s="2">
        <f t="shared" si="58"/>
        <v>684210.28571429849</v>
      </c>
      <c r="T377" s="2">
        <f t="shared" si="59"/>
        <v>15789.714285714552</v>
      </c>
      <c r="U377" s="2">
        <f t="shared" si="60"/>
        <v>700000</v>
      </c>
      <c r="V377" s="2">
        <f t="shared" si="78"/>
        <v>155584150.89148614</v>
      </c>
      <c r="W377" s="2">
        <f t="shared" si="61"/>
        <v>684210.28571429849</v>
      </c>
      <c r="X377" s="2">
        <f t="shared" si="51"/>
        <v>15789.714285701513</v>
      </c>
      <c r="Y377" s="2">
        <f t="shared" si="74"/>
        <v>63070792.06724529</v>
      </c>
      <c r="Z377" s="2" t="str">
        <f t="shared" si="52"/>
        <v>MEEP</v>
      </c>
      <c r="AA377" s="2">
        <f>IF(Z377="HERE",Y377,AA376+Graph!$G$1*1000)</f>
        <v>119221883.92438847</v>
      </c>
      <c r="AB377" s="2">
        <f t="shared" si="63"/>
        <v>420000</v>
      </c>
      <c r="AC377" s="2">
        <f t="shared" si="75"/>
        <v>59600635.852469355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304</v>
      </c>
      <c r="C378" s="7"/>
      <c r="D378" s="2" t="e">
        <f t="shared" si="55"/>
        <v>#N/A</v>
      </c>
      <c r="E378" s="2" t="e">
        <f t="shared" si="67"/>
        <v>#N/A</v>
      </c>
      <c r="F378" s="2">
        <v>1214549.1799509227</v>
      </c>
      <c r="G378" s="2">
        <f t="shared" si="79"/>
        <v>684210.28571428568</v>
      </c>
      <c r="H378" s="2">
        <f t="shared" si="76"/>
        <v>213742025.17720151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1281800.7273380905</v>
      </c>
      <c r="Q378" s="2">
        <f t="shared" si="80"/>
        <v>700000</v>
      </c>
      <c r="R378" s="2">
        <f t="shared" si="77"/>
        <v>219354942.95873144</v>
      </c>
      <c r="S378" s="2">
        <f t="shared" si="58"/>
        <v>684210.28571429849</v>
      </c>
      <c r="T378" s="2">
        <f t="shared" si="59"/>
        <v>15789.714285714552</v>
      </c>
      <c r="U378" s="2">
        <f t="shared" si="60"/>
        <v>700000</v>
      </c>
      <c r="V378" s="2">
        <f t="shared" si="78"/>
        <v>156268361.17720044</v>
      </c>
      <c r="W378" s="2">
        <f t="shared" si="61"/>
        <v>684210.28571429849</v>
      </c>
      <c r="X378" s="2">
        <f t="shared" si="51"/>
        <v>15789.714285701513</v>
      </c>
      <c r="Y378" s="2">
        <f t="shared" si="74"/>
        <v>63086581.781530991</v>
      </c>
      <c r="Z378" s="2" t="str">
        <f t="shared" si="52"/>
        <v>MEEP</v>
      </c>
      <c r="AA378" s="2">
        <f>IF(Z378="HERE",Y378,AA377+Graph!$G$1*1000)</f>
        <v>119641883.92438847</v>
      </c>
      <c r="AB378" s="2">
        <f t="shared" si="63"/>
        <v>420000</v>
      </c>
      <c r="AC378" s="2">
        <f t="shared" si="75"/>
        <v>59600635.852469355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305</v>
      </c>
      <c r="C379" s="7"/>
      <c r="D379" s="2" t="e">
        <f t="shared" si="55"/>
        <v>#N/A</v>
      </c>
      <c r="E379" s="2" t="e">
        <f t="shared" si="67"/>
        <v>#N/A</v>
      </c>
      <c r="F379" s="2">
        <v>1217136.4066090435</v>
      </c>
      <c r="G379" s="2">
        <f t="shared" si="79"/>
        <v>684210.28571428568</v>
      </c>
      <c r="H379" s="2">
        <f t="shared" si="76"/>
        <v>214426235.46291581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1284581.4624138176</v>
      </c>
      <c r="Q379" s="2">
        <f t="shared" si="80"/>
        <v>700000</v>
      </c>
      <c r="R379" s="2">
        <f t="shared" si="77"/>
        <v>220054942.95873144</v>
      </c>
      <c r="S379" s="2">
        <f t="shared" si="58"/>
        <v>684210.28571429849</v>
      </c>
      <c r="T379" s="2">
        <f t="shared" si="59"/>
        <v>15789.714285714552</v>
      </c>
      <c r="U379" s="2">
        <f t="shared" si="60"/>
        <v>700000</v>
      </c>
      <c r="V379" s="2">
        <f t="shared" si="78"/>
        <v>156952571.46291474</v>
      </c>
      <c r="W379" s="2">
        <f t="shared" si="61"/>
        <v>684210.28571429849</v>
      </c>
      <c r="X379" s="2">
        <f t="shared" si="51"/>
        <v>15789.714285701513</v>
      </c>
      <c r="Y379" s="2">
        <f t="shared" si="74"/>
        <v>63102371.495816693</v>
      </c>
      <c r="Z379" s="2" t="str">
        <f t="shared" si="52"/>
        <v>MEEP</v>
      </c>
      <c r="AA379" s="2">
        <f>IF(Z379="HERE",Y379,AA378+Graph!$G$1*1000)</f>
        <v>120061883.92438847</v>
      </c>
      <c r="AB379" s="2">
        <f t="shared" si="63"/>
        <v>420000</v>
      </c>
      <c r="AC379" s="2">
        <f t="shared" si="75"/>
        <v>59600635.852469355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306</v>
      </c>
      <c r="C380" s="7"/>
      <c r="D380" s="2" t="e">
        <f t="shared" si="55"/>
        <v>#N/A</v>
      </c>
      <c r="E380" s="2" t="e">
        <f t="shared" si="67"/>
        <v>#N/A</v>
      </c>
      <c r="F380" s="2">
        <v>1219723.6332671642</v>
      </c>
      <c r="G380" s="2">
        <f t="shared" si="79"/>
        <v>684210.28571428568</v>
      </c>
      <c r="H380" s="2">
        <f t="shared" si="76"/>
        <v>215110445.74863011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1287362.1974895597</v>
      </c>
      <c r="Q380" s="2">
        <f t="shared" si="80"/>
        <v>700000</v>
      </c>
      <c r="R380" s="2">
        <f t="shared" si="77"/>
        <v>220754942.95873144</v>
      </c>
      <c r="S380" s="2">
        <f t="shared" si="58"/>
        <v>684210.28571429849</v>
      </c>
      <c r="T380" s="2">
        <f t="shared" si="59"/>
        <v>15789.714285714552</v>
      </c>
      <c r="U380" s="2">
        <f t="shared" si="60"/>
        <v>700000</v>
      </c>
      <c r="V380" s="2">
        <f t="shared" si="78"/>
        <v>157636781.74862903</v>
      </c>
      <c r="W380" s="2">
        <f t="shared" si="61"/>
        <v>684210.28571429849</v>
      </c>
      <c r="X380" s="2">
        <f t="shared" si="51"/>
        <v>15789.714285701513</v>
      </c>
      <c r="Y380" s="2">
        <f t="shared" si="74"/>
        <v>63118161.210102394</v>
      </c>
      <c r="Z380" s="2" t="str">
        <f t="shared" si="52"/>
        <v>MEEP</v>
      </c>
      <c r="AA380" s="2">
        <f>IF(Z380="HERE",Y380,AA379+Graph!$G$1*1000)</f>
        <v>120481883.92438847</v>
      </c>
      <c r="AB380" s="2">
        <f t="shared" si="63"/>
        <v>420000</v>
      </c>
      <c r="AC380" s="2">
        <f t="shared" si="75"/>
        <v>59600635.852469355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307</v>
      </c>
      <c r="C381" s="7"/>
      <c r="D381" s="2" t="e">
        <f t="shared" si="55"/>
        <v>#N/A</v>
      </c>
      <c r="E381" s="2" t="e">
        <f t="shared" si="67"/>
        <v>#N/A</v>
      </c>
      <c r="F381" s="2">
        <v>1222310.859925285</v>
      </c>
      <c r="G381" s="2">
        <f t="shared" si="79"/>
        <v>684210.28571428568</v>
      </c>
      <c r="H381" s="2">
        <f t="shared" si="76"/>
        <v>215794656.0343444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1290142.9325652868</v>
      </c>
      <c r="Q381" s="2">
        <f t="shared" si="80"/>
        <v>700000</v>
      </c>
      <c r="R381" s="2">
        <f t="shared" si="77"/>
        <v>221454942.95873144</v>
      </c>
      <c r="S381" s="2">
        <f t="shared" si="58"/>
        <v>684210.28571429849</v>
      </c>
      <c r="T381" s="2">
        <f t="shared" si="59"/>
        <v>15789.714285714552</v>
      </c>
      <c r="U381" s="2">
        <f t="shared" si="60"/>
        <v>700000</v>
      </c>
      <c r="V381" s="2">
        <f t="shared" si="78"/>
        <v>158320992.03434333</v>
      </c>
      <c r="W381" s="2">
        <f t="shared" si="61"/>
        <v>684210.28571429849</v>
      </c>
      <c r="X381" s="2">
        <f t="shared" si="51"/>
        <v>15789.714285701513</v>
      </c>
      <c r="Y381" s="2">
        <f t="shared" si="74"/>
        <v>63133950.924388096</v>
      </c>
      <c r="Z381" s="2" t="str">
        <f t="shared" si="52"/>
        <v>MEEP</v>
      </c>
      <c r="AA381" s="2">
        <f>IF(Z381="HERE",Y381,AA380+Graph!$G$1*1000)</f>
        <v>120901883.92438847</v>
      </c>
      <c r="AB381" s="2">
        <f t="shared" si="63"/>
        <v>420000</v>
      </c>
      <c r="AC381" s="2">
        <f t="shared" si="75"/>
        <v>59600635.852469355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308</v>
      </c>
      <c r="C382" s="7"/>
      <c r="D382" s="2" t="e">
        <f t="shared" si="55"/>
        <v>#N/A</v>
      </c>
      <c r="E382" s="2" t="e">
        <f t="shared" si="67"/>
        <v>#N/A</v>
      </c>
      <c r="F382" s="2">
        <v>1224898.0865834057</v>
      </c>
      <c r="G382" s="2">
        <f t="shared" si="79"/>
        <v>684210.28571428568</v>
      </c>
      <c r="H382" s="2">
        <f t="shared" si="76"/>
        <v>216478866.3200587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1292923.6676410288</v>
      </c>
      <c r="Q382" s="2">
        <f t="shared" si="80"/>
        <v>700000</v>
      </c>
      <c r="R382" s="2">
        <f t="shared" si="77"/>
        <v>222154942.95873144</v>
      </c>
      <c r="S382" s="2">
        <f t="shared" si="58"/>
        <v>684210.28571429849</v>
      </c>
      <c r="T382" s="2">
        <f t="shared" si="59"/>
        <v>15789.714285714552</v>
      </c>
      <c r="U382" s="2">
        <f t="shared" si="60"/>
        <v>700000</v>
      </c>
      <c r="V382" s="2">
        <f t="shared" si="78"/>
        <v>159005202.32005763</v>
      </c>
      <c r="W382" s="2">
        <f t="shared" si="61"/>
        <v>684210.28571429849</v>
      </c>
      <c r="X382" s="2">
        <f t="shared" si="51"/>
        <v>15789.714285701513</v>
      </c>
      <c r="Y382" s="2">
        <f t="shared" si="74"/>
        <v>63149740.638673797</v>
      </c>
      <c r="Z382" s="2" t="str">
        <f t="shared" si="52"/>
        <v>MEEP</v>
      </c>
      <c r="AA382" s="2">
        <f>IF(Z382="HERE",Y382,AA381+Graph!$G$1*1000)</f>
        <v>121321883.92438847</v>
      </c>
      <c r="AB382" s="2">
        <f t="shared" si="63"/>
        <v>420000</v>
      </c>
      <c r="AC382" s="2">
        <f t="shared" si="75"/>
        <v>59600635.852469355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309</v>
      </c>
      <c r="C383" s="7"/>
      <c r="D383" s="2" t="e">
        <f t="shared" si="55"/>
        <v>#N/A</v>
      </c>
      <c r="E383" s="2" t="e">
        <f t="shared" si="67"/>
        <v>#N/A</v>
      </c>
      <c r="F383" s="2">
        <v>1227485.3132415265</v>
      </c>
      <c r="G383" s="2">
        <f t="shared" si="79"/>
        <v>684210.28571428568</v>
      </c>
      <c r="H383" s="2">
        <f t="shared" si="76"/>
        <v>217163076.605773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1295704.4027167559</v>
      </c>
      <c r="Q383" s="2">
        <f t="shared" si="80"/>
        <v>700000</v>
      </c>
      <c r="R383" s="2">
        <f t="shared" si="77"/>
        <v>222854942.95873144</v>
      </c>
      <c r="S383" s="2">
        <f t="shared" si="58"/>
        <v>684210.28571429849</v>
      </c>
      <c r="T383" s="2">
        <f t="shared" si="59"/>
        <v>15789.714285714552</v>
      </c>
      <c r="U383" s="2">
        <f t="shared" si="60"/>
        <v>700000</v>
      </c>
      <c r="V383" s="2">
        <f t="shared" si="78"/>
        <v>159689412.60577193</v>
      </c>
      <c r="W383" s="2">
        <f t="shared" si="61"/>
        <v>684210.28571429849</v>
      </c>
      <c r="X383" s="2">
        <f t="shared" si="51"/>
        <v>15789.714285701513</v>
      </c>
      <c r="Y383" s="2">
        <f t="shared" si="74"/>
        <v>63165530.352959499</v>
      </c>
      <c r="Z383" s="2" t="str">
        <f t="shared" si="52"/>
        <v>MEEP</v>
      </c>
      <c r="AA383" s="2">
        <f>IF(Z383="HERE",Y383,AA382+Graph!$G$1*1000)</f>
        <v>121741883.92438847</v>
      </c>
      <c r="AB383" s="2">
        <f t="shared" si="63"/>
        <v>420000</v>
      </c>
      <c r="AC383" s="2">
        <f t="shared" si="75"/>
        <v>59600635.852469355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310</v>
      </c>
      <c r="C384" s="7"/>
      <c r="D384" s="2" t="e">
        <f t="shared" si="55"/>
        <v>#N/A</v>
      </c>
      <c r="E384" s="2" t="e">
        <f t="shared" si="67"/>
        <v>#N/A</v>
      </c>
      <c r="F384" s="2">
        <v>1230072.5398996472</v>
      </c>
      <c r="G384" s="2">
        <f t="shared" si="79"/>
        <v>684210.28571428568</v>
      </c>
      <c r="H384" s="2">
        <f t="shared" si="76"/>
        <v>217847286.8914873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1298485.1377924979</v>
      </c>
      <c r="Q384" s="2">
        <f t="shared" si="80"/>
        <v>700000</v>
      </c>
      <c r="R384" s="2">
        <f t="shared" si="77"/>
        <v>223554942.95873144</v>
      </c>
      <c r="S384" s="2">
        <f t="shared" si="58"/>
        <v>684210.28571429849</v>
      </c>
      <c r="T384" s="2">
        <f t="shared" si="59"/>
        <v>15789.714285714552</v>
      </c>
      <c r="U384" s="2">
        <f t="shared" si="60"/>
        <v>700000</v>
      </c>
      <c r="V384" s="2">
        <f t="shared" si="78"/>
        <v>160373622.89148623</v>
      </c>
      <c r="W384" s="2">
        <f t="shared" si="61"/>
        <v>684210.28571429849</v>
      </c>
      <c r="X384" s="2">
        <f t="shared" si="51"/>
        <v>15789.714285701513</v>
      </c>
      <c r="Y384" s="2">
        <f t="shared" si="74"/>
        <v>63181320.0672452</v>
      </c>
      <c r="Z384" s="2" t="str">
        <f t="shared" si="52"/>
        <v>MEEP</v>
      </c>
      <c r="AA384" s="2">
        <f>IF(Z384="HERE",Y384,AA383+Graph!$G$1*1000)</f>
        <v>122161883.92438847</v>
      </c>
      <c r="AB384" s="2">
        <f t="shared" si="63"/>
        <v>420000</v>
      </c>
      <c r="AC384" s="2">
        <f t="shared" si="75"/>
        <v>59600635.852469355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311</v>
      </c>
      <c r="C385" s="7"/>
      <c r="D385" s="2" t="e">
        <f t="shared" si="55"/>
        <v>#N/A</v>
      </c>
      <c r="E385" s="2" t="e">
        <f t="shared" si="67"/>
        <v>#N/A</v>
      </c>
      <c r="F385" s="2">
        <v>1232659.766557768</v>
      </c>
      <c r="G385" s="2">
        <f t="shared" si="79"/>
        <v>684210.28571428568</v>
      </c>
      <c r="H385" s="2">
        <f t="shared" si="76"/>
        <v>218531497.1772016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1301265.872868225</v>
      </c>
      <c r="Q385" s="2">
        <f t="shared" si="80"/>
        <v>700000</v>
      </c>
      <c r="R385" s="2">
        <f t="shared" si="77"/>
        <v>224254942.95873144</v>
      </c>
      <c r="S385" s="2">
        <f t="shared" si="58"/>
        <v>684210.28571429849</v>
      </c>
      <c r="T385" s="2">
        <f t="shared" si="59"/>
        <v>15789.714285714552</v>
      </c>
      <c r="U385" s="2">
        <f t="shared" si="60"/>
        <v>700000</v>
      </c>
      <c r="V385" s="2">
        <f t="shared" si="78"/>
        <v>161057833.17720053</v>
      </c>
      <c r="W385" s="2">
        <f t="shared" si="61"/>
        <v>684210.28571429849</v>
      </c>
      <c r="X385" s="2">
        <f t="shared" si="51"/>
        <v>15789.714285701513</v>
      </c>
      <c r="Y385" s="2">
        <f t="shared" si="74"/>
        <v>63197109.781530902</v>
      </c>
      <c r="Z385" s="2" t="str">
        <f t="shared" si="52"/>
        <v>MEEP</v>
      </c>
      <c r="AA385" s="2">
        <f>IF(Z385="HERE",Y385,AA384+Graph!$G$1*1000)</f>
        <v>122581883.92438847</v>
      </c>
      <c r="AB385" s="2">
        <f t="shared" si="63"/>
        <v>420000</v>
      </c>
      <c r="AC385" s="2">
        <f t="shared" si="75"/>
        <v>59600635.852469355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5:I385">
    <cfRule type="cellIs" dxfId="81" priority="31" operator="greaterThan">
      <formula>0</formula>
    </cfRule>
  </conditionalFormatting>
  <conditionalFormatting sqref="C31:C64 C117:C385 C75:C114">
    <cfRule type="cellIs" dxfId="80" priority="32" operator="greaterThan">
      <formula>0</formula>
    </cfRule>
  </conditionalFormatting>
  <conditionalFormatting sqref="C31:C64 C117:C385 C75:C11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9" priority="34" operator="greaterThan">
      <formula>0</formula>
    </cfRule>
  </conditionalFormatting>
  <conditionalFormatting sqref="C115">
    <cfRule type="cellIs" dxfId="78" priority="35" operator="greaterThan">
      <formula>0</formula>
    </cfRule>
  </conditionalFormatting>
  <conditionalFormatting sqref="C65">
    <cfRule type="cellIs" dxfId="77" priority="29" operator="greaterThan">
      <formula>0</formula>
    </cfRule>
  </conditionalFormatting>
  <conditionalFormatting sqref="C6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6" priority="28" operator="greaterThan">
      <formula>0</formula>
    </cfRule>
  </conditionalFormatting>
  <conditionalFormatting sqref="C66">
    <cfRule type="cellIs" dxfId="75" priority="26" operator="greaterThan">
      <formula>0</formula>
    </cfRule>
  </conditionalFormatting>
  <conditionalFormatting sqref="C66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4" priority="25" operator="greaterThan">
      <formula>0</formula>
    </cfRule>
  </conditionalFormatting>
  <conditionalFormatting sqref="C67">
    <cfRule type="cellIs" dxfId="73" priority="23" operator="greaterThan">
      <formula>0</formula>
    </cfRule>
  </conditionalFormatting>
  <conditionalFormatting sqref="C6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2" priority="22" operator="greaterThan">
      <formula>0</formula>
    </cfRule>
  </conditionalFormatting>
  <conditionalFormatting sqref="C68">
    <cfRule type="cellIs" dxfId="71" priority="20" operator="greaterThan">
      <formula>0</formula>
    </cfRule>
  </conditionalFormatting>
  <conditionalFormatting sqref="C6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70" priority="19" operator="greaterThan">
      <formula>0</formula>
    </cfRule>
  </conditionalFormatting>
  <conditionalFormatting sqref="C69">
    <cfRule type="cellIs" dxfId="69" priority="17" operator="greaterThan">
      <formula>0</formula>
    </cfRule>
  </conditionalFormatting>
  <conditionalFormatting sqref="C6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68" priority="16" operator="greaterThan">
      <formula>0</formula>
    </cfRule>
  </conditionalFormatting>
  <conditionalFormatting sqref="C70">
    <cfRule type="cellIs" dxfId="67" priority="14" operator="greaterThan">
      <formula>0</formula>
    </cfRule>
  </conditionalFormatting>
  <conditionalFormatting sqref="C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66" priority="13" operator="greaterThan">
      <formula>0</formula>
    </cfRule>
  </conditionalFormatting>
  <conditionalFormatting sqref="C71">
    <cfRule type="cellIs" dxfId="65" priority="11" operator="greaterThan">
      <formula>0</formula>
    </cfRule>
  </conditionalFormatting>
  <conditionalFormatting sqref="C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64" priority="10" operator="greaterThan">
      <formula>0</formula>
    </cfRule>
  </conditionalFormatting>
  <conditionalFormatting sqref="C72">
    <cfRule type="cellIs" dxfId="63" priority="8" operator="greaterThan">
      <formula>0</formula>
    </cfRule>
  </conditionalFormatting>
  <conditionalFormatting sqref="C7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62" priority="7" operator="greaterThan">
      <formula>0</formula>
    </cfRule>
  </conditionalFormatting>
  <conditionalFormatting sqref="C73">
    <cfRule type="cellIs" dxfId="61" priority="5" operator="greaterThan">
      <formula>0</formula>
    </cfRule>
  </conditionalFormatting>
  <conditionalFormatting sqref="C7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60" priority="4" operator="greaterThan">
      <formula>0</formula>
    </cfRule>
  </conditionalFormatting>
  <conditionalFormatting sqref="C74">
    <cfRule type="cellIs" dxfId="10" priority="2" operator="greaterThan">
      <formula>0</formula>
    </cfRule>
  </conditionalFormatting>
  <conditionalFormatting sqref="C7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3" workbookViewId="0">
      <selection activeCell="I74" sqref="I74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734.21028571428565</v>
      </c>
    </row>
    <row r="32" spans="1:37" ht="15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-41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-40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-39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-38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-37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332304.88953152299</v>
      </c>
      <c r="G37" s="2">
        <f>IF(F37&gt;750000,$AK$31*1000,F37)</f>
        <v>332304.88953152299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333570.06651242077</v>
      </c>
      <c r="Q37" s="2">
        <f>IF(P37&gt;750000,750000,P37)</f>
        <v>333570.06651242077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-36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334892.11618964374</v>
      </c>
      <c r="G38" s="2">
        <f t="shared" ref="G38:G101" si="25">IF(F38&gt;750000,$AK$31*1000,F38)</f>
        <v>334892.11618964374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336350.80158816278</v>
      </c>
      <c r="Q38" s="2">
        <f t="shared" ref="Q38:Q101" si="26">IF(P38&gt;750000,750000,P38)</f>
        <v>336350.80158816278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-35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337479.34284776449</v>
      </c>
      <c r="G39" s="2">
        <f t="shared" si="25"/>
        <v>337479.34284776449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339131.53666388988</v>
      </c>
      <c r="Q39" s="2">
        <f t="shared" si="26"/>
        <v>339131.53666388988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-34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340066.56950588524</v>
      </c>
      <c r="G40" s="2">
        <f t="shared" si="25"/>
        <v>340066.56950588524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341912.27173963189</v>
      </c>
      <c r="Q40" s="2">
        <f t="shared" si="26"/>
        <v>341912.27173963189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-33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342653.79616400599</v>
      </c>
      <c r="G41" s="2">
        <f t="shared" si="25"/>
        <v>342653.79616400599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344693.006815359</v>
      </c>
      <c r="Q41" s="2">
        <f t="shared" si="26"/>
        <v>344693.006815359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-32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345241.02282212675</v>
      </c>
      <c r="G42" s="2">
        <f t="shared" si="25"/>
        <v>345241.02282212675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347473.741891101</v>
      </c>
      <c r="Q42" s="2">
        <f t="shared" si="26"/>
        <v>347473.741891101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-31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347828.2494802475</v>
      </c>
      <c r="G43" s="2">
        <f t="shared" si="25"/>
        <v>347828.2494802475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350254.47696682811</v>
      </c>
      <c r="Q43" s="2">
        <f t="shared" si="26"/>
        <v>350254.47696682811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-30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350415.47613836825</v>
      </c>
      <c r="G44" s="2">
        <f t="shared" si="25"/>
        <v>350415.47613836825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353035.21204257011</v>
      </c>
      <c r="Q44" s="2">
        <f t="shared" si="26"/>
        <v>353035.21204257011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-29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353002.7027965039</v>
      </c>
      <c r="G45" s="2">
        <f t="shared" si="25"/>
        <v>353002.7027965039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355815.94711829722</v>
      </c>
      <c r="Q45" s="2">
        <f t="shared" si="26"/>
        <v>355815.94711829722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-28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355589.92945462465</v>
      </c>
      <c r="G46" s="2">
        <f t="shared" si="25"/>
        <v>355589.92945462465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358596.68219403923</v>
      </c>
      <c r="Q46" s="2">
        <f t="shared" si="26"/>
        <v>358596.68219403923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-27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358177.1561127454</v>
      </c>
      <c r="G47" s="2">
        <f t="shared" si="25"/>
        <v>358177.1561127454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361377.41726976633</v>
      </c>
      <c r="Q47" s="2">
        <f t="shared" si="26"/>
        <v>361377.41726976633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-26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360764.38277086616</v>
      </c>
      <c r="G48" s="2">
        <f t="shared" si="25"/>
        <v>360764.38277086616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364158.15234550834</v>
      </c>
      <c r="Q48" s="2">
        <f t="shared" si="26"/>
        <v>364158.15234550834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-25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-24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365938.83608710766</v>
      </c>
      <c r="G50" s="2">
        <f t="shared" si="25"/>
        <v>365938.83608710766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369719.62249697745</v>
      </c>
      <c r="Q50" s="2">
        <f t="shared" si="26"/>
        <v>369719.62249697745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-23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368526.06274522841</v>
      </c>
      <c r="G51" s="2">
        <f t="shared" si="25"/>
        <v>368526.06274522841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372500.35757271945</v>
      </c>
      <c r="Q51" s="2">
        <f t="shared" si="26"/>
        <v>372500.35757271945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-22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371113.28940334916</v>
      </c>
      <c r="G52" s="2">
        <f t="shared" si="25"/>
        <v>371113.28940334916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375281.09264844656</v>
      </c>
      <c r="Q52" s="2">
        <f t="shared" si="26"/>
        <v>375281.09264844656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-21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373700.51606146991</v>
      </c>
      <c r="G53" s="2">
        <f t="shared" si="25"/>
        <v>373700.51606146991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378061.82772418857</v>
      </c>
      <c r="Q53" s="2">
        <f t="shared" si="26"/>
        <v>378061.82772418857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-20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376287.74271959066</v>
      </c>
      <c r="G54" s="2">
        <f t="shared" si="25"/>
        <v>376287.74271959066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380842.56279991567</v>
      </c>
      <c r="Q54" s="2">
        <f t="shared" si="26"/>
        <v>380842.56279991567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-19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378874.96937771142</v>
      </c>
      <c r="G55" s="2">
        <f t="shared" si="25"/>
        <v>378874.96937771142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383623.29787565768</v>
      </c>
      <c r="Q55" s="2">
        <f t="shared" si="26"/>
        <v>383623.29787565768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-18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381462.19603583217</v>
      </c>
      <c r="G56" s="2">
        <f t="shared" si="25"/>
        <v>381462.19603583217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386404.03295138478</v>
      </c>
      <c r="Q56" s="2">
        <f t="shared" si="26"/>
        <v>386404.03295138478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-17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384049.42269395292</v>
      </c>
      <c r="G57" s="2">
        <f t="shared" si="25"/>
        <v>384049.42269395292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389184.76802712679</v>
      </c>
      <c r="Q57" s="2">
        <f t="shared" si="26"/>
        <v>389184.76802712679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-16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386636.64935207367</v>
      </c>
      <c r="G58" s="2">
        <f t="shared" si="25"/>
        <v>386636.64935207367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391965.50310285389</v>
      </c>
      <c r="Q58" s="2">
        <f t="shared" si="26"/>
        <v>391965.50310285389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-15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389223.87601019442</v>
      </c>
      <c r="G59" s="2">
        <f t="shared" si="25"/>
        <v>389223.87601019442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394746.2381785959</v>
      </c>
      <c r="Q59" s="2">
        <f t="shared" si="26"/>
        <v>394746.2381785959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-14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391811.10266831517</v>
      </c>
      <c r="G60" s="2">
        <f t="shared" si="25"/>
        <v>391811.10266831517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397526.97325432301</v>
      </c>
      <c r="Q60" s="2">
        <f t="shared" si="26"/>
        <v>397526.97325432301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-13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394398.32932643592</v>
      </c>
      <c r="G61" s="2">
        <f t="shared" si="25"/>
        <v>394398.32932643592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400307.70833006501</v>
      </c>
      <c r="Q61" s="2">
        <f t="shared" si="26"/>
        <v>400307.70833006501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-12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396985.55598455667</v>
      </c>
      <c r="G62" s="2">
        <f t="shared" si="25"/>
        <v>396985.55598455667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403088.44340579212</v>
      </c>
      <c r="Q62" s="2">
        <f t="shared" si="26"/>
        <v>403088.44340579212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-11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399572.78264267743</v>
      </c>
      <c r="G63" s="2">
        <f t="shared" si="25"/>
        <v>399572.78264267743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405869.17848153412</v>
      </c>
      <c r="Q63" s="2">
        <f t="shared" si="26"/>
        <v>405869.17848153412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-10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402160.00930079818</v>
      </c>
      <c r="G64" s="2">
        <f t="shared" si="25"/>
        <v>402160.00930079818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408649.91355727613</v>
      </c>
      <c r="Q64" s="2">
        <f t="shared" si="26"/>
        <v>408649.91355727613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-9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404747.23595891893</v>
      </c>
      <c r="G65" s="2">
        <f t="shared" si="25"/>
        <v>404747.23595891893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411430.64863300323</v>
      </c>
      <c r="Q65" s="2">
        <f t="shared" si="26"/>
        <v>411430.64863300323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-8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407334.46261703968</v>
      </c>
      <c r="G66" s="2">
        <f t="shared" si="25"/>
        <v>407334.46261703968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414211.38370874524</v>
      </c>
      <c r="Q66" s="2">
        <f t="shared" si="26"/>
        <v>414211.38370874524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-7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409921.68927516043</v>
      </c>
      <c r="G67" s="2">
        <f t="shared" si="25"/>
        <v>409921.68927516043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416992.11878447235</v>
      </c>
      <c r="Q67" s="2">
        <f t="shared" si="26"/>
        <v>416992.11878447235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-6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412508.91593329608</v>
      </c>
      <c r="G68" s="2">
        <f t="shared" si="25"/>
        <v>412508.91593329608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419772.85386021435</v>
      </c>
      <c r="Q68" s="2">
        <f t="shared" si="26"/>
        <v>419772.85386021435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-5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415096.14259141684</v>
      </c>
      <c r="G69" s="2">
        <f t="shared" si="25"/>
        <v>415096.14259141684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422553.58893594146</v>
      </c>
      <c r="Q69" s="2">
        <f t="shared" si="26"/>
        <v>422553.58893594146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-4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417683.36924953759</v>
      </c>
      <c r="G70" s="2">
        <f t="shared" si="25"/>
        <v>417683.36924953759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425334.32401168346</v>
      </c>
      <c r="Q70" s="2">
        <f t="shared" si="26"/>
        <v>425334.32401168346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-3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420270.59590765834</v>
      </c>
      <c r="G71" s="2">
        <f t="shared" si="25"/>
        <v>420270.59590765834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428115.05908741057</v>
      </c>
      <c r="Q71" s="2">
        <f t="shared" si="26"/>
        <v>428115.05908741057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422857.82256577909</v>
      </c>
      <c r="G72" s="2">
        <f t="shared" si="25"/>
        <v>422857.82256577909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430895.79416315258</v>
      </c>
      <c r="Q72" s="2">
        <f t="shared" si="26"/>
        <v>430895.79416315258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-1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425445.04922389984</v>
      </c>
      <c r="G73" s="2">
        <f t="shared" si="25"/>
        <v>425445.04922389984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433676.52923887968</v>
      </c>
      <c r="Q73" s="2">
        <f t="shared" si="26"/>
        <v>433676.52923887968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0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428032.27588202059</v>
      </c>
      <c r="G74" s="2">
        <f t="shared" si="25"/>
        <v>428032.27588202059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436457.26431462169</v>
      </c>
      <c r="Q74" s="2">
        <f t="shared" si="26"/>
        <v>436457.26431462169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1</v>
      </c>
      <c r="C75" s="7"/>
      <c r="D75" s="2" t="e">
        <f t="shared" si="12"/>
        <v>#N/A</v>
      </c>
      <c r="E75" s="2" t="e">
        <f t="shared" si="22"/>
        <v>#N/A</v>
      </c>
      <c r="F75" s="2">
        <v>430619.50254014134</v>
      </c>
      <c r="G75" s="2">
        <f t="shared" si="25"/>
        <v>430619.50254014134</v>
      </c>
      <c r="H75" s="2">
        <f t="shared" si="13"/>
        <v>18673492.502540141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439237.99939034879</v>
      </c>
      <c r="Q75" s="2">
        <f t="shared" si="26"/>
        <v>439237.99939034879</v>
      </c>
      <c r="R75" s="2">
        <f t="shared" si="16"/>
        <v>19351215.999390349</v>
      </c>
      <c r="S75" s="2">
        <f t="shared" si="17"/>
        <v>430619.50254014134</v>
      </c>
      <c r="T75" s="2">
        <f t="shared" si="18"/>
        <v>15789.714285714319</v>
      </c>
      <c r="U75" s="2">
        <f t="shared" si="19"/>
        <v>439237.99939034879</v>
      </c>
      <c r="V75" s="2">
        <f t="shared" si="5"/>
        <v>681944.42307692312</v>
      </c>
      <c r="W75" s="2">
        <f t="shared" si="20"/>
        <v>12839.423076923122</v>
      </c>
      <c r="X75" s="2">
        <f t="shared" si="6"/>
        <v>426398.57631342567</v>
      </c>
      <c r="Y75" s="2">
        <f t="shared" si="7"/>
        <v>18669271.576313425</v>
      </c>
      <c r="Z75" s="2" t="str">
        <f t="shared" si="8"/>
        <v>HERE</v>
      </c>
      <c r="AA75" s="2">
        <f>IF(Z75="HERE",Y75,AA74+Graph!$G$1*1000)</f>
        <v>18669271.576313425</v>
      </c>
      <c r="AB75" s="2">
        <f t="shared" si="21"/>
        <v>426398.57631342486</v>
      </c>
      <c r="AC75" s="2">
        <f t="shared" si="9"/>
        <v>681944.42307692312</v>
      </c>
      <c r="AD75" s="3">
        <f t="shared" si="10"/>
        <v>18669271.576313425</v>
      </c>
      <c r="AE75" s="2">
        <f>IF(AE73&gt;=52800000,52800000,IF(AB54=Graph!G$1*1000,AE74+Graph!G$1*1000,AC75))</f>
        <v>681944.42307692312</v>
      </c>
      <c r="AF75" s="3">
        <f t="shared" si="11"/>
        <v>681944.42307692312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2</v>
      </c>
      <c r="C76" s="7"/>
      <c r="D76" s="2" t="e">
        <f t="shared" si="12"/>
        <v>#N/A</v>
      </c>
      <c r="E76" s="2" t="e">
        <f t="shared" si="22"/>
        <v>#N/A</v>
      </c>
      <c r="F76" s="2">
        <v>433206.7291982621</v>
      </c>
      <c r="G76" s="2">
        <f t="shared" si="25"/>
        <v>433206.7291982621</v>
      </c>
      <c r="H76" s="2">
        <f t="shared" si="13"/>
        <v>19106699.231738403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442018.7344660908</v>
      </c>
      <c r="Q76" s="2">
        <f t="shared" si="26"/>
        <v>442018.7344660908</v>
      </c>
      <c r="R76" s="2">
        <f t="shared" si="16"/>
        <v>19793234.73385644</v>
      </c>
      <c r="S76" s="2">
        <f t="shared" si="17"/>
        <v>433206.7291982621</v>
      </c>
      <c r="T76" s="2">
        <f t="shared" si="18"/>
        <v>15789.714285714319</v>
      </c>
      <c r="U76" s="2">
        <f t="shared" si="19"/>
        <v>442018.7344660908</v>
      </c>
      <c r="V76" s="2">
        <f t="shared" si="5"/>
        <v>694783.84615384613</v>
      </c>
      <c r="W76" s="2">
        <f t="shared" si="20"/>
        <v>12839.423076923005</v>
      </c>
      <c r="X76" s="2">
        <f t="shared" si="6"/>
        <v>429179.31138916779</v>
      </c>
      <c r="Y76" s="2">
        <f t="shared" si="7"/>
        <v>19098450.887702592</v>
      </c>
      <c r="Z76" s="2" t="str">
        <f t="shared" si="8"/>
        <v>HERE</v>
      </c>
      <c r="AA76" s="2">
        <f>IF(Z76="HERE",Y76,AA75+Graph!$G$1*1000)</f>
        <v>19098450.887702592</v>
      </c>
      <c r="AB76" s="2">
        <f t="shared" si="21"/>
        <v>429179.31138916686</v>
      </c>
      <c r="AC76" s="2">
        <f t="shared" si="9"/>
        <v>694783.84615384613</v>
      </c>
      <c r="AD76" s="3">
        <f t="shared" si="10"/>
        <v>19098450.887702592</v>
      </c>
      <c r="AE76" s="2">
        <f>IF(AE74&gt;=52800000,52800000,IF(AB55=Graph!G$1*1000,AE75+Graph!G$1*1000,AC76))</f>
        <v>694783.84615384613</v>
      </c>
      <c r="AF76" s="3">
        <f t="shared" si="11"/>
        <v>694783.84615384613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3</v>
      </c>
      <c r="C77" s="7"/>
      <c r="D77" s="2" t="e">
        <f t="shared" si="12"/>
        <v>#N/A</v>
      </c>
      <c r="E77" s="2" t="e">
        <f t="shared" si="22"/>
        <v>#N/A</v>
      </c>
      <c r="F77" s="2">
        <v>435793.95585638285</v>
      </c>
      <c r="G77" s="2">
        <f t="shared" si="25"/>
        <v>435793.95585638285</v>
      </c>
      <c r="H77" s="2">
        <f t="shared" si="13"/>
        <v>19542493.187594786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444799.4695418328</v>
      </c>
      <c r="Q77" s="2">
        <f t="shared" si="26"/>
        <v>444799.4695418328</v>
      </c>
      <c r="R77" s="2">
        <f t="shared" si="16"/>
        <v>20238034.203398272</v>
      </c>
      <c r="S77" s="2">
        <f t="shared" si="17"/>
        <v>435793.95585638285</v>
      </c>
      <c r="T77" s="2">
        <f t="shared" si="18"/>
        <v>15789.714285714319</v>
      </c>
      <c r="U77" s="2">
        <f t="shared" si="19"/>
        <v>444799.4695418328</v>
      </c>
      <c r="V77" s="2">
        <f t="shared" si="5"/>
        <v>707623.26923076925</v>
      </c>
      <c r="W77" s="2">
        <f t="shared" si="20"/>
        <v>12839.423076923122</v>
      </c>
      <c r="X77" s="2">
        <f t="shared" si="6"/>
        <v>431960.04646490968</v>
      </c>
      <c r="Y77" s="2">
        <f t="shared" si="7"/>
        <v>19530410.934167501</v>
      </c>
      <c r="Z77" s="2" t="str">
        <f t="shared" si="8"/>
        <v>HERE</v>
      </c>
      <c r="AA77" s="2">
        <f>IF(Z77="HERE",Y77,AA76+Graph!$G$1*1000)</f>
        <v>19530410.934167501</v>
      </c>
      <c r="AB77" s="2">
        <f t="shared" si="21"/>
        <v>431960.04646490887</v>
      </c>
      <c r="AC77" s="2">
        <f t="shared" si="9"/>
        <v>707623.26923076925</v>
      </c>
      <c r="AD77" s="3">
        <f t="shared" si="10"/>
        <v>19530410.934167501</v>
      </c>
      <c r="AE77" s="2">
        <f>IF(AE75&gt;=52800000,52800000,IF(AB56=Graph!G$1*1000,AE76+Graph!G$1*1000,AC77))</f>
        <v>707623.26923076925</v>
      </c>
      <c r="AF77" s="3">
        <f t="shared" si="11"/>
        <v>707623.26923076925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4</v>
      </c>
      <c r="C78" s="7"/>
      <c r="D78" s="2" t="e">
        <f t="shared" si="12"/>
        <v>#N/A</v>
      </c>
      <c r="E78" s="2" t="e">
        <f t="shared" si="22"/>
        <v>#N/A</v>
      </c>
      <c r="F78" s="2">
        <v>438381.1825145036</v>
      </c>
      <c r="G78" s="2">
        <f t="shared" si="25"/>
        <v>438381.1825145036</v>
      </c>
      <c r="H78" s="2">
        <f t="shared" si="13"/>
        <v>19980874.37010929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447580.20461755991</v>
      </c>
      <c r="Q78" s="2">
        <f t="shared" si="26"/>
        <v>447580.20461755991</v>
      </c>
      <c r="R78" s="2">
        <f t="shared" si="16"/>
        <v>20685614.408015832</v>
      </c>
      <c r="S78" s="2">
        <f t="shared" si="17"/>
        <v>438381.1825145036</v>
      </c>
      <c r="T78" s="2">
        <f t="shared" si="18"/>
        <v>15789.714285714319</v>
      </c>
      <c r="U78" s="2">
        <f t="shared" si="19"/>
        <v>447580.20461755991</v>
      </c>
      <c r="V78" s="2">
        <f t="shared" si="5"/>
        <v>720462.69230769225</v>
      </c>
      <c r="W78" s="2">
        <f t="shared" si="20"/>
        <v>12839.423076923005</v>
      </c>
      <c r="X78" s="2">
        <f t="shared" si="6"/>
        <v>434740.7815406369</v>
      </c>
      <c r="Y78" s="2">
        <f t="shared" si="7"/>
        <v>19965151.715708137</v>
      </c>
      <c r="Z78" s="2" t="str">
        <f t="shared" si="8"/>
        <v>HERE</v>
      </c>
      <c r="AA78" s="2">
        <f>IF(Z78="HERE",Y78,AA77+Graph!$G$1*1000)</f>
        <v>19965151.715708137</v>
      </c>
      <c r="AB78" s="2">
        <f t="shared" si="21"/>
        <v>434740.78154063597</v>
      </c>
      <c r="AC78" s="2">
        <f t="shared" si="9"/>
        <v>720462.69230769225</v>
      </c>
      <c r="AD78" s="3">
        <f t="shared" si="10"/>
        <v>19965151.715708137</v>
      </c>
      <c r="AE78" s="2">
        <f>IF(AE76&gt;=52800000,52800000,IF(AB57=Graph!G$1*1000,AE77+Graph!G$1*1000,AC78))</f>
        <v>720462.69230769225</v>
      </c>
      <c r="AF78" s="3">
        <f t="shared" si="11"/>
        <v>720462.69230769225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5</v>
      </c>
      <c r="C79" s="7"/>
      <c r="D79" s="2" t="e">
        <f t="shared" si="12"/>
        <v>#N/A</v>
      </c>
      <c r="E79" s="2" t="e">
        <f t="shared" si="22"/>
        <v>#N/A</v>
      </c>
      <c r="F79" s="2">
        <v>440968.40917262435</v>
      </c>
      <c r="G79" s="2">
        <f t="shared" si="25"/>
        <v>440968.40917262435</v>
      </c>
      <c r="H79" s="2">
        <f t="shared" si="13"/>
        <v>20421842.779281914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450360.93969330192</v>
      </c>
      <c r="Q79" s="2">
        <f t="shared" si="26"/>
        <v>450360.93969330192</v>
      </c>
      <c r="R79" s="2">
        <f t="shared" si="16"/>
        <v>21135975.347709134</v>
      </c>
      <c r="S79" s="2">
        <f t="shared" si="17"/>
        <v>440968.40917262435</v>
      </c>
      <c r="T79" s="2">
        <f t="shared" si="18"/>
        <v>15789.714285714319</v>
      </c>
      <c r="U79" s="2">
        <f t="shared" si="19"/>
        <v>450360.93969330192</v>
      </c>
      <c r="V79" s="2">
        <f t="shared" si="5"/>
        <v>733302.11538461538</v>
      </c>
      <c r="W79" s="2">
        <f t="shared" si="20"/>
        <v>12839.423076923122</v>
      </c>
      <c r="X79" s="2">
        <f t="shared" si="6"/>
        <v>437521.51661637879</v>
      </c>
      <c r="Y79" s="2">
        <f t="shared" si="7"/>
        <v>20402673.232324515</v>
      </c>
      <c r="Z79" s="2" t="str">
        <f t="shared" si="8"/>
        <v>HERE</v>
      </c>
      <c r="AA79" s="2">
        <f>IF(Z79="HERE",Y79,AA78+Graph!$G$1*1000)</f>
        <v>20402673.232324515</v>
      </c>
      <c r="AB79" s="2">
        <f t="shared" si="21"/>
        <v>437521.51661637798</v>
      </c>
      <c r="AC79" s="2">
        <f t="shared" si="9"/>
        <v>733302.11538461538</v>
      </c>
      <c r="AD79" s="3">
        <f t="shared" si="10"/>
        <v>20402673.232324515</v>
      </c>
      <c r="AE79" s="2">
        <f>IF(AE77&gt;=52800000,52800000,IF(AB58=Graph!G$1*1000,AE78+Graph!G$1*1000,AC79))</f>
        <v>733302.11538461538</v>
      </c>
      <c r="AF79" s="3">
        <f t="shared" si="11"/>
        <v>733302.11538461538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6</v>
      </c>
      <c r="C80" s="7"/>
      <c r="D80" s="2" t="e">
        <f t="shared" si="12"/>
        <v>#N/A</v>
      </c>
      <c r="E80" s="2" t="e">
        <f t="shared" si="22"/>
        <v>#N/A</v>
      </c>
      <c r="F80" s="2">
        <v>443555.6358307451</v>
      </c>
      <c r="G80" s="2">
        <f t="shared" si="25"/>
        <v>443555.6358307451</v>
      </c>
      <c r="H80" s="2">
        <f t="shared" si="13"/>
        <v>20865398.415112659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453141.67476902902</v>
      </c>
      <c r="Q80" s="2">
        <f t="shared" si="26"/>
        <v>453141.67476902902</v>
      </c>
      <c r="R80" s="2">
        <f t="shared" si="16"/>
        <v>21589117.022478163</v>
      </c>
      <c r="S80" s="2">
        <f t="shared" si="17"/>
        <v>443555.6358307451</v>
      </c>
      <c r="T80" s="2">
        <f t="shared" si="18"/>
        <v>15789.714285714319</v>
      </c>
      <c r="U80" s="2">
        <f t="shared" si="19"/>
        <v>453141.67476902902</v>
      </c>
      <c r="V80" s="2">
        <f t="shared" si="5"/>
        <v>746141.5384615385</v>
      </c>
      <c r="W80" s="2">
        <f t="shared" si="20"/>
        <v>12839.423076923122</v>
      </c>
      <c r="X80" s="2">
        <f t="shared" si="6"/>
        <v>440302.2516921059</v>
      </c>
      <c r="Y80" s="2">
        <f t="shared" si="7"/>
        <v>20842975.48401662</v>
      </c>
      <c r="Z80" s="2" t="str">
        <f t="shared" si="8"/>
        <v>HERE</v>
      </c>
      <c r="AA80" s="2">
        <f>IF(Z80="HERE",Y80,AA79+Graph!$G$1*1000)</f>
        <v>20842975.48401662</v>
      </c>
      <c r="AB80" s="2">
        <f t="shared" si="21"/>
        <v>440302.25169210508</v>
      </c>
      <c r="AC80" s="2">
        <f t="shared" si="9"/>
        <v>746141.5384615385</v>
      </c>
      <c r="AD80" s="3">
        <f t="shared" si="10"/>
        <v>20842975.48401662</v>
      </c>
      <c r="AE80" s="2">
        <f>IF(AE78&gt;=52800000,52800000,IF(AB59=Graph!G$1*1000,AE79+Graph!G$1*1000,AC80))</f>
        <v>746141.5384615385</v>
      </c>
      <c r="AF80" s="3">
        <f t="shared" si="11"/>
        <v>746141.5384615385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7</v>
      </c>
      <c r="C81" s="7"/>
      <c r="D81" s="2" t="e">
        <f t="shared" si="12"/>
        <v>#N/A</v>
      </c>
      <c r="E81" s="2" t="e">
        <f t="shared" si="22"/>
        <v>#N/A</v>
      </c>
      <c r="F81" s="2">
        <v>446142.86248886585</v>
      </c>
      <c r="G81" s="2">
        <f t="shared" si="25"/>
        <v>446142.86248886585</v>
      </c>
      <c r="H81" s="2">
        <f t="shared" si="13"/>
        <v>21311541.277601525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455922.40984477103</v>
      </c>
      <c r="Q81" s="2">
        <f t="shared" si="26"/>
        <v>455922.40984477103</v>
      </c>
      <c r="R81" s="2">
        <f t="shared" si="16"/>
        <v>22045039.432322934</v>
      </c>
      <c r="S81" s="2">
        <f t="shared" si="17"/>
        <v>446142.86248886585</v>
      </c>
      <c r="T81" s="2">
        <f t="shared" si="18"/>
        <v>15789.714285714319</v>
      </c>
      <c r="U81" s="2">
        <f t="shared" si="19"/>
        <v>455922.40984477103</v>
      </c>
      <c r="V81" s="2">
        <f t="shared" si="5"/>
        <v>758980.9615384615</v>
      </c>
      <c r="W81" s="2">
        <f t="shared" si="20"/>
        <v>12839.423076923005</v>
      </c>
      <c r="X81" s="2">
        <f t="shared" si="6"/>
        <v>443082.98676784802</v>
      </c>
      <c r="Y81" s="2">
        <f t="shared" si="7"/>
        <v>21286058.470784467</v>
      </c>
      <c r="Z81" s="2" t="str">
        <f t="shared" si="8"/>
        <v>HERE</v>
      </c>
      <c r="AA81" s="2">
        <f>IF(Z81="HERE",Y81,AA80+Graph!$G$1*1000)</f>
        <v>21286058.470784467</v>
      </c>
      <c r="AB81" s="2">
        <f t="shared" si="21"/>
        <v>443082.98676784709</v>
      </c>
      <c r="AC81" s="2">
        <f t="shared" si="9"/>
        <v>758980.9615384615</v>
      </c>
      <c r="AD81" s="3">
        <f t="shared" si="10"/>
        <v>21286058.470784467</v>
      </c>
      <c r="AE81" s="2">
        <f>IF(AE79&gt;=52800000,52800000,IF(AB60=Graph!G$1*1000,AE80+Graph!G$1*1000,AC81))</f>
        <v>758980.9615384615</v>
      </c>
      <c r="AF81" s="3">
        <f t="shared" si="11"/>
        <v>758980.9615384615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8</v>
      </c>
      <c r="C82" s="7"/>
      <c r="D82" s="2" t="e">
        <f t="shared" si="12"/>
        <v>#N/A</v>
      </c>
      <c r="E82" s="2" t="e">
        <f t="shared" si="22"/>
        <v>#N/A</v>
      </c>
      <c r="F82" s="2">
        <v>448730.0891469866</v>
      </c>
      <c r="G82" s="2">
        <f t="shared" si="25"/>
        <v>448730.0891469866</v>
      </c>
      <c r="H82" s="2">
        <f t="shared" si="13"/>
        <v>21760271.366748512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458703.14492049813</v>
      </c>
      <c r="Q82" s="2">
        <f t="shared" si="26"/>
        <v>458703.14492049813</v>
      </c>
      <c r="R82" s="2">
        <f t="shared" si="16"/>
        <v>22503742.577243432</v>
      </c>
      <c r="S82" s="2">
        <f t="shared" si="17"/>
        <v>448730.0891469866</v>
      </c>
      <c r="T82" s="2">
        <f t="shared" si="18"/>
        <v>15789.714285714319</v>
      </c>
      <c r="U82" s="2">
        <f t="shared" si="19"/>
        <v>458703.14492049813</v>
      </c>
      <c r="V82" s="2">
        <f t="shared" si="5"/>
        <v>771820.38461538462</v>
      </c>
      <c r="W82" s="2">
        <f t="shared" si="20"/>
        <v>12839.423076923122</v>
      </c>
      <c r="X82" s="2">
        <f t="shared" si="6"/>
        <v>445863.72184357501</v>
      </c>
      <c r="Y82" s="2">
        <f t="shared" si="7"/>
        <v>21731922.192628041</v>
      </c>
      <c r="Z82" s="2" t="str">
        <f t="shared" si="8"/>
        <v>HERE</v>
      </c>
      <c r="AA82" s="2">
        <f>IF(Z82="HERE",Y82,AA81+Graph!$G$1*1000)</f>
        <v>21731922.192628041</v>
      </c>
      <c r="AB82" s="2">
        <f t="shared" si="21"/>
        <v>445863.7218435742</v>
      </c>
      <c r="AC82" s="2">
        <f t="shared" si="9"/>
        <v>771820.38461538462</v>
      </c>
      <c r="AD82" s="3">
        <f t="shared" si="10"/>
        <v>21731922.192628041</v>
      </c>
      <c r="AE82" s="2">
        <f>IF(AE80&gt;=52800000,52800000,IF(AB61=Graph!G$1*1000,AE81+Graph!G$1*1000,AC82))</f>
        <v>771820.38461538462</v>
      </c>
      <c r="AF82" s="3">
        <f t="shared" si="11"/>
        <v>771820.38461538462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9</v>
      </c>
      <c r="C83" s="7"/>
      <c r="D83" s="2" t="e">
        <f t="shared" si="12"/>
        <v>#N/A</v>
      </c>
      <c r="E83" s="2" t="e">
        <f t="shared" si="22"/>
        <v>#N/A</v>
      </c>
      <c r="F83" s="2">
        <v>451317.31580510736</v>
      </c>
      <c r="G83" s="2">
        <f t="shared" si="25"/>
        <v>451317.31580510736</v>
      </c>
      <c r="H83" s="2">
        <f t="shared" si="13"/>
        <v>22211588.682553619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461483.87999624014</v>
      </c>
      <c r="Q83" s="2">
        <f t="shared" si="26"/>
        <v>461483.87999624014</v>
      </c>
      <c r="R83" s="2">
        <f t="shared" si="16"/>
        <v>22965226.457239673</v>
      </c>
      <c r="S83" s="2">
        <f t="shared" si="17"/>
        <v>451317.31580510736</v>
      </c>
      <c r="T83" s="2">
        <f t="shared" si="18"/>
        <v>15789.714285714319</v>
      </c>
      <c r="U83" s="2">
        <f t="shared" si="19"/>
        <v>461483.87999624014</v>
      </c>
      <c r="V83" s="2">
        <f t="shared" si="5"/>
        <v>784659.80769230775</v>
      </c>
      <c r="W83" s="2">
        <f t="shared" si="20"/>
        <v>12839.423076923122</v>
      </c>
      <c r="X83" s="2">
        <f t="shared" si="6"/>
        <v>448644.45691931702</v>
      </c>
      <c r="Y83" s="2">
        <f t="shared" si="7"/>
        <v>22180566.649547357</v>
      </c>
      <c r="Z83" s="2" t="str">
        <f t="shared" si="8"/>
        <v>HERE</v>
      </c>
      <c r="AA83" s="2">
        <f>IF(Z83="HERE",Y83,AA82+Graph!$G$1*1000)</f>
        <v>22180566.649547357</v>
      </c>
      <c r="AB83" s="2">
        <f t="shared" si="21"/>
        <v>448644.4569193162</v>
      </c>
      <c r="AC83" s="2">
        <f t="shared" si="9"/>
        <v>784659.80769230775</v>
      </c>
      <c r="AD83" s="3">
        <f t="shared" si="10"/>
        <v>22180566.649547357</v>
      </c>
      <c r="AE83" s="2">
        <f>IF(AE81&gt;=52800000,52800000,IF(AB62=Graph!G$1*1000,AE82+Graph!G$1*1000,AC83))</f>
        <v>784659.80769230775</v>
      </c>
      <c r="AF83" s="3">
        <f t="shared" si="11"/>
        <v>784659.80769230775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10</v>
      </c>
      <c r="C84" s="7"/>
      <c r="D84" s="2" t="e">
        <f t="shared" si="12"/>
        <v>#N/A</v>
      </c>
      <c r="E84" s="2" t="e">
        <f t="shared" si="22"/>
        <v>#N/A</v>
      </c>
      <c r="F84" s="2">
        <v>453904.54246322811</v>
      </c>
      <c r="G84" s="2">
        <f t="shared" si="25"/>
        <v>453904.54246322811</v>
      </c>
      <c r="H84" s="2">
        <f t="shared" si="13"/>
        <v>22665493.225016847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464264.61507196724</v>
      </c>
      <c r="Q84" s="2">
        <f t="shared" si="26"/>
        <v>464264.61507196724</v>
      </c>
      <c r="R84" s="2">
        <f t="shared" si="16"/>
        <v>23429491.07231164</v>
      </c>
      <c r="S84" s="2">
        <f t="shared" si="17"/>
        <v>453904.54246322811</v>
      </c>
      <c r="T84" s="2">
        <f t="shared" si="18"/>
        <v>15789.714285714319</v>
      </c>
      <c r="U84" s="2">
        <f t="shared" si="19"/>
        <v>464264.61507196724</v>
      </c>
      <c r="V84" s="2">
        <f t="shared" si="5"/>
        <v>797499.23076923075</v>
      </c>
      <c r="W84" s="2">
        <f t="shared" si="20"/>
        <v>12839.423076923005</v>
      </c>
      <c r="X84" s="2">
        <f t="shared" si="6"/>
        <v>451425.19199504424</v>
      </c>
      <c r="Y84" s="2">
        <f t="shared" si="7"/>
        <v>22631991.8415424</v>
      </c>
      <c r="Z84" s="2" t="str">
        <f t="shared" si="8"/>
        <v>HERE</v>
      </c>
      <c r="AA84" s="2">
        <f>IF(Z84="HERE",Y84,AA83+Graph!$G$1*1000)</f>
        <v>22631991.8415424</v>
      </c>
      <c r="AB84" s="2">
        <f t="shared" si="21"/>
        <v>451425.19199504331</v>
      </c>
      <c r="AC84" s="2">
        <f t="shared" si="9"/>
        <v>797499.23076923075</v>
      </c>
      <c r="AD84" s="3">
        <f t="shared" si="10"/>
        <v>22631991.8415424</v>
      </c>
      <c r="AE84" s="2">
        <f>IF(AE82&gt;=52800000,52800000,IF(AB63=Graph!G$1*1000,AE83+Graph!G$1*1000,AC84))</f>
        <v>797499.23076923075</v>
      </c>
      <c r="AF84" s="3">
        <f t="shared" si="11"/>
        <v>797499.23076923075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11</v>
      </c>
      <c r="C85" s="7"/>
      <c r="D85" s="2" t="e">
        <f t="shared" si="12"/>
        <v>#N/A</v>
      </c>
      <c r="E85" s="2" t="e">
        <f t="shared" si="22"/>
        <v>#N/A</v>
      </c>
      <c r="F85" s="2">
        <v>456491.76912134886</v>
      </c>
      <c r="G85" s="2">
        <f t="shared" si="25"/>
        <v>456491.76912134886</v>
      </c>
      <c r="H85" s="2">
        <f t="shared" si="13"/>
        <v>23121984.994138196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467045.35014770925</v>
      </c>
      <c r="Q85" s="2">
        <f t="shared" si="26"/>
        <v>467045.35014770925</v>
      </c>
      <c r="R85" s="2">
        <f t="shared" si="16"/>
        <v>23896536.422459349</v>
      </c>
      <c r="S85" s="2">
        <f t="shared" si="17"/>
        <v>456491.76912134886</v>
      </c>
      <c r="T85" s="2">
        <f t="shared" si="18"/>
        <v>15789.714285714319</v>
      </c>
      <c r="U85" s="2">
        <f t="shared" si="19"/>
        <v>467045.35014770925</v>
      </c>
      <c r="V85" s="2">
        <f t="shared" si="5"/>
        <v>810338.65384615387</v>
      </c>
      <c r="W85" s="2">
        <f t="shared" si="20"/>
        <v>12839.423076923122</v>
      </c>
      <c r="X85" s="2">
        <f t="shared" si="6"/>
        <v>454205.92707078613</v>
      </c>
      <c r="Y85" s="2">
        <f t="shared" si="7"/>
        <v>23086197.768613186</v>
      </c>
      <c r="Z85" s="2" t="str">
        <f t="shared" si="8"/>
        <v>HERE</v>
      </c>
      <c r="AA85" s="2">
        <f>IF(Z85="HERE",Y85,AA84+Graph!$G$1*1000)</f>
        <v>23086197.768613186</v>
      </c>
      <c r="AB85" s="2">
        <f t="shared" si="21"/>
        <v>454205.92707078531</v>
      </c>
      <c r="AC85" s="2">
        <f t="shared" si="9"/>
        <v>810338.65384615387</v>
      </c>
      <c r="AD85" s="3">
        <f t="shared" si="10"/>
        <v>23086197.768613186</v>
      </c>
      <c r="AE85" s="2">
        <f>IF(AE83&gt;=52800000,52800000,IF(AB64=Graph!G$1*1000,AE84+Graph!G$1*1000,AC85))</f>
        <v>810338.65384615387</v>
      </c>
      <c r="AF85" s="3">
        <f t="shared" si="11"/>
        <v>810338.65384615387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12</v>
      </c>
      <c r="C86" s="7"/>
      <c r="D86" s="2" t="e">
        <f t="shared" si="12"/>
        <v>#N/A</v>
      </c>
      <c r="E86" s="2" t="e">
        <f t="shared" si="22"/>
        <v>#N/A</v>
      </c>
      <c r="F86" s="2">
        <v>459078.99577946961</v>
      </c>
      <c r="G86" s="2">
        <f t="shared" si="25"/>
        <v>459078.99577946961</v>
      </c>
      <c r="H86" s="2">
        <f t="shared" si="13"/>
        <v>23581063.989917666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469826.08522343636</v>
      </c>
      <c r="Q86" s="2">
        <f t="shared" si="26"/>
        <v>469826.08522343636</v>
      </c>
      <c r="R86" s="2">
        <f t="shared" si="16"/>
        <v>24366362.507682785</v>
      </c>
      <c r="S86" s="2">
        <f t="shared" si="17"/>
        <v>459078.99577946961</v>
      </c>
      <c r="T86" s="2">
        <f t="shared" si="18"/>
        <v>15789.714285714319</v>
      </c>
      <c r="U86" s="2">
        <f t="shared" si="19"/>
        <v>469826.08522343636</v>
      </c>
      <c r="V86" s="2">
        <f t="shared" si="5"/>
        <v>823178.07692307688</v>
      </c>
      <c r="W86" s="2">
        <f t="shared" si="20"/>
        <v>12839.423076923005</v>
      </c>
      <c r="X86" s="2">
        <f t="shared" si="6"/>
        <v>456986.66214651335</v>
      </c>
      <c r="Y86" s="2">
        <f t="shared" si="7"/>
        <v>23543184.430759698</v>
      </c>
      <c r="Z86" s="2" t="str">
        <f t="shared" si="8"/>
        <v>HERE</v>
      </c>
      <c r="AA86" s="2">
        <f>IF(Z86="HERE",Y86,AA85+Graph!$G$1*1000)</f>
        <v>23543184.430759698</v>
      </c>
      <c r="AB86" s="2">
        <f t="shared" si="21"/>
        <v>456986.66214651242</v>
      </c>
      <c r="AC86" s="2">
        <f t="shared" si="9"/>
        <v>823178.07692307688</v>
      </c>
      <c r="AD86" s="3">
        <f t="shared" si="10"/>
        <v>23543184.430759698</v>
      </c>
      <c r="AE86" s="2">
        <f>IF(AE84&gt;=52800000,52800000,IF(AB65=Graph!G$1*1000,AE85+Graph!G$1*1000,AC86))</f>
        <v>823178.07692307688</v>
      </c>
      <c r="AF86" s="3">
        <f t="shared" si="11"/>
        <v>823178.07692307688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13</v>
      </c>
      <c r="C87" s="7"/>
      <c r="D87" s="2" t="e">
        <f t="shared" si="12"/>
        <v>#N/A</v>
      </c>
      <c r="E87" s="2" t="e">
        <f t="shared" si="22"/>
        <v>#N/A</v>
      </c>
      <c r="F87" s="2">
        <v>461666.22243759036</v>
      </c>
      <c r="G87" s="2">
        <f t="shared" si="25"/>
        <v>461666.22243759036</v>
      </c>
      <c r="H87" s="2">
        <f t="shared" si="13"/>
        <v>24042730.212355256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472606.82029917836</v>
      </c>
      <c r="Q87" s="2">
        <f t="shared" si="26"/>
        <v>472606.82029917836</v>
      </c>
      <c r="R87" s="2">
        <f t="shared" si="16"/>
        <v>24838969.327981964</v>
      </c>
      <c r="S87" s="2">
        <f t="shared" si="17"/>
        <v>461666.22243759036</v>
      </c>
      <c r="T87" s="2">
        <f t="shared" si="18"/>
        <v>15789.714285714319</v>
      </c>
      <c r="U87" s="2">
        <f t="shared" si="19"/>
        <v>472606.82029917836</v>
      </c>
      <c r="V87" s="2">
        <f t="shared" si="5"/>
        <v>836017.5</v>
      </c>
      <c r="W87" s="2">
        <f t="shared" si="20"/>
        <v>12839.423076923122</v>
      </c>
      <c r="X87" s="2">
        <f t="shared" si="6"/>
        <v>459767.39722225524</v>
      </c>
      <c r="Y87" s="2">
        <f t="shared" si="7"/>
        <v>24002951.827981953</v>
      </c>
      <c r="Z87" s="2" t="str">
        <f t="shared" si="8"/>
        <v>HERE</v>
      </c>
      <c r="AA87" s="2">
        <f>IF(Z87="HERE",Y87,AA86+Graph!$G$1*1000)</f>
        <v>24002951.827981953</v>
      </c>
      <c r="AB87" s="2">
        <f t="shared" si="21"/>
        <v>459767.39722225443</v>
      </c>
      <c r="AC87" s="2">
        <f t="shared" si="9"/>
        <v>836017.5</v>
      </c>
      <c r="AD87" s="3">
        <f t="shared" si="10"/>
        <v>24002951.827981953</v>
      </c>
      <c r="AE87" s="2">
        <f>IF(AE85&gt;=52800000,52800000,IF(AB66=Graph!G$1*1000,AE86+Graph!G$1*1000,AC87))</f>
        <v>836017.5</v>
      </c>
      <c r="AF87" s="3">
        <f t="shared" si="11"/>
        <v>836017.5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14</v>
      </c>
      <c r="C88" s="7"/>
      <c r="D88" s="2" t="e">
        <f t="shared" si="12"/>
        <v>#N/A</v>
      </c>
      <c r="E88" s="2" t="e">
        <f t="shared" si="22"/>
        <v>#N/A</v>
      </c>
      <c r="F88" s="2">
        <v>464253.44909571111</v>
      </c>
      <c r="G88" s="2">
        <f t="shared" si="25"/>
        <v>464253.44909571111</v>
      </c>
      <c r="H88" s="2">
        <f t="shared" si="13"/>
        <v>24506983.661450967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475387.55537490547</v>
      </c>
      <c r="Q88" s="2">
        <f t="shared" si="26"/>
        <v>475387.55537490547</v>
      </c>
      <c r="R88" s="2">
        <f t="shared" si="16"/>
        <v>25314356.883356869</v>
      </c>
      <c r="S88" s="2">
        <f t="shared" si="17"/>
        <v>464253.44909571111</v>
      </c>
      <c r="T88" s="2">
        <f t="shared" si="18"/>
        <v>15789.714285714319</v>
      </c>
      <c r="U88" s="2">
        <f t="shared" si="19"/>
        <v>475387.55537490547</v>
      </c>
      <c r="V88" s="2">
        <f t="shared" si="5"/>
        <v>848856.92307692301</v>
      </c>
      <c r="W88" s="2">
        <f t="shared" si="20"/>
        <v>12839.423076923005</v>
      </c>
      <c r="X88" s="2">
        <f t="shared" si="6"/>
        <v>462548.13229798246</v>
      </c>
      <c r="Y88" s="2">
        <f t="shared" si="7"/>
        <v>24465499.960279934</v>
      </c>
      <c r="Z88" s="2" t="str">
        <f t="shared" si="8"/>
        <v>HERE</v>
      </c>
      <c r="AA88" s="2">
        <f>IF(Z88="HERE",Y88,AA87+Graph!$G$1*1000)</f>
        <v>24465499.960279934</v>
      </c>
      <c r="AB88" s="2">
        <f t="shared" si="21"/>
        <v>462548.13229798153</v>
      </c>
      <c r="AC88" s="2">
        <f t="shared" si="9"/>
        <v>848856.92307692301</v>
      </c>
      <c r="AD88" s="3">
        <f t="shared" si="10"/>
        <v>24465499.960279934</v>
      </c>
      <c r="AE88" s="2">
        <f>IF(AE86&gt;=52800000,52800000,IF(AB67=Graph!G$1*1000,AE87+Graph!G$1*1000,AC88))</f>
        <v>848856.92307692301</v>
      </c>
      <c r="AF88" s="3">
        <f t="shared" si="11"/>
        <v>848856.92307692301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15</v>
      </c>
      <c r="C89" s="7"/>
      <c r="D89" s="2" t="e">
        <f t="shared" si="12"/>
        <v>#N/A</v>
      </c>
      <c r="E89" s="2" t="e">
        <f t="shared" si="22"/>
        <v>#N/A</v>
      </c>
      <c r="F89" s="2">
        <v>466840.67575383186</v>
      </c>
      <c r="G89" s="2">
        <f t="shared" si="25"/>
        <v>466840.67575383186</v>
      </c>
      <c r="H89" s="2">
        <f t="shared" si="13"/>
        <v>24973824.337204799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478168.29045064747</v>
      </c>
      <c r="Q89" s="2">
        <f t="shared" si="26"/>
        <v>478168.29045064747</v>
      </c>
      <c r="R89" s="2">
        <f t="shared" si="16"/>
        <v>25792525.173807517</v>
      </c>
      <c r="S89" s="2">
        <f t="shared" si="17"/>
        <v>466840.67575383186</v>
      </c>
      <c r="T89" s="2">
        <f t="shared" si="18"/>
        <v>15789.714285714319</v>
      </c>
      <c r="U89" s="2">
        <f t="shared" si="19"/>
        <v>478168.29045064747</v>
      </c>
      <c r="V89" s="2">
        <f t="shared" si="5"/>
        <v>861696.34615384613</v>
      </c>
      <c r="W89" s="2">
        <f t="shared" si="20"/>
        <v>12839.423076923122</v>
      </c>
      <c r="X89" s="2">
        <f t="shared" si="6"/>
        <v>465328.86737372435</v>
      </c>
      <c r="Y89" s="2">
        <f t="shared" si="7"/>
        <v>24930828.827653658</v>
      </c>
      <c r="Z89" s="2" t="str">
        <f t="shared" si="8"/>
        <v>HERE</v>
      </c>
      <c r="AA89" s="2">
        <f>IF(Z89="HERE",Y89,AA88+Graph!$G$1*1000)</f>
        <v>24930828.827653658</v>
      </c>
      <c r="AB89" s="2">
        <f t="shared" si="21"/>
        <v>465328.86737372354</v>
      </c>
      <c r="AC89" s="2">
        <f t="shared" si="9"/>
        <v>861696.34615384613</v>
      </c>
      <c r="AD89" s="3">
        <f t="shared" si="10"/>
        <v>24930828.827653658</v>
      </c>
      <c r="AE89" s="2">
        <f>IF(AE87&gt;=52800000,52800000,IF(AB68=Graph!G$1*1000,AE88+Graph!G$1*1000,AC89))</f>
        <v>861696.34615384613</v>
      </c>
      <c r="AF89" s="3">
        <f t="shared" si="11"/>
        <v>861696.34615384613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16</v>
      </c>
      <c r="C90" s="7"/>
      <c r="D90" s="2" t="e">
        <f t="shared" si="12"/>
        <v>#N/A</v>
      </c>
      <c r="E90" s="2" t="e">
        <f t="shared" si="22"/>
        <v>#N/A</v>
      </c>
      <c r="F90" s="2">
        <v>469427.90241195261</v>
      </c>
      <c r="G90" s="2">
        <f t="shared" si="25"/>
        <v>469427.90241195261</v>
      </c>
      <c r="H90" s="2">
        <f t="shared" si="13"/>
        <v>25443252.239616752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480949.02552637458</v>
      </c>
      <c r="Q90" s="2">
        <f t="shared" si="26"/>
        <v>480949.02552637458</v>
      </c>
      <c r="R90" s="2">
        <f t="shared" si="16"/>
        <v>26273474.199333891</v>
      </c>
      <c r="S90" s="2">
        <f t="shared" si="17"/>
        <v>469427.90241195261</v>
      </c>
      <c r="T90" s="2">
        <f t="shared" si="18"/>
        <v>15789.714285714319</v>
      </c>
      <c r="U90" s="2">
        <f t="shared" si="19"/>
        <v>480949.02552637458</v>
      </c>
      <c r="V90" s="2">
        <f t="shared" si="5"/>
        <v>874535.76923076925</v>
      </c>
      <c r="W90" s="2">
        <f t="shared" si="20"/>
        <v>12839.423076923122</v>
      </c>
      <c r="X90" s="2">
        <f t="shared" si="6"/>
        <v>468109.60244945146</v>
      </c>
      <c r="Y90" s="2">
        <f t="shared" si="7"/>
        <v>25398938.430103108</v>
      </c>
      <c r="Z90" s="2" t="str">
        <f t="shared" si="8"/>
        <v>HERE</v>
      </c>
      <c r="AA90" s="2">
        <f>IF(Z90="HERE",Y90,AA89+Graph!$G$1*1000)</f>
        <v>25398938.430103108</v>
      </c>
      <c r="AB90" s="2">
        <f t="shared" si="21"/>
        <v>468109.60244945064</v>
      </c>
      <c r="AC90" s="2">
        <f t="shared" si="9"/>
        <v>874535.76923076925</v>
      </c>
      <c r="AD90" s="3">
        <f t="shared" si="10"/>
        <v>25398938.430103108</v>
      </c>
      <c r="AE90" s="2">
        <f>IF(AE88&gt;=52800000,52800000,IF(AB69=Graph!G$1*1000,AE89+Graph!G$1*1000,AC90))</f>
        <v>874535.76923076925</v>
      </c>
      <c r="AF90" s="3">
        <f t="shared" si="11"/>
        <v>874535.76923076925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17</v>
      </c>
      <c r="C91" s="7"/>
      <c r="D91" s="2" t="e">
        <f t="shared" si="12"/>
        <v>#N/A</v>
      </c>
      <c r="E91" s="2" t="e">
        <f t="shared" si="22"/>
        <v>#N/A</v>
      </c>
      <c r="F91" s="2">
        <v>472015.12907008827</v>
      </c>
      <c r="G91" s="2">
        <f t="shared" si="25"/>
        <v>472015.12907008827</v>
      </c>
      <c r="H91" s="2">
        <f t="shared" si="13"/>
        <v>25915267.36868684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483729.76060211658</v>
      </c>
      <c r="Q91" s="2">
        <f t="shared" si="26"/>
        <v>483729.76060211658</v>
      </c>
      <c r="R91" s="2">
        <f t="shared" si="16"/>
        <v>26757203.959936008</v>
      </c>
      <c r="S91" s="2">
        <f t="shared" si="17"/>
        <v>472015.12907008827</v>
      </c>
      <c r="T91" s="2">
        <f t="shared" si="18"/>
        <v>15789.714285714319</v>
      </c>
      <c r="U91" s="2">
        <f t="shared" si="19"/>
        <v>483729.76060211658</v>
      </c>
      <c r="V91" s="2">
        <f t="shared" si="5"/>
        <v>887375.19230769225</v>
      </c>
      <c r="W91" s="2">
        <f t="shared" si="20"/>
        <v>12839.423076923005</v>
      </c>
      <c r="X91" s="2">
        <f t="shared" si="6"/>
        <v>470890.33752519358</v>
      </c>
      <c r="Y91" s="2">
        <f t="shared" si="7"/>
        <v>25869828.767628301</v>
      </c>
      <c r="Z91" s="2" t="str">
        <f t="shared" si="8"/>
        <v>HERE</v>
      </c>
      <c r="AA91" s="2">
        <f>IF(Z91="HERE",Y91,AA90+Graph!$G$1*1000)</f>
        <v>25869828.767628301</v>
      </c>
      <c r="AB91" s="2">
        <f t="shared" si="21"/>
        <v>470890.33752519265</v>
      </c>
      <c r="AC91" s="2">
        <f t="shared" si="9"/>
        <v>887375.19230769225</v>
      </c>
      <c r="AD91" s="3">
        <f t="shared" si="10"/>
        <v>25869828.767628301</v>
      </c>
      <c r="AE91" s="2">
        <f>IF(AE89&gt;=52800000,52800000,IF(AB70=Graph!G$1*1000,AE90+Graph!G$1*1000,AC91))</f>
        <v>887375.19230769225</v>
      </c>
      <c r="AF91" s="3">
        <f t="shared" si="11"/>
        <v>887375.19230769225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18</v>
      </c>
      <c r="C92" s="7"/>
      <c r="D92" s="2" t="e">
        <f t="shared" si="12"/>
        <v>#N/A</v>
      </c>
      <c r="E92" s="2" t="e">
        <f t="shared" si="22"/>
        <v>#N/A</v>
      </c>
      <c r="F92" s="2">
        <v>474602.35572820902</v>
      </c>
      <c r="G92" s="2">
        <f t="shared" si="25"/>
        <v>474602.35572820902</v>
      </c>
      <c r="H92" s="2">
        <f t="shared" si="13"/>
        <v>26389869.724415049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486510.49567785859</v>
      </c>
      <c r="Q92" s="2">
        <f t="shared" si="26"/>
        <v>486510.49567785859</v>
      </c>
      <c r="R92" s="2">
        <f t="shared" si="16"/>
        <v>27243714.455613866</v>
      </c>
      <c r="S92" s="2">
        <f t="shared" si="17"/>
        <v>474602.35572820902</v>
      </c>
      <c r="T92" s="2">
        <f t="shared" si="18"/>
        <v>15789.714285714319</v>
      </c>
      <c r="U92" s="2">
        <f t="shared" si="19"/>
        <v>486510.49567785859</v>
      </c>
      <c r="V92" s="2">
        <f t="shared" si="5"/>
        <v>900214.61538461538</v>
      </c>
      <c r="W92" s="2">
        <f t="shared" si="20"/>
        <v>12839.423076923122</v>
      </c>
      <c r="X92" s="2">
        <f t="shared" si="6"/>
        <v>473671.07260093547</v>
      </c>
      <c r="Y92" s="2">
        <f t="shared" si="7"/>
        <v>26343499.840229236</v>
      </c>
      <c r="Z92" s="2" t="str">
        <f t="shared" si="8"/>
        <v>HERE</v>
      </c>
      <c r="AA92" s="2">
        <f>IF(Z92="HERE",Y92,AA91+Graph!$G$1*1000)</f>
        <v>26343499.840229236</v>
      </c>
      <c r="AB92" s="2">
        <f t="shared" si="21"/>
        <v>473671.07260093465</v>
      </c>
      <c r="AC92" s="2">
        <f t="shared" si="9"/>
        <v>900214.61538461538</v>
      </c>
      <c r="AD92" s="3">
        <f t="shared" si="10"/>
        <v>26343499.840229236</v>
      </c>
      <c r="AE92" s="2">
        <f>IF(AE90&gt;=52800000,52800000,IF(AB71=Graph!G$1*1000,AE91+Graph!G$1*1000,AC92))</f>
        <v>900214.61538461538</v>
      </c>
      <c r="AF92" s="3">
        <f t="shared" si="11"/>
        <v>900214.61538461538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19</v>
      </c>
      <c r="C93" s="7"/>
      <c r="D93" s="2" t="e">
        <f t="shared" si="12"/>
        <v>#N/A</v>
      </c>
      <c r="E93" s="2" t="e">
        <f t="shared" si="22"/>
        <v>#N/A</v>
      </c>
      <c r="F93" s="2">
        <v>477189.58238632977</v>
      </c>
      <c r="G93" s="2">
        <f t="shared" si="25"/>
        <v>477189.58238632977</v>
      </c>
      <c r="H93" s="2">
        <f t="shared" si="13"/>
        <v>26867059.306801379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489291.2307535857</v>
      </c>
      <c r="Q93" s="2">
        <f t="shared" si="26"/>
        <v>489291.2307535857</v>
      </c>
      <c r="R93" s="2">
        <f t="shared" si="16"/>
        <v>27733005.686367452</v>
      </c>
      <c r="S93" s="2">
        <f t="shared" si="17"/>
        <v>477189.58238632977</v>
      </c>
      <c r="T93" s="2">
        <f t="shared" si="18"/>
        <v>15789.714285714319</v>
      </c>
      <c r="U93" s="2">
        <f t="shared" si="19"/>
        <v>489291.2307535857</v>
      </c>
      <c r="V93" s="2">
        <f t="shared" si="5"/>
        <v>913054.0384615385</v>
      </c>
      <c r="W93" s="2">
        <f t="shared" si="20"/>
        <v>12839.423076923122</v>
      </c>
      <c r="X93" s="2">
        <f t="shared" si="6"/>
        <v>476451.80767666257</v>
      </c>
      <c r="Y93" s="2">
        <f t="shared" si="7"/>
        <v>26819951.647905897</v>
      </c>
      <c r="Z93" s="2" t="str">
        <f t="shared" si="8"/>
        <v>HERE</v>
      </c>
      <c r="AA93" s="2">
        <f>IF(Z93="HERE",Y93,AA92+Graph!$G$1*1000)</f>
        <v>26819951.647905897</v>
      </c>
      <c r="AB93" s="2">
        <f t="shared" si="21"/>
        <v>476451.80767666176</v>
      </c>
      <c r="AC93" s="2">
        <f t="shared" si="9"/>
        <v>913054.0384615385</v>
      </c>
      <c r="AD93" s="3">
        <f t="shared" si="10"/>
        <v>26819951.647905897</v>
      </c>
      <c r="AE93" s="2">
        <f>IF(AE91&gt;=52800000,52800000,IF(AB72=Graph!G$1*1000,AE92+Graph!G$1*1000,AC93))</f>
        <v>913054.0384615385</v>
      </c>
      <c r="AF93" s="3">
        <f t="shared" si="11"/>
        <v>913054.0384615385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20</v>
      </c>
      <c r="C94" s="7"/>
      <c r="D94" s="2" t="e">
        <f t="shared" si="12"/>
        <v>#N/A</v>
      </c>
      <c r="E94" s="2" t="e">
        <f t="shared" si="22"/>
        <v>#N/A</v>
      </c>
      <c r="F94" s="2">
        <v>479776.80904445052</v>
      </c>
      <c r="G94" s="2">
        <f t="shared" si="25"/>
        <v>479776.80904445052</v>
      </c>
      <c r="H94" s="2">
        <f t="shared" si="13"/>
        <v>27346836.115845829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492071.9658293277</v>
      </c>
      <c r="Q94" s="2">
        <f t="shared" si="26"/>
        <v>492071.9658293277</v>
      </c>
      <c r="R94" s="2">
        <f t="shared" si="16"/>
        <v>28225077.65219678</v>
      </c>
      <c r="S94" s="2">
        <f t="shared" si="17"/>
        <v>479776.80904445052</v>
      </c>
      <c r="T94" s="2">
        <f t="shared" si="18"/>
        <v>15789.714285714319</v>
      </c>
      <c r="U94" s="2">
        <f t="shared" si="19"/>
        <v>492071.9658293277</v>
      </c>
      <c r="V94" s="2">
        <f t="shared" si="5"/>
        <v>925893.4615384615</v>
      </c>
      <c r="W94" s="2">
        <f t="shared" si="20"/>
        <v>12839.423076923005</v>
      </c>
      <c r="X94" s="2">
        <f t="shared" si="6"/>
        <v>479232.5427524047</v>
      </c>
      <c r="Y94" s="2">
        <f t="shared" si="7"/>
        <v>27299184.190658301</v>
      </c>
      <c r="Z94" s="2" t="str">
        <f t="shared" si="8"/>
        <v>HERE</v>
      </c>
      <c r="AA94" s="2">
        <f>IF(Z94="HERE",Y94,AA93+Graph!$G$1*1000)</f>
        <v>27299184.190658301</v>
      </c>
      <c r="AB94" s="2">
        <f t="shared" si="21"/>
        <v>479232.54275240377</v>
      </c>
      <c r="AC94" s="2">
        <f t="shared" si="9"/>
        <v>925893.4615384615</v>
      </c>
      <c r="AD94" s="3">
        <f t="shared" si="10"/>
        <v>27299184.190658301</v>
      </c>
      <c r="AE94" s="2">
        <f>IF(AE92&gt;=52800000,52800000,IF(AB73=Graph!G$1*1000,AE93+Graph!G$1*1000,AC94))</f>
        <v>925893.4615384615</v>
      </c>
      <c r="AF94" s="3">
        <f t="shared" si="11"/>
        <v>925893.4615384615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21</v>
      </c>
      <c r="C95" s="7"/>
      <c r="D95" s="2" t="e">
        <f t="shared" si="12"/>
        <v>#N/A</v>
      </c>
      <c r="E95" s="2" t="e">
        <f t="shared" si="22"/>
        <v>#N/A</v>
      </c>
      <c r="F95" s="2">
        <v>482364.03570257127</v>
      </c>
      <c r="G95" s="2">
        <f t="shared" si="25"/>
        <v>482364.03570257127</v>
      </c>
      <c r="H95" s="2">
        <f t="shared" si="13"/>
        <v>27829200.151548401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494852.70090505481</v>
      </c>
      <c r="Q95" s="2">
        <f t="shared" si="26"/>
        <v>494852.70090505481</v>
      </c>
      <c r="R95" s="2">
        <f t="shared" si="16"/>
        <v>28719930.353101835</v>
      </c>
      <c r="S95" s="2">
        <f t="shared" si="17"/>
        <v>482364.03570257127</v>
      </c>
      <c r="T95" s="2">
        <f t="shared" si="18"/>
        <v>15789.714285714319</v>
      </c>
      <c r="U95" s="2">
        <f t="shared" si="19"/>
        <v>494852.70090505481</v>
      </c>
      <c r="V95" s="2">
        <f t="shared" si="5"/>
        <v>938732.88461538462</v>
      </c>
      <c r="W95" s="2">
        <f t="shared" si="20"/>
        <v>12839.423076923122</v>
      </c>
      <c r="X95" s="2">
        <f t="shared" si="6"/>
        <v>482013.27782813169</v>
      </c>
      <c r="Y95" s="2">
        <f t="shared" ref="Y95:Y158" si="30">IF(COUNT($C96)=0,IF(COUNT($C95)=1,C95,SUM(Y94+X95)),C95)</f>
        <v>27781197.468486432</v>
      </c>
      <c r="Z95" s="2" t="str">
        <f t="shared" si="8"/>
        <v>HERE</v>
      </c>
      <c r="AA95" s="2">
        <f>IF(Z95="HERE",Y95,AA94+Graph!$G$1*1000)</f>
        <v>27781197.468486432</v>
      </c>
      <c r="AB95" s="2">
        <f t="shared" si="21"/>
        <v>482013.27782813087</v>
      </c>
      <c r="AC95" s="2">
        <f t="shared" ref="AC95:AC158" si="31">IF(Z96="HERE",V95,AC94)</f>
        <v>938732.88461538462</v>
      </c>
      <c r="AD95" s="3">
        <f t="shared" si="10"/>
        <v>27781197.468486432</v>
      </c>
      <c r="AE95" s="2">
        <f>IF(AE93&gt;=52800000,52800000,IF(AB74=Graph!G$1*1000,AE94+Graph!G$1*1000,AC95))</f>
        <v>938732.88461538462</v>
      </c>
      <c r="AF95" s="3">
        <f t="shared" si="11"/>
        <v>938732.88461538462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22</v>
      </c>
      <c r="C96" s="7"/>
      <c r="D96" s="2" t="e">
        <f t="shared" si="12"/>
        <v>#N/A</v>
      </c>
      <c r="E96" s="2" t="e">
        <f t="shared" si="22"/>
        <v>#N/A</v>
      </c>
      <c r="F96" s="2">
        <v>484951.26236069202</v>
      </c>
      <c r="G96" s="2">
        <f t="shared" si="25"/>
        <v>484951.26236069202</v>
      </c>
      <c r="H96" s="2">
        <f t="shared" ref="H96:H159" si="32">IF(COUNT($C97)=0,IF(COUNT($C96)=1,C96,SUM(H95+G96)),C96)</f>
        <v>28314151.413909093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497633.43598079681</v>
      </c>
      <c r="Q96" s="2">
        <f t="shared" si="26"/>
        <v>497633.43598079681</v>
      </c>
      <c r="R96" s="2">
        <f t="shared" ref="R96:R159" si="33">IF(COUNT($C97)=0,IF(COUNT($C96)=1,M96,SUM(R95+Q96)),M96)</f>
        <v>29217563.789082631</v>
      </c>
      <c r="S96" s="2">
        <f t="shared" si="17"/>
        <v>484951.26236069202</v>
      </c>
      <c r="T96" s="2">
        <f t="shared" si="18"/>
        <v>15789.714285714319</v>
      </c>
      <c r="U96" s="2">
        <f t="shared" si="19"/>
        <v>497633.43598079681</v>
      </c>
      <c r="V96" s="2">
        <f t="shared" si="5"/>
        <v>951572.30769230775</v>
      </c>
      <c r="W96" s="2">
        <f t="shared" si="20"/>
        <v>12839.423076923122</v>
      </c>
      <c r="X96" s="2">
        <f t="shared" si="6"/>
        <v>484794.01290387369</v>
      </c>
      <c r="Y96" s="2">
        <f t="shared" si="30"/>
        <v>28265991.481390305</v>
      </c>
      <c r="Z96" s="2" t="str">
        <f t="shared" si="8"/>
        <v>HERE</v>
      </c>
      <c r="AA96" s="2">
        <f>IF(Z96="HERE",Y96,AA95+Graph!$G$1*1000)</f>
        <v>28265991.481390305</v>
      </c>
      <c r="AB96" s="2">
        <f t="shared" si="21"/>
        <v>484794.01290387288</v>
      </c>
      <c r="AC96" s="2">
        <f t="shared" si="31"/>
        <v>951572.30769230775</v>
      </c>
      <c r="AD96" s="3">
        <f t="shared" si="10"/>
        <v>28265991.481390305</v>
      </c>
      <c r="AE96" s="2">
        <f>IF(AE94&gt;=52800000,52800000,IF(AB75=Graph!G$1*1000,AE95+Graph!G$1*1000,AC96))</f>
        <v>951572.30769230775</v>
      </c>
      <c r="AF96" s="3">
        <f t="shared" si="11"/>
        <v>951572.30769230775</v>
      </c>
      <c r="AG96" s="3">
        <f t="shared" si="29"/>
        <v>16836441.639835931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23</v>
      </c>
      <c r="C97" s="7"/>
      <c r="D97" s="2" t="e">
        <f t="shared" si="12"/>
        <v>#N/A</v>
      </c>
      <c r="E97" s="2" t="e">
        <f t="shared" si="22"/>
        <v>#N/A</v>
      </c>
      <c r="F97" s="2">
        <v>487538.48901881278</v>
      </c>
      <c r="G97" s="2">
        <f t="shared" si="25"/>
        <v>487538.48901881278</v>
      </c>
      <c r="H97" s="2">
        <f t="shared" si="32"/>
        <v>28801689.902927905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500414.17105652392</v>
      </c>
      <c r="Q97" s="2">
        <f t="shared" si="26"/>
        <v>500414.17105652392</v>
      </c>
      <c r="R97" s="2">
        <f t="shared" si="33"/>
        <v>29717977.960139155</v>
      </c>
      <c r="S97" s="2">
        <f t="shared" si="17"/>
        <v>487538.48901881278</v>
      </c>
      <c r="T97" s="2">
        <f t="shared" si="18"/>
        <v>15789.714285714319</v>
      </c>
      <c r="U97" s="2">
        <f t="shared" si="19"/>
        <v>500414.17105652392</v>
      </c>
      <c r="V97" s="2">
        <f t="shared" si="5"/>
        <v>964411.73076923075</v>
      </c>
      <c r="W97" s="2">
        <f t="shared" si="20"/>
        <v>12839.423076923005</v>
      </c>
      <c r="X97" s="2">
        <f t="shared" si="6"/>
        <v>487574.74797960091</v>
      </c>
      <c r="Y97" s="2">
        <f t="shared" si="30"/>
        <v>28753566.229369905</v>
      </c>
      <c r="Z97" s="2" t="str">
        <f t="shared" si="8"/>
        <v>HERE</v>
      </c>
      <c r="AA97" s="2">
        <f>IF(Z97="HERE",Y97,AA96+Graph!$G$1*1000)</f>
        <v>28753566.229369905</v>
      </c>
      <c r="AB97" s="2">
        <f t="shared" si="21"/>
        <v>487574.74797959998</v>
      </c>
      <c r="AC97" s="2">
        <f t="shared" si="31"/>
        <v>964411.73076923075</v>
      </c>
      <c r="AD97" s="3">
        <f t="shared" si="10"/>
        <v>28753566.229369905</v>
      </c>
      <c r="AE97" s="2">
        <f>IF(AE95&gt;=52800000,52800000,IF(AB76=Graph!G$1*1000,AE96+Graph!G$1*1000,AC97))</f>
        <v>964411.73076923075</v>
      </c>
      <c r="AF97" s="3">
        <f t="shared" si="11"/>
        <v>964411.73076923075</v>
      </c>
      <c r="AG97" s="3">
        <f t="shared" si="29"/>
        <v>17223344.991240025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24</v>
      </c>
      <c r="C98" s="7"/>
      <c r="D98" s="2" t="e">
        <f t="shared" si="12"/>
        <v>#N/A</v>
      </c>
      <c r="E98" s="2" t="e">
        <f t="shared" si="22"/>
        <v>#N/A</v>
      </c>
      <c r="F98" s="2">
        <v>490125.71567693353</v>
      </c>
      <c r="G98" s="2">
        <f t="shared" si="25"/>
        <v>490125.71567693353</v>
      </c>
      <c r="H98" s="2">
        <f t="shared" si="32"/>
        <v>29291815.618604839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503194.90613226593</v>
      </c>
      <c r="Q98" s="2">
        <f t="shared" si="26"/>
        <v>503194.90613226593</v>
      </c>
      <c r="R98" s="2">
        <f t="shared" si="33"/>
        <v>30221172.866271421</v>
      </c>
      <c r="S98" s="2">
        <f t="shared" si="17"/>
        <v>490125.71567693353</v>
      </c>
      <c r="T98" s="2">
        <f t="shared" si="18"/>
        <v>15789.714285714319</v>
      </c>
      <c r="U98" s="2">
        <f t="shared" si="19"/>
        <v>503194.90613226593</v>
      </c>
      <c r="V98" s="2">
        <f t="shared" si="5"/>
        <v>977251.15384615376</v>
      </c>
      <c r="W98" s="2">
        <f t="shared" si="20"/>
        <v>12839.423076923005</v>
      </c>
      <c r="X98" s="2">
        <f t="shared" si="6"/>
        <v>490355.48305534292</v>
      </c>
      <c r="Y98" s="2">
        <f t="shared" si="30"/>
        <v>29243921.712425247</v>
      </c>
      <c r="Z98" s="2" t="str">
        <f t="shared" si="8"/>
        <v>HERE</v>
      </c>
      <c r="AA98" s="2">
        <f>IF(Z98="HERE",Y98,AA97+Graph!$G$1*1000)</f>
        <v>29243921.712425247</v>
      </c>
      <c r="AB98" s="2">
        <f t="shared" si="21"/>
        <v>490355.48305534199</v>
      </c>
      <c r="AC98" s="2">
        <f t="shared" si="31"/>
        <v>977251.15384615376</v>
      </c>
      <c r="AD98" s="3">
        <f t="shared" si="10"/>
        <v>29243921.712425247</v>
      </c>
      <c r="AE98" s="2">
        <f>IF(AE96&gt;=52800000,52800000,IF(AB77=Graph!G$1*1000,AE97+Graph!G$1*1000,AC98))</f>
        <v>977251.15384615376</v>
      </c>
      <c r="AF98" s="3">
        <f t="shared" si="11"/>
        <v>977251.15384615376</v>
      </c>
      <c r="AG98" s="3">
        <f t="shared" si="29"/>
        <v>17612751.00421229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25</v>
      </c>
      <c r="C99" s="7"/>
      <c r="D99" s="2" t="e">
        <f t="shared" si="12"/>
        <v>#N/A</v>
      </c>
      <c r="E99" s="2" t="e">
        <f t="shared" si="22"/>
        <v>#N/A</v>
      </c>
      <c r="F99" s="2">
        <v>492712.94233505428</v>
      </c>
      <c r="G99" s="2">
        <f t="shared" si="25"/>
        <v>492712.94233505428</v>
      </c>
      <c r="H99" s="2">
        <f t="shared" si="32"/>
        <v>29784528.560939893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505975.64120799303</v>
      </c>
      <c r="Q99" s="2">
        <f t="shared" si="26"/>
        <v>505975.64120799303</v>
      </c>
      <c r="R99" s="2">
        <f t="shared" si="33"/>
        <v>30727148.507479414</v>
      </c>
      <c r="S99" s="2">
        <f t="shared" si="17"/>
        <v>492712.94233505428</v>
      </c>
      <c r="T99" s="2">
        <f t="shared" si="18"/>
        <v>15789.714285714319</v>
      </c>
      <c r="U99" s="2">
        <f t="shared" si="19"/>
        <v>505975.64120799303</v>
      </c>
      <c r="V99" s="2">
        <f t="shared" si="5"/>
        <v>990090.57692307688</v>
      </c>
      <c r="W99" s="2">
        <f t="shared" si="20"/>
        <v>12839.423076923122</v>
      </c>
      <c r="X99" s="2">
        <f t="shared" si="6"/>
        <v>493136.21813106991</v>
      </c>
      <c r="Y99" s="2">
        <f t="shared" si="30"/>
        <v>29737057.930556316</v>
      </c>
      <c r="Z99" s="2" t="str">
        <f t="shared" si="8"/>
        <v>HERE</v>
      </c>
      <c r="AA99" s="2">
        <f>IF(Z99="HERE",Y99,AA98+Graph!$G$1*1000)</f>
        <v>29737057.930556316</v>
      </c>
      <c r="AB99" s="2">
        <f t="shared" si="21"/>
        <v>493136.21813106909</v>
      </c>
      <c r="AC99" s="2">
        <f t="shared" si="31"/>
        <v>990090.57692307688</v>
      </c>
      <c r="AD99" s="3">
        <f t="shared" si="10"/>
        <v>29737057.930556316</v>
      </c>
      <c r="AE99" s="2">
        <f>IF(AE97&gt;=52800000,52800000,IF(AB78=Graph!G$1*1000,AE98+Graph!G$1*1000,AC99))</f>
        <v>990090.57692307688</v>
      </c>
      <c r="AF99" s="3">
        <f t="shared" si="11"/>
        <v>990090.57692307688</v>
      </c>
      <c r="AG99" s="3">
        <f t="shared" si="29"/>
        <v>18004659.678752709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26</v>
      </c>
      <c r="C100" s="14"/>
      <c r="D100" s="13" t="e">
        <f t="shared" si="12"/>
        <v>#N/A</v>
      </c>
      <c r="E100" s="13" t="e">
        <f t="shared" si="22"/>
        <v>#N/A</v>
      </c>
      <c r="F100" s="13">
        <v>495300.16899317503</v>
      </c>
      <c r="G100" s="2">
        <f t="shared" si="25"/>
        <v>495300.16899317503</v>
      </c>
      <c r="H100" s="13">
        <f t="shared" si="32"/>
        <v>30279828.729933068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508756.37628373504</v>
      </c>
      <c r="Q100" s="2">
        <f t="shared" si="26"/>
        <v>508756.37628373504</v>
      </c>
      <c r="R100" s="13">
        <f t="shared" si="33"/>
        <v>31235904.883763149</v>
      </c>
      <c r="S100" s="13">
        <f t="shared" si="17"/>
        <v>495300.16899317503</v>
      </c>
      <c r="T100" s="13">
        <f t="shared" si="18"/>
        <v>15789.714285714319</v>
      </c>
      <c r="U100" s="13">
        <f t="shared" si="19"/>
        <v>508756.37628373504</v>
      </c>
      <c r="V100" s="13">
        <f t="shared" si="5"/>
        <v>1002930</v>
      </c>
      <c r="W100" s="13">
        <f t="shared" si="20"/>
        <v>12839.423076923122</v>
      </c>
      <c r="X100" s="13">
        <f t="shared" si="6"/>
        <v>495916.95320681192</v>
      </c>
      <c r="Y100" s="2">
        <f t="shared" si="30"/>
        <v>30232974.883763127</v>
      </c>
      <c r="Z100" s="2" t="str">
        <f t="shared" si="8"/>
        <v>HERE</v>
      </c>
      <c r="AA100" s="2">
        <f>IF(Z100="HERE",Y100,AA99+Graph!$G$1*1000)</f>
        <v>30232974.883763127</v>
      </c>
      <c r="AB100" s="2">
        <f t="shared" si="21"/>
        <v>495916.9532068111</v>
      </c>
      <c r="AC100" s="2">
        <f t="shared" si="31"/>
        <v>1002930</v>
      </c>
      <c r="AD100" s="3">
        <f t="shared" si="10"/>
        <v>30232974.883763127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18399071.014861297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27</v>
      </c>
      <c r="C101" s="7"/>
      <c r="D101" s="2" t="e">
        <f t="shared" si="12"/>
        <v>#N/A</v>
      </c>
      <c r="E101" s="2" t="e">
        <f t="shared" si="22"/>
        <v>#N/A</v>
      </c>
      <c r="F101" s="2">
        <v>497887.39565129578</v>
      </c>
      <c r="G101" s="2">
        <f t="shared" si="25"/>
        <v>497887.39565129578</v>
      </c>
      <c r="H101" s="2">
        <f t="shared" si="32"/>
        <v>30777716.125584364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511537.11135946214</v>
      </c>
      <c r="Q101" s="2">
        <f t="shared" si="26"/>
        <v>511537.11135946214</v>
      </c>
      <c r="R101" s="2">
        <f t="shared" si="33"/>
        <v>31747441.995122612</v>
      </c>
      <c r="S101" s="2">
        <f t="shared" si="17"/>
        <v>497887.39565129578</v>
      </c>
      <c r="T101" s="2">
        <f t="shared" si="18"/>
        <v>15789.714285714319</v>
      </c>
      <c r="U101" s="2">
        <f t="shared" si="19"/>
        <v>511537.11135946214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458099.39707374782</v>
      </c>
      <c r="Y101" s="2">
        <f t="shared" si="30"/>
        <v>30691074.280836876</v>
      </c>
      <c r="Z101" s="2" t="str">
        <f t="shared" si="8"/>
        <v>HERE</v>
      </c>
      <c r="AA101" s="2">
        <f>IF(Z101="HERE",Y101,AA100+Graph!$G$1*1000)</f>
        <v>30691074.280836876</v>
      </c>
      <c r="AB101" s="2">
        <f t="shared" si="21"/>
        <v>458099.39707374945</v>
      </c>
      <c r="AC101" s="2">
        <f t="shared" si="31"/>
        <v>1056367.7142857143</v>
      </c>
      <c r="AD101" s="3">
        <f t="shared" si="10"/>
        <v>30691074.280836876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18795985.012538034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28</v>
      </c>
      <c r="C102" s="7"/>
      <c r="D102" s="2" t="e">
        <f t="shared" si="12"/>
        <v>#N/A</v>
      </c>
      <c r="E102" s="2" t="e">
        <f t="shared" si="22"/>
        <v>#N/A</v>
      </c>
      <c r="F102" s="2">
        <v>500474.62230941653</v>
      </c>
      <c r="G102" s="2">
        <f t="shared" ref="G102:G165" si="35">IF(F102&gt;750000,$AK$31*1000,F102)</f>
        <v>500474.62230941653</v>
      </c>
      <c r="H102" s="2">
        <f t="shared" si="32"/>
        <v>31278190.74789378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514317.84643520415</v>
      </c>
      <c r="Q102" s="2">
        <f t="shared" ref="Q102:Q165" si="36">IF(P102&gt;750000,750000,P102)</f>
        <v>514317.84643520415</v>
      </c>
      <c r="R102" s="2">
        <f t="shared" si="33"/>
        <v>32261759.841557816</v>
      </c>
      <c r="S102" s="2">
        <f t="shared" si="17"/>
        <v>500474.62230941653</v>
      </c>
      <c r="T102" s="2">
        <f t="shared" si="18"/>
        <v>15789.714285714319</v>
      </c>
      <c r="U102" s="2">
        <f t="shared" si="19"/>
        <v>514317.84643520415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460880.13214948983</v>
      </c>
      <c r="Y102" s="2">
        <f t="shared" si="30"/>
        <v>31151954.412986368</v>
      </c>
      <c r="Z102" s="2" t="str">
        <f t="shared" si="8"/>
        <v>HERE</v>
      </c>
      <c r="AA102" s="2">
        <f>IF(Z102="HERE",Y102,AA101+Graph!$G$1*1000)</f>
        <v>31151954.412986368</v>
      </c>
      <c r="AB102" s="2">
        <f t="shared" si="21"/>
        <v>460880.13214949146</v>
      </c>
      <c r="AC102" s="2">
        <f t="shared" si="31"/>
        <v>1109805.4285714286</v>
      </c>
      <c r="AD102" s="3">
        <f t="shared" si="10"/>
        <v>31151954.412986368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19195401.671782944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29</v>
      </c>
      <c r="C103" s="7"/>
      <c r="D103" s="2" t="e">
        <f t="shared" si="12"/>
        <v>#N/A</v>
      </c>
      <c r="E103" s="2" t="e">
        <f t="shared" si="22"/>
        <v>#N/A</v>
      </c>
      <c r="F103" s="2">
        <v>503061.84896753728</v>
      </c>
      <c r="G103" s="2">
        <f t="shared" si="35"/>
        <v>503061.84896753728</v>
      </c>
      <c r="H103" s="2">
        <f t="shared" si="32"/>
        <v>31781252.596861318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517098.58151093125</v>
      </c>
      <c r="Q103" s="2">
        <f t="shared" si="36"/>
        <v>517098.58151093125</v>
      </c>
      <c r="R103" s="2">
        <f t="shared" si="33"/>
        <v>32778858.423068747</v>
      </c>
      <c r="S103" s="2">
        <f t="shared" si="17"/>
        <v>503061.84896753728</v>
      </c>
      <c r="T103" s="2">
        <f t="shared" si="18"/>
        <v>15789.714285714319</v>
      </c>
      <c r="U103" s="2">
        <f t="shared" si="19"/>
        <v>517098.58151093125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463660.86722521717</v>
      </c>
      <c r="Y103" s="2">
        <f t="shared" si="30"/>
        <v>31615615.280211587</v>
      </c>
      <c r="Z103" s="2" t="str">
        <f t="shared" si="8"/>
        <v>HERE</v>
      </c>
      <c r="AA103" s="2">
        <f>IF(Z103="HERE",Y103,AA102+Graph!$G$1*1000)</f>
        <v>31615615.280211587</v>
      </c>
      <c r="AB103" s="2">
        <f t="shared" si="21"/>
        <v>463660.86722521856</v>
      </c>
      <c r="AC103" s="2">
        <f t="shared" si="31"/>
        <v>1163243.1428571427</v>
      </c>
      <c r="AD103" s="3">
        <f t="shared" si="10"/>
        <v>31615615.280211587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19597320.992596004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30</v>
      </c>
      <c r="C104" s="7"/>
      <c r="D104" s="2" t="e">
        <f t="shared" si="12"/>
        <v>#N/A</v>
      </c>
      <c r="E104" s="2" t="e">
        <f t="shared" si="22"/>
        <v>#N/A</v>
      </c>
      <c r="F104" s="2">
        <v>505649.07562565804</v>
      </c>
      <c r="G104" s="2">
        <f t="shared" si="35"/>
        <v>505649.07562565804</v>
      </c>
      <c r="H104" s="2">
        <f t="shared" si="32"/>
        <v>32286901.672486976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519879.31658667326</v>
      </c>
      <c r="Q104" s="2">
        <f t="shared" si="36"/>
        <v>519879.31658667326</v>
      </c>
      <c r="R104" s="2">
        <f t="shared" si="33"/>
        <v>33298737.73965542</v>
      </c>
      <c r="S104" s="2">
        <f t="shared" si="17"/>
        <v>505649.07562565804</v>
      </c>
      <c r="T104" s="2">
        <f t="shared" si="18"/>
        <v>15789.714285714319</v>
      </c>
      <c r="U104" s="2">
        <f t="shared" si="19"/>
        <v>519879.31658667326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466441.60230095894</v>
      </c>
      <c r="Y104" s="2">
        <f t="shared" si="30"/>
        <v>32082056.882512547</v>
      </c>
      <c r="Z104" s="2" t="str">
        <f t="shared" si="8"/>
        <v>HERE</v>
      </c>
      <c r="AA104" s="2">
        <f>IF(Z104="HERE",Y104,AA103+Graph!$G$1*1000)</f>
        <v>32082056.882512547</v>
      </c>
      <c r="AB104" s="2">
        <f t="shared" si="21"/>
        <v>466441.60230096057</v>
      </c>
      <c r="AC104" s="2">
        <f t="shared" si="31"/>
        <v>1216680.857142857</v>
      </c>
      <c r="AD104" s="3">
        <f t="shared" si="10"/>
        <v>32082056.882512547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20001742.974977236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31</v>
      </c>
      <c r="C105" s="7"/>
      <c r="D105" s="2" t="e">
        <f t="shared" si="12"/>
        <v>#N/A</v>
      </c>
      <c r="E105" s="2" t="e">
        <f t="shared" si="22"/>
        <v>#N/A</v>
      </c>
      <c r="F105" s="2">
        <v>508236.30228377879</v>
      </c>
      <c r="G105" s="2">
        <f t="shared" si="35"/>
        <v>508236.30228377879</v>
      </c>
      <c r="H105" s="2">
        <f t="shared" si="32"/>
        <v>32795137.974770755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522660.05166240036</v>
      </c>
      <c r="Q105" s="2">
        <f t="shared" si="36"/>
        <v>522660.05166240036</v>
      </c>
      <c r="R105" s="2">
        <f t="shared" si="33"/>
        <v>33821397.791317821</v>
      </c>
      <c r="S105" s="2">
        <f t="shared" si="17"/>
        <v>508236.30228377879</v>
      </c>
      <c r="T105" s="2">
        <f t="shared" si="18"/>
        <v>15789.714285714319</v>
      </c>
      <c r="U105" s="2">
        <f t="shared" si="19"/>
        <v>522660.05166240036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469222.33737668605</v>
      </c>
      <c r="Y105" s="2">
        <f t="shared" si="30"/>
        <v>32551279.219889235</v>
      </c>
      <c r="Z105" s="2" t="str">
        <f t="shared" si="8"/>
        <v>HERE</v>
      </c>
      <c r="AA105" s="2">
        <f>IF(Z105="HERE",Y105,AA104+Graph!$G$1*1000)</f>
        <v>32551279.219889235</v>
      </c>
      <c r="AB105" s="2">
        <f t="shared" si="21"/>
        <v>469222.33737668768</v>
      </c>
      <c r="AC105" s="2">
        <f t="shared" si="31"/>
        <v>1270118.5714285714</v>
      </c>
      <c r="AD105" s="3">
        <f t="shared" si="10"/>
        <v>32551279.219889235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20408667.618926622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32</v>
      </c>
      <c r="C106" s="7"/>
      <c r="D106" s="2" t="e">
        <f t="shared" si="12"/>
        <v>#N/A</v>
      </c>
      <c r="E106" s="2" t="e">
        <f t="shared" si="22"/>
        <v>#N/A</v>
      </c>
      <c r="F106" s="2">
        <v>510823.52894189954</v>
      </c>
      <c r="G106" s="2">
        <f t="shared" si="35"/>
        <v>510823.52894189954</v>
      </c>
      <c r="H106" s="2">
        <f t="shared" si="32"/>
        <v>33305961.503712654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525440.78673814237</v>
      </c>
      <c r="Q106" s="2">
        <f t="shared" si="36"/>
        <v>525440.78673814237</v>
      </c>
      <c r="R106" s="2">
        <f t="shared" si="33"/>
        <v>34346838.578055963</v>
      </c>
      <c r="S106" s="2">
        <f t="shared" si="17"/>
        <v>510823.52894189954</v>
      </c>
      <c r="T106" s="2">
        <f t="shared" si="18"/>
        <v>15789.714285714319</v>
      </c>
      <c r="U106" s="2">
        <f t="shared" si="19"/>
        <v>525440.78673814237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472003.07245242805</v>
      </c>
      <c r="Y106" s="2">
        <f t="shared" si="30"/>
        <v>33023282.292341664</v>
      </c>
      <c r="Z106" s="2" t="str">
        <f t="shared" si="8"/>
        <v>HERE</v>
      </c>
      <c r="AA106" s="2">
        <f>IF(Z106="HERE",Y106,AA105+Graph!$G$1*1000)</f>
        <v>33023282.292341664</v>
      </c>
      <c r="AB106" s="2">
        <f t="shared" si="21"/>
        <v>472003.07245242968</v>
      </c>
      <c r="AC106" s="2">
        <f t="shared" si="31"/>
        <v>1323556.2857142857</v>
      </c>
      <c r="AD106" s="3">
        <f t="shared" si="10"/>
        <v>33023282.292341664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20818094.924444176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33</v>
      </c>
      <c r="C107" s="7"/>
      <c r="D107" s="2" t="e">
        <f t="shared" si="12"/>
        <v>#N/A</v>
      </c>
      <c r="E107" s="2" t="e">
        <f t="shared" si="22"/>
        <v>#N/A</v>
      </c>
      <c r="F107" s="2">
        <v>513410.75560002029</v>
      </c>
      <c r="G107" s="2">
        <f t="shared" si="35"/>
        <v>513410.75560002029</v>
      </c>
      <c r="H107" s="2">
        <f t="shared" si="32"/>
        <v>33819372.259312674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528221.52181388438</v>
      </c>
      <c r="Q107" s="2">
        <f t="shared" si="36"/>
        <v>528221.52181388438</v>
      </c>
      <c r="R107" s="2">
        <f t="shared" si="33"/>
        <v>34875060.099869847</v>
      </c>
      <c r="S107" s="2">
        <f t="shared" si="17"/>
        <v>513410.75560002029</v>
      </c>
      <c r="T107" s="2">
        <f t="shared" si="18"/>
        <v>15789.714285714319</v>
      </c>
      <c r="U107" s="2">
        <f t="shared" si="19"/>
        <v>528221.52181388438</v>
      </c>
      <c r="V107" s="2">
        <f t="shared" si="34"/>
        <v>1376994</v>
      </c>
      <c r="W107" s="2">
        <f t="shared" si="20"/>
        <v>53437.714285714319</v>
      </c>
      <c r="X107" s="2">
        <f t="shared" si="6"/>
        <v>474783.80752817006</v>
      </c>
      <c r="Y107" s="2">
        <f t="shared" si="30"/>
        <v>33498066.099869836</v>
      </c>
      <c r="Z107" s="2" t="str">
        <f t="shared" si="8"/>
        <v>HERE</v>
      </c>
      <c r="AA107" s="2">
        <f>IF(Z107="HERE",Y107,AA106+Graph!$G$1*1000)</f>
        <v>33498066.099869836</v>
      </c>
      <c r="AB107" s="2">
        <f t="shared" si="21"/>
        <v>474783.80752817169</v>
      </c>
      <c r="AC107" s="2">
        <f t="shared" si="31"/>
        <v>1376994</v>
      </c>
      <c r="AD107" s="3">
        <f t="shared" si="10"/>
        <v>33498066.099869836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21230024.89152988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34</v>
      </c>
      <c r="C108" s="7"/>
      <c r="D108" s="2" t="e">
        <f t="shared" si="12"/>
        <v>#N/A</v>
      </c>
      <c r="E108" s="2" t="e">
        <f t="shared" si="22"/>
        <v>#N/A</v>
      </c>
      <c r="F108" s="2">
        <v>515997.98225814104</v>
      </c>
      <c r="G108" s="2">
        <f t="shared" si="35"/>
        <v>515997.98225814104</v>
      </c>
      <c r="H108" s="2">
        <f t="shared" si="32"/>
        <v>34335370.241570815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531002.25688961148</v>
      </c>
      <c r="Q108" s="2">
        <f t="shared" si="36"/>
        <v>531002.25688961148</v>
      </c>
      <c r="R108" s="2">
        <f t="shared" si="33"/>
        <v>35406062.356759459</v>
      </c>
      <c r="S108" s="2">
        <f t="shared" si="17"/>
        <v>515997.98225814104</v>
      </c>
      <c r="T108" s="2">
        <f t="shared" si="18"/>
        <v>15789.714285714319</v>
      </c>
      <c r="U108" s="2">
        <f t="shared" si="19"/>
        <v>531002.25688961148</v>
      </c>
      <c r="V108" s="2">
        <f t="shared" si="34"/>
        <v>1508825.75</v>
      </c>
      <c r="W108" s="2">
        <f t="shared" si="20"/>
        <v>131831.75</v>
      </c>
      <c r="X108" s="2">
        <f t="shared" si="6"/>
        <v>399170.50688961148</v>
      </c>
      <c r="Y108" s="2">
        <f t="shared" si="30"/>
        <v>33897236.606759444</v>
      </c>
      <c r="Z108" s="2" t="str">
        <f t="shared" si="8"/>
        <v>HERE</v>
      </c>
      <c r="AA108" s="2">
        <f>IF(Z108="HERE",Y108,AA107+Graph!$G$1*1000)</f>
        <v>33897236.606759444</v>
      </c>
      <c r="AB108" s="2">
        <f t="shared" si="21"/>
        <v>399170.50688960776</v>
      </c>
      <c r="AC108" s="2">
        <f t="shared" si="31"/>
        <v>1508825.75</v>
      </c>
      <c r="AD108" s="3">
        <f t="shared" si="10"/>
        <v>33897236.606759444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21644457.520183757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35</v>
      </c>
      <c r="C109" s="7"/>
      <c r="D109" s="2" t="e">
        <f t="shared" si="12"/>
        <v>#N/A</v>
      </c>
      <c r="E109" s="2" t="e">
        <f t="shared" si="22"/>
        <v>#N/A</v>
      </c>
      <c r="F109" s="2">
        <v>518585.20891626179</v>
      </c>
      <c r="G109" s="2">
        <f t="shared" si="35"/>
        <v>518585.20891626179</v>
      </c>
      <c r="H109" s="2">
        <f t="shared" si="32"/>
        <v>34853955.450487077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533782.99196535349</v>
      </c>
      <c r="Q109" s="2">
        <f t="shared" si="36"/>
        <v>533782.99196535349</v>
      </c>
      <c r="R109" s="2">
        <f t="shared" si="33"/>
        <v>35939845.348724812</v>
      </c>
      <c r="S109" s="2">
        <f t="shared" si="17"/>
        <v>518585.20891626179</v>
      </c>
      <c r="T109" s="2">
        <f t="shared" si="18"/>
        <v>15789.714285714319</v>
      </c>
      <c r="U109" s="2">
        <f t="shared" si="19"/>
        <v>533782.99196535349</v>
      </c>
      <c r="V109" s="2">
        <f t="shared" si="34"/>
        <v>1640657.5</v>
      </c>
      <c r="W109" s="2">
        <f t="shared" si="20"/>
        <v>131831.75</v>
      </c>
      <c r="X109" s="2">
        <f t="shared" si="6"/>
        <v>401951.24196535349</v>
      </c>
      <c r="Y109" s="2">
        <f t="shared" si="30"/>
        <v>34299187.848724797</v>
      </c>
      <c r="Z109" s="2" t="str">
        <f t="shared" si="8"/>
        <v>HERE</v>
      </c>
      <c r="AA109" s="2">
        <f>IF(Z109="HERE",Y109,AA108+Graph!$G$1*1000)</f>
        <v>34299187.848724797</v>
      </c>
      <c r="AB109" s="2">
        <f t="shared" si="21"/>
        <v>401951.24196535349</v>
      </c>
      <c r="AC109" s="2">
        <f t="shared" si="31"/>
        <v>1640657.5</v>
      </c>
      <c r="AD109" s="3">
        <f t="shared" si="10"/>
        <v>34299187.848724797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22061392.810405791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36</v>
      </c>
      <c r="C110" s="7"/>
      <c r="D110" s="2" t="e">
        <f t="shared" si="12"/>
        <v>#N/A</v>
      </c>
      <c r="E110" s="2" t="e">
        <f t="shared" si="22"/>
        <v>#N/A</v>
      </c>
      <c r="F110" s="2">
        <v>521172.43557438254</v>
      </c>
      <c r="G110" s="2">
        <f t="shared" si="35"/>
        <v>521172.43557438254</v>
      </c>
      <c r="H110" s="2">
        <f t="shared" si="32"/>
        <v>35375127.88606146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536563.72704108059</v>
      </c>
      <c r="Q110" s="2">
        <f t="shared" si="36"/>
        <v>536563.72704108059</v>
      </c>
      <c r="R110" s="2">
        <f t="shared" si="33"/>
        <v>36476409.075765893</v>
      </c>
      <c r="S110" s="2">
        <f t="shared" si="17"/>
        <v>521172.43557438254</v>
      </c>
      <c r="T110" s="2">
        <f t="shared" si="18"/>
        <v>15789.714285714319</v>
      </c>
      <c r="U110" s="2">
        <f t="shared" si="19"/>
        <v>536563.72704108059</v>
      </c>
      <c r="V110" s="2">
        <f t="shared" si="34"/>
        <v>1772489.25</v>
      </c>
      <c r="W110" s="2">
        <f t="shared" si="20"/>
        <v>131831.75</v>
      </c>
      <c r="X110" s="2">
        <f t="shared" si="6"/>
        <v>404731.97704108059</v>
      </c>
      <c r="Y110" s="2">
        <f t="shared" si="30"/>
        <v>34703919.825765878</v>
      </c>
      <c r="Z110" s="2" t="str">
        <f t="shared" si="8"/>
        <v>HERE</v>
      </c>
      <c r="AA110" s="2">
        <f>IF(Z110="HERE",Y110,AA109+Graph!$G$1*1000)</f>
        <v>34703919.825765878</v>
      </c>
      <c r="AB110" s="2">
        <f t="shared" si="21"/>
        <v>404731.97704108059</v>
      </c>
      <c r="AC110" s="2">
        <f t="shared" si="31"/>
        <v>1772489.25</v>
      </c>
      <c r="AD110" s="3">
        <f t="shared" si="10"/>
        <v>34703919.825765878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22480830.762195986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37</v>
      </c>
      <c r="C111" s="7"/>
      <c r="D111" s="2" t="e">
        <f t="shared" si="12"/>
        <v>#N/A</v>
      </c>
      <c r="E111" s="2" t="e">
        <f t="shared" si="22"/>
        <v>#N/A</v>
      </c>
      <c r="F111" s="2">
        <v>523759.66223250329</v>
      </c>
      <c r="G111" s="2">
        <f t="shared" si="35"/>
        <v>523759.66223250329</v>
      </c>
      <c r="H111" s="2">
        <f t="shared" si="32"/>
        <v>35898887.548293963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539344.4621168226</v>
      </c>
      <c r="Q111" s="2">
        <f t="shared" si="36"/>
        <v>539344.4621168226</v>
      </c>
      <c r="R111" s="2">
        <f t="shared" si="33"/>
        <v>37015753.537882715</v>
      </c>
      <c r="S111" s="2">
        <f t="shared" si="17"/>
        <v>523759.66223250329</v>
      </c>
      <c r="T111" s="2">
        <f t="shared" si="18"/>
        <v>15789.714285714319</v>
      </c>
      <c r="U111" s="2">
        <f t="shared" si="19"/>
        <v>539344.4621168226</v>
      </c>
      <c r="V111" s="2">
        <f t="shared" si="34"/>
        <v>1904321</v>
      </c>
      <c r="W111" s="2">
        <f t="shared" si="20"/>
        <v>131831.75</v>
      </c>
      <c r="X111" s="2">
        <f t="shared" si="6"/>
        <v>407512.7121168226</v>
      </c>
      <c r="Y111" s="2">
        <f t="shared" si="30"/>
        <v>35111432.537882701</v>
      </c>
      <c r="Z111" s="2" t="str">
        <f t="shared" si="8"/>
        <v>HERE</v>
      </c>
      <c r="AA111" s="2">
        <f>IF(Z111="HERE",Y111,AA110+Graph!$G$1*1000)</f>
        <v>35111432.537882701</v>
      </c>
      <c r="AB111" s="2">
        <f t="shared" si="21"/>
        <v>407512.7121168226</v>
      </c>
      <c r="AC111" s="2">
        <f t="shared" si="31"/>
        <v>1904321</v>
      </c>
      <c r="AD111" s="3">
        <f t="shared" si="10"/>
        <v>35111432.537882701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22902771.375554338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38</v>
      </c>
      <c r="C112" s="7"/>
      <c r="D112" s="2" t="e">
        <f t="shared" si="12"/>
        <v>#N/A</v>
      </c>
      <c r="E112" s="2" t="e">
        <f t="shared" si="22"/>
        <v>#N/A</v>
      </c>
      <c r="F112" s="2">
        <v>526346.88889062405</v>
      </c>
      <c r="G112" s="2">
        <f t="shared" si="35"/>
        <v>526346.88889062405</v>
      </c>
      <c r="H112" s="2">
        <f t="shared" si="32"/>
        <v>36425234.437184587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542125.19719254971</v>
      </c>
      <c r="Q112" s="2">
        <f t="shared" si="36"/>
        <v>542125.19719254971</v>
      </c>
      <c r="R112" s="2">
        <f t="shared" si="33"/>
        <v>37557878.735075265</v>
      </c>
      <c r="S112" s="2">
        <f t="shared" si="17"/>
        <v>526346.88889062405</v>
      </c>
      <c r="T112" s="2">
        <f t="shared" si="18"/>
        <v>15789.714285714319</v>
      </c>
      <c r="U112" s="2">
        <f t="shared" si="19"/>
        <v>542125.19719254971</v>
      </c>
      <c r="V112" s="2">
        <f t="shared" si="34"/>
        <v>2036152.75</v>
      </c>
      <c r="W112" s="2">
        <f t="shared" si="20"/>
        <v>131831.75</v>
      </c>
      <c r="X112" s="2">
        <f t="shared" si="6"/>
        <v>410293.44719254971</v>
      </c>
      <c r="Y112" s="2">
        <f t="shared" si="30"/>
        <v>35521725.98507525</v>
      </c>
      <c r="Z112" s="2" t="str">
        <f t="shared" si="8"/>
        <v>HERE</v>
      </c>
      <c r="AA112" s="2">
        <f>IF(Z112="HERE",Y112,AA111+Graph!$G$1*1000)</f>
        <v>35521725.98507525</v>
      </c>
      <c r="AB112" s="2">
        <f t="shared" si="21"/>
        <v>410293.44719254971</v>
      </c>
      <c r="AC112" s="2">
        <f t="shared" si="31"/>
        <v>2036152.75</v>
      </c>
      <c r="AD112" s="3">
        <f t="shared" si="10"/>
        <v>35521725.98507525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23327214.650480855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39</v>
      </c>
      <c r="C113" s="7"/>
      <c r="D113" s="2" t="e">
        <f t="shared" si="12"/>
        <v>#N/A</v>
      </c>
      <c r="E113" s="2" t="e">
        <f t="shared" si="22"/>
        <v>#N/A</v>
      </c>
      <c r="F113" s="2">
        <v>528934.1155487448</v>
      </c>
      <c r="G113" s="2">
        <f t="shared" si="35"/>
        <v>528934.1155487448</v>
      </c>
      <c r="H113" s="2">
        <f t="shared" si="32"/>
        <v>36954168.552733332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544905.93226829171</v>
      </c>
      <c r="Q113" s="2">
        <f t="shared" si="36"/>
        <v>544905.93226829171</v>
      </c>
      <c r="R113" s="2">
        <f t="shared" si="33"/>
        <v>38102784.667343557</v>
      </c>
      <c r="S113" s="2">
        <f t="shared" si="17"/>
        <v>528934.1155487448</v>
      </c>
      <c r="T113" s="2">
        <f t="shared" si="18"/>
        <v>15789.714285714319</v>
      </c>
      <c r="U113" s="2">
        <f t="shared" si="19"/>
        <v>544905.93226829171</v>
      </c>
      <c r="V113" s="2">
        <f t="shared" si="34"/>
        <v>2167984.5</v>
      </c>
      <c r="W113" s="2">
        <f t="shared" si="20"/>
        <v>131831.75</v>
      </c>
      <c r="X113" s="2">
        <f t="shared" si="6"/>
        <v>413074.18226829171</v>
      </c>
      <c r="Y113" s="2">
        <f t="shared" si="30"/>
        <v>35934800.167343542</v>
      </c>
      <c r="Z113" s="2" t="str">
        <f t="shared" si="8"/>
        <v>HERE</v>
      </c>
      <c r="AA113" s="2">
        <f>IF(Z113="HERE",Y113,AA112+Graph!$G$1*1000)</f>
        <v>35934800.167343542</v>
      </c>
      <c r="AB113" s="2">
        <f t="shared" si="21"/>
        <v>413074.18226829171</v>
      </c>
      <c r="AC113" s="2">
        <f t="shared" si="31"/>
        <v>2167984.5</v>
      </c>
      <c r="AD113" s="3">
        <f t="shared" si="10"/>
        <v>35934800.167343542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23754160.586975545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40</v>
      </c>
      <c r="C114" s="7"/>
      <c r="D114" s="2" t="e">
        <f t="shared" si="12"/>
        <v>#N/A</v>
      </c>
      <c r="E114" s="2" t="e">
        <f t="shared" si="22"/>
        <v>#N/A</v>
      </c>
      <c r="F114" s="2">
        <v>531521.34220686555</v>
      </c>
      <c r="G114" s="2">
        <f t="shared" si="35"/>
        <v>531521.34220686555</v>
      </c>
      <c r="H114" s="2">
        <f t="shared" si="32"/>
        <v>37485689.894940197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547686.66734401882</v>
      </c>
      <c r="Q114" s="2">
        <f t="shared" si="36"/>
        <v>547686.66734401882</v>
      </c>
      <c r="R114" s="2">
        <f t="shared" si="33"/>
        <v>38650471.334687576</v>
      </c>
      <c r="S114" s="2">
        <f t="shared" si="17"/>
        <v>531521.34220686555</v>
      </c>
      <c r="T114" s="2">
        <f t="shared" si="18"/>
        <v>15789.714285714319</v>
      </c>
      <c r="U114" s="2">
        <f t="shared" si="19"/>
        <v>547686.66734401882</v>
      </c>
      <c r="V114" s="2">
        <f t="shared" si="34"/>
        <v>2299816.25</v>
      </c>
      <c r="W114" s="2">
        <f t="shared" si="20"/>
        <v>131831.75</v>
      </c>
      <c r="X114" s="2">
        <f t="shared" si="6"/>
        <v>415854.91734401882</v>
      </c>
      <c r="Y114" s="2">
        <f t="shared" si="30"/>
        <v>36350655.084687561</v>
      </c>
      <c r="Z114" s="2" t="str">
        <f t="shared" si="8"/>
        <v>HERE</v>
      </c>
      <c r="AA114" s="2">
        <f>IF(Z114="HERE",Y114,AA113+Graph!$G$1*1000)</f>
        <v>36350655.084687561</v>
      </c>
      <c r="AB114" s="2">
        <f t="shared" si="21"/>
        <v>415854.91734401882</v>
      </c>
      <c r="AC114" s="2">
        <f t="shared" si="31"/>
        <v>2299816.25</v>
      </c>
      <c r="AD114" s="3">
        <f t="shared" si="10"/>
        <v>36350655.084687561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24183609.185038384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41</v>
      </c>
      <c r="C115" s="7"/>
      <c r="D115" s="2" t="e">
        <f t="shared" si="12"/>
        <v>#N/A</v>
      </c>
      <c r="E115" s="2" t="e">
        <f t="shared" si="22"/>
        <v>#N/A</v>
      </c>
      <c r="F115" s="2">
        <v>534108.5688650012</v>
      </c>
      <c r="G115" s="2">
        <f t="shared" si="35"/>
        <v>534108.5688650012</v>
      </c>
      <c r="H115" s="2">
        <f t="shared" si="32"/>
        <v>38019798.463805199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550467.40241976082</v>
      </c>
      <c r="Q115" s="2">
        <f t="shared" si="36"/>
        <v>550467.40241976082</v>
      </c>
      <c r="R115" s="2">
        <f t="shared" si="33"/>
        <v>39200938.737107337</v>
      </c>
      <c r="S115" s="2">
        <f t="shared" si="17"/>
        <v>534108.5688650012</v>
      </c>
      <c r="T115" s="2">
        <f t="shared" si="18"/>
        <v>15789.714285714319</v>
      </c>
      <c r="U115" s="2">
        <f t="shared" si="19"/>
        <v>550467.40241976082</v>
      </c>
      <c r="V115" s="2">
        <f t="shared" si="34"/>
        <v>2431648</v>
      </c>
      <c r="W115" s="2">
        <f t="shared" si="20"/>
        <v>131831.75</v>
      </c>
      <c r="X115" s="2">
        <f t="shared" si="6"/>
        <v>418635.65241976082</v>
      </c>
      <c r="Y115" s="2">
        <f t="shared" si="30"/>
        <v>36769290.737107322</v>
      </c>
      <c r="Z115" s="2" t="str">
        <f t="shared" si="8"/>
        <v>HERE</v>
      </c>
      <c r="AA115" s="2">
        <f>IF(Z115="HERE",Y115,AA114+Graph!$G$1*1000)</f>
        <v>36769290.737107322</v>
      </c>
      <c r="AB115" s="2">
        <f t="shared" si="21"/>
        <v>418635.65241976082</v>
      </c>
      <c r="AC115" s="2">
        <f t="shared" si="31"/>
        <v>2431648</v>
      </c>
      <c r="AD115" s="3">
        <f t="shared" si="10"/>
        <v>36769290.737107322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24615560.444669396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42</v>
      </c>
      <c r="C116" s="7"/>
      <c r="D116" s="2" t="e">
        <f t="shared" si="12"/>
        <v>#N/A</v>
      </c>
      <c r="E116" s="2" t="e">
        <f t="shared" si="22"/>
        <v>#N/A</v>
      </c>
      <c r="F116" s="2">
        <v>536695.79552312195</v>
      </c>
      <c r="G116" s="2">
        <f t="shared" si="35"/>
        <v>536695.79552312195</v>
      </c>
      <c r="H116" s="2">
        <f t="shared" si="32"/>
        <v>38556494.259328321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553248.13749548793</v>
      </c>
      <c r="Q116" s="2">
        <f t="shared" si="36"/>
        <v>553248.13749548793</v>
      </c>
      <c r="R116" s="2">
        <f t="shared" si="33"/>
        <v>39754186.874602824</v>
      </c>
      <c r="S116" s="2">
        <f t="shared" si="17"/>
        <v>536695.79552312195</v>
      </c>
      <c r="T116" s="2">
        <f t="shared" si="18"/>
        <v>15789.714285714319</v>
      </c>
      <c r="U116" s="2">
        <f t="shared" si="19"/>
        <v>553248.13749548793</v>
      </c>
      <c r="V116" s="2">
        <f t="shared" si="34"/>
        <v>2639309</v>
      </c>
      <c r="W116" s="2">
        <f t="shared" si="20"/>
        <v>207661</v>
      </c>
      <c r="X116" s="2">
        <f t="shared" si="6"/>
        <v>345587.13749548793</v>
      </c>
      <c r="Y116" s="2">
        <f t="shared" si="30"/>
        <v>37114877.87460281</v>
      </c>
      <c r="Z116" s="2" t="str">
        <f t="shared" si="8"/>
        <v>HERE</v>
      </c>
      <c r="AA116" s="2">
        <f>IF(Z116="HERE",Y116,AA115+Graph!$G$1*1000)</f>
        <v>37114877.87460281</v>
      </c>
      <c r="AB116" s="2">
        <f t="shared" si="21"/>
        <v>345587.13749548793</v>
      </c>
      <c r="AC116" s="2">
        <f t="shared" si="31"/>
        <v>2639309</v>
      </c>
      <c r="AD116" s="3">
        <f t="shared" si="10"/>
        <v>37114877.87460281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25050014.365868557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43</v>
      </c>
      <c r="C117" s="7"/>
      <c r="D117" s="2" t="e">
        <f t="shared" si="12"/>
        <v>#N/A</v>
      </c>
      <c r="E117" s="2" t="e">
        <f t="shared" si="22"/>
        <v>#N/A</v>
      </c>
      <c r="F117" s="2">
        <v>539283.0221812427</v>
      </c>
      <c r="G117" s="2">
        <f t="shared" si="35"/>
        <v>539283.0221812427</v>
      </c>
      <c r="H117" s="2">
        <f t="shared" si="32"/>
        <v>39095777.281509563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556028.87257122993</v>
      </c>
      <c r="Q117" s="2">
        <f t="shared" si="36"/>
        <v>556028.87257122993</v>
      </c>
      <c r="R117" s="2">
        <f t="shared" si="33"/>
        <v>40310215.747174054</v>
      </c>
      <c r="S117" s="2">
        <f t="shared" si="17"/>
        <v>539283.0221812427</v>
      </c>
      <c r="T117" s="2">
        <f t="shared" si="18"/>
        <v>15789.714285714319</v>
      </c>
      <c r="U117" s="2">
        <f t="shared" si="19"/>
        <v>556028.87257122993</v>
      </c>
      <c r="V117" s="2">
        <f t="shared" si="34"/>
        <v>2918252</v>
      </c>
      <c r="W117" s="2">
        <f t="shared" si="20"/>
        <v>278943</v>
      </c>
      <c r="X117" s="2">
        <f t="shared" si="6"/>
        <v>277085.87257122993</v>
      </c>
      <c r="Y117" s="2">
        <f t="shared" si="30"/>
        <v>37391963.747174039</v>
      </c>
      <c r="Z117" s="2" t="str">
        <f t="shared" si="8"/>
        <v>HERE</v>
      </c>
      <c r="AA117" s="2">
        <f>IF(Z117="HERE",Y117,AA116+Graph!$G$1*1000)</f>
        <v>37391963.747174039</v>
      </c>
      <c r="AB117" s="2">
        <f t="shared" si="21"/>
        <v>277085.87257122993</v>
      </c>
      <c r="AC117" s="2">
        <f t="shared" si="31"/>
        <v>2918252</v>
      </c>
      <c r="AD117" s="3">
        <f t="shared" si="10"/>
        <v>37391963.747174039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25486970.948635891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44</v>
      </c>
      <c r="C118" s="7"/>
      <c r="D118" s="2" t="e">
        <f t="shared" si="12"/>
        <v>#N/A</v>
      </c>
      <c r="E118" s="2" t="e">
        <f t="shared" si="22"/>
        <v>#N/A</v>
      </c>
      <c r="F118" s="2">
        <v>541870.24883936346</v>
      </c>
      <c r="G118" s="2">
        <f t="shared" si="35"/>
        <v>541870.24883936346</v>
      </c>
      <c r="H118" s="2">
        <f t="shared" si="32"/>
        <v>39637647.530348927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558809.60764695704</v>
      </c>
      <c r="Q118" s="2">
        <f t="shared" si="36"/>
        <v>558809.60764695704</v>
      </c>
      <c r="R118" s="2">
        <f t="shared" si="33"/>
        <v>40869025.354821011</v>
      </c>
      <c r="S118" s="2">
        <f t="shared" si="17"/>
        <v>541870.24883936346</v>
      </c>
      <c r="T118" s="2">
        <f t="shared" si="18"/>
        <v>15789.714285714319</v>
      </c>
      <c r="U118" s="2">
        <f t="shared" si="19"/>
        <v>558809.60764695704</v>
      </c>
      <c r="V118" s="2">
        <f t="shared" si="34"/>
        <v>3234946</v>
      </c>
      <c r="W118" s="2">
        <f t="shared" si="20"/>
        <v>316694</v>
      </c>
      <c r="X118" s="2">
        <f t="shared" si="6"/>
        <v>242115.60764695704</v>
      </c>
      <c r="Y118" s="2">
        <f t="shared" si="30"/>
        <v>37634079.354820997</v>
      </c>
      <c r="Z118" s="2" t="str">
        <f t="shared" si="8"/>
        <v>HERE</v>
      </c>
      <c r="AA118" s="2">
        <f>IF(Z118="HERE",Y118,AA117+Graph!$G$1*1000)</f>
        <v>37634079.354820997</v>
      </c>
      <c r="AB118" s="2">
        <f t="shared" si="21"/>
        <v>242115.60764695704</v>
      </c>
      <c r="AC118" s="2">
        <f t="shared" si="31"/>
        <v>3234946</v>
      </c>
      <c r="AD118" s="3">
        <f t="shared" si="10"/>
        <v>37634079.354820997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25926430.192971375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45</v>
      </c>
      <c r="C119" s="7"/>
      <c r="D119" s="2" t="e">
        <f t="shared" si="12"/>
        <v>#N/A</v>
      </c>
      <c r="E119" s="2" t="e">
        <f t="shared" si="22"/>
        <v>#N/A</v>
      </c>
      <c r="F119" s="2">
        <v>544457.47549748421</v>
      </c>
      <c r="G119" s="2">
        <f t="shared" si="35"/>
        <v>544457.47549748421</v>
      </c>
      <c r="H119" s="2">
        <f t="shared" si="32"/>
        <v>40182105.005846411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561590.34272269905</v>
      </c>
      <c r="Q119" s="2">
        <f t="shared" si="36"/>
        <v>561590.34272269905</v>
      </c>
      <c r="R119" s="2">
        <f t="shared" si="33"/>
        <v>41430615.69754371</v>
      </c>
      <c r="S119" s="2">
        <f t="shared" si="17"/>
        <v>544457.47549748421</v>
      </c>
      <c r="T119" s="2">
        <f t="shared" si="18"/>
        <v>15789.714285714319</v>
      </c>
      <c r="U119" s="2">
        <f t="shared" si="19"/>
        <v>561590.34272269905</v>
      </c>
      <c r="V119" s="2">
        <f t="shared" si="34"/>
        <v>3559179</v>
      </c>
      <c r="W119" s="2">
        <f t="shared" si="20"/>
        <v>324233</v>
      </c>
      <c r="X119" s="2">
        <f t="shared" si="6"/>
        <v>237357.34272269905</v>
      </c>
      <c r="Y119" s="2">
        <f t="shared" si="30"/>
        <v>37871436.697543696</v>
      </c>
      <c r="Z119" s="2" t="str">
        <f t="shared" si="8"/>
        <v>HERE</v>
      </c>
      <c r="AA119" s="2">
        <f>IF(Z119="HERE",Y119,AA118+Graph!$G$1*1000)</f>
        <v>37871436.697543696</v>
      </c>
      <c r="AB119" s="2">
        <f t="shared" si="21"/>
        <v>237357.34272269905</v>
      </c>
      <c r="AC119" s="2">
        <f t="shared" si="31"/>
        <v>3559179</v>
      </c>
      <c r="AD119" s="3">
        <f t="shared" si="10"/>
        <v>37871436.697543696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26368392.098875031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46</v>
      </c>
      <c r="C120" s="7"/>
      <c r="D120" s="2" t="e">
        <f t="shared" si="12"/>
        <v>#N/A</v>
      </c>
      <c r="E120" s="2" t="e">
        <f t="shared" si="22"/>
        <v>#N/A</v>
      </c>
      <c r="F120" s="2">
        <v>547044.70215560496</v>
      </c>
      <c r="G120" s="2">
        <f t="shared" si="35"/>
        <v>547044.70215560496</v>
      </c>
      <c r="H120" s="2">
        <f t="shared" si="32"/>
        <v>40729149.708002016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564371.07779844105</v>
      </c>
      <c r="Q120" s="2">
        <f t="shared" si="36"/>
        <v>564371.07779844105</v>
      </c>
      <c r="R120" s="2">
        <f t="shared" si="33"/>
        <v>41994986.775342152</v>
      </c>
      <c r="S120" s="2">
        <f t="shared" si="17"/>
        <v>547044.70215560496</v>
      </c>
      <c r="T120" s="2">
        <f t="shared" si="18"/>
        <v>15789.714285714319</v>
      </c>
      <c r="U120" s="2">
        <f t="shared" si="19"/>
        <v>564371.07779844105</v>
      </c>
      <c r="V120" s="2">
        <f t="shared" si="34"/>
        <v>3837094</v>
      </c>
      <c r="W120" s="2">
        <f t="shared" si="20"/>
        <v>277915</v>
      </c>
      <c r="X120" s="2">
        <f t="shared" si="6"/>
        <v>286456.07779844105</v>
      </c>
      <c r="Y120" s="2">
        <f t="shared" si="30"/>
        <v>38157892.775342137</v>
      </c>
      <c r="Z120" s="2" t="str">
        <f t="shared" si="8"/>
        <v>HERE</v>
      </c>
      <c r="AA120" s="2">
        <f>IF(Z120="HERE",Y120,AA119+Graph!$G$1*1000)</f>
        <v>38157892.775342137</v>
      </c>
      <c r="AB120" s="2">
        <f t="shared" si="21"/>
        <v>286456.07779844105</v>
      </c>
      <c r="AC120" s="2">
        <f t="shared" si="31"/>
        <v>3837094</v>
      </c>
      <c r="AD120" s="3">
        <f t="shared" si="10"/>
        <v>38157892.775342137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26812856.666346837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47</v>
      </c>
      <c r="C121" s="7"/>
      <c r="D121" s="2" t="e">
        <f t="shared" si="12"/>
        <v>#N/A</v>
      </c>
      <c r="E121" s="2" t="e">
        <f t="shared" si="22"/>
        <v>#N/A</v>
      </c>
      <c r="F121" s="2">
        <v>549631.92881372571</v>
      </c>
      <c r="G121" s="2">
        <f t="shared" si="35"/>
        <v>549631.92881372571</v>
      </c>
      <c r="H121" s="2">
        <f t="shared" si="32"/>
        <v>41278781.636815742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567151.81287416816</v>
      </c>
      <c r="Q121" s="2">
        <f t="shared" si="36"/>
        <v>567151.81287416816</v>
      </c>
      <c r="R121" s="2">
        <f t="shared" si="33"/>
        <v>42562138.58821632</v>
      </c>
      <c r="S121" s="2">
        <f t="shared" si="17"/>
        <v>549631.92881372571</v>
      </c>
      <c r="T121" s="2">
        <f t="shared" si="18"/>
        <v>15789.714285714319</v>
      </c>
      <c r="U121" s="2">
        <f t="shared" si="19"/>
        <v>567151.81287416816</v>
      </c>
      <c r="V121" s="2">
        <f t="shared" si="34"/>
        <v>4062501</v>
      </c>
      <c r="W121" s="2">
        <f t="shared" si="20"/>
        <v>225407</v>
      </c>
      <c r="X121" s="2">
        <f t="shared" si="6"/>
        <v>341744.81287416816</v>
      </c>
      <c r="Y121" s="2">
        <f t="shared" si="30"/>
        <v>38499637.588216305</v>
      </c>
      <c r="Z121" s="2" t="str">
        <f t="shared" si="8"/>
        <v>HERE</v>
      </c>
      <c r="AA121" s="2">
        <f>IF(Z121="HERE",Y121,AA120+Graph!$G$1*1000)</f>
        <v>38499637.588216305</v>
      </c>
      <c r="AB121" s="2">
        <f t="shared" si="21"/>
        <v>341744.81287416816</v>
      </c>
      <c r="AC121" s="2">
        <f t="shared" si="31"/>
        <v>4062501</v>
      </c>
      <c r="AD121" s="3">
        <f t="shared" si="10"/>
        <v>38499637.588216305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27259823.895386815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48</v>
      </c>
      <c r="C122" s="7"/>
      <c r="D122" s="2" t="e">
        <f t="shared" si="12"/>
        <v>#N/A</v>
      </c>
      <c r="E122" s="2" t="e">
        <f t="shared" si="22"/>
        <v>#N/A</v>
      </c>
      <c r="F122" s="2">
        <v>552219.15547184646</v>
      </c>
      <c r="G122" s="2">
        <f t="shared" si="35"/>
        <v>552219.15547184646</v>
      </c>
      <c r="H122" s="2">
        <f t="shared" si="32"/>
        <v>41831000.792287588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569932.54794991016</v>
      </c>
      <c r="Q122" s="2">
        <f t="shared" si="36"/>
        <v>569932.54794991016</v>
      </c>
      <c r="R122" s="2">
        <f t="shared" si="33"/>
        <v>43132071.13616623</v>
      </c>
      <c r="S122" s="2">
        <f t="shared" si="17"/>
        <v>552219.15547184646</v>
      </c>
      <c r="T122" s="2">
        <f t="shared" si="18"/>
        <v>15789.714285714319</v>
      </c>
      <c r="U122" s="2">
        <f t="shared" si="19"/>
        <v>569932.54794991016</v>
      </c>
      <c r="V122" s="2">
        <f t="shared" si="34"/>
        <v>4266577</v>
      </c>
      <c r="W122" s="2">
        <f t="shared" si="20"/>
        <v>204076</v>
      </c>
      <c r="X122" s="2">
        <f t="shared" si="6"/>
        <v>365856.54794991016</v>
      </c>
      <c r="Y122" s="2">
        <f t="shared" si="30"/>
        <v>38865494.136166215</v>
      </c>
      <c r="Z122" s="2" t="str">
        <f t="shared" si="8"/>
        <v>HERE</v>
      </c>
      <c r="AA122" s="2">
        <f>IF(Z122="HERE",Y122,AA121+Graph!$G$1*1000)</f>
        <v>38865494.136166215</v>
      </c>
      <c r="AB122" s="2">
        <f t="shared" si="21"/>
        <v>365856.54794991016</v>
      </c>
      <c r="AC122" s="2">
        <f t="shared" si="31"/>
        <v>4266577</v>
      </c>
      <c r="AD122" s="3">
        <f t="shared" si="10"/>
        <v>38865494.136166215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27674785.238467474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49</v>
      </c>
      <c r="C123" s="7"/>
      <c r="D123" s="2" t="e">
        <f t="shared" si="12"/>
        <v>#N/A</v>
      </c>
      <c r="E123" s="2" t="e">
        <f t="shared" si="22"/>
        <v>#N/A</v>
      </c>
      <c r="F123" s="2">
        <v>554806.38212996721</v>
      </c>
      <c r="G123" s="2">
        <f t="shared" si="35"/>
        <v>554806.38212996721</v>
      </c>
      <c r="H123" s="2">
        <f t="shared" si="32"/>
        <v>42385807.174417555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572713.28302563727</v>
      </c>
      <c r="Q123" s="2">
        <f t="shared" si="36"/>
        <v>572713.28302563727</v>
      </c>
      <c r="R123" s="2">
        <f t="shared" si="33"/>
        <v>43704784.419191867</v>
      </c>
      <c r="S123" s="2">
        <f t="shared" si="17"/>
        <v>554806.38212996721</v>
      </c>
      <c r="T123" s="2">
        <f t="shared" si="18"/>
        <v>15789.714285714319</v>
      </c>
      <c r="U123" s="2">
        <f t="shared" si="19"/>
        <v>572713.28302563727</v>
      </c>
      <c r="V123" s="2">
        <f t="shared" si="34"/>
        <v>4609740</v>
      </c>
      <c r="W123" s="2">
        <f t="shared" si="20"/>
        <v>343163</v>
      </c>
      <c r="X123" s="2">
        <f t="shared" si="6"/>
        <v>229550.28302563727</v>
      </c>
      <c r="Y123" s="2">
        <f t="shared" si="30"/>
        <v>39095044.419191852</v>
      </c>
      <c r="Z123" s="2" t="str">
        <f t="shared" si="8"/>
        <v>HERE</v>
      </c>
      <c r="AA123" s="2">
        <f>IF(Z123="HERE",Y123,AA122+Graph!$G$1*1000)</f>
        <v>39095044.419191852</v>
      </c>
      <c r="AB123" s="2">
        <f t="shared" si="21"/>
        <v>229550.28302563727</v>
      </c>
      <c r="AC123" s="2">
        <f t="shared" si="31"/>
        <v>4609740</v>
      </c>
      <c r="AD123" s="3">
        <f t="shared" si="10"/>
        <v>39095044.419191852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28092249.243116301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50</v>
      </c>
      <c r="C124" s="7"/>
      <c r="D124" s="2" t="e">
        <f t="shared" si="12"/>
        <v>#N/A</v>
      </c>
      <c r="E124" s="2" t="e">
        <f t="shared" si="22"/>
        <v>#N/A</v>
      </c>
      <c r="F124" s="2">
        <v>557393.60878808796</v>
      </c>
      <c r="G124" s="2">
        <f t="shared" si="35"/>
        <v>557393.60878808796</v>
      </c>
      <c r="H124" s="2">
        <f t="shared" si="32"/>
        <v>42943200.783205643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575494.01810137928</v>
      </c>
      <c r="Q124" s="2">
        <f t="shared" si="36"/>
        <v>575494.01810137928</v>
      </c>
      <c r="R124" s="2">
        <f t="shared" si="33"/>
        <v>44280278.437293246</v>
      </c>
      <c r="S124" s="2">
        <f t="shared" si="17"/>
        <v>557393.60878808796</v>
      </c>
      <c r="T124" s="2">
        <f t="shared" si="18"/>
        <v>15789.714285714319</v>
      </c>
      <c r="U124" s="2">
        <f t="shared" si="19"/>
        <v>575494.01810137928</v>
      </c>
      <c r="V124" s="2">
        <f t="shared" si="34"/>
        <v>4973248</v>
      </c>
      <c r="W124" s="2">
        <f t="shared" si="20"/>
        <v>363508</v>
      </c>
      <c r="X124" s="2">
        <f t="shared" si="6"/>
        <v>211986.01810137928</v>
      </c>
      <c r="Y124" s="2">
        <f t="shared" si="30"/>
        <v>39307030.437293231</v>
      </c>
      <c r="Z124" s="2" t="str">
        <f t="shared" si="8"/>
        <v>HERE</v>
      </c>
      <c r="AA124" s="2">
        <f>IF(Z124="HERE",Y124,AA123+Graph!$G$1*1000)</f>
        <v>39307030.437293231</v>
      </c>
      <c r="AB124" s="2">
        <f t="shared" si="21"/>
        <v>211986.01810137928</v>
      </c>
      <c r="AC124" s="2">
        <f t="shared" si="31"/>
        <v>4973248</v>
      </c>
      <c r="AD124" s="3">
        <f t="shared" si="10"/>
        <v>39307030.437293231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28512215.909333289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51</v>
      </c>
      <c r="C125" s="7"/>
      <c r="D125" s="2" t="e">
        <f t="shared" si="12"/>
        <v>#N/A</v>
      </c>
      <c r="E125" s="2" t="e">
        <f t="shared" si="22"/>
        <v>#N/A</v>
      </c>
      <c r="F125" s="2">
        <v>559980.83544620872</v>
      </c>
      <c r="G125" s="2">
        <f t="shared" si="35"/>
        <v>559980.83544620872</v>
      </c>
      <c r="H125" s="2">
        <f t="shared" si="32"/>
        <v>43503181.618651852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578274.75317710638</v>
      </c>
      <c r="Q125" s="2">
        <f t="shared" si="36"/>
        <v>578274.75317710638</v>
      </c>
      <c r="R125" s="2">
        <f t="shared" si="33"/>
        <v>44858553.190470353</v>
      </c>
      <c r="S125" s="2">
        <f t="shared" si="17"/>
        <v>559980.83544620872</v>
      </c>
      <c r="T125" s="2">
        <f t="shared" si="18"/>
        <v>15789.714285714319</v>
      </c>
      <c r="U125" s="2">
        <f t="shared" si="19"/>
        <v>578274.75317710638</v>
      </c>
      <c r="V125" s="2">
        <f t="shared" si="34"/>
        <v>5383103</v>
      </c>
      <c r="W125" s="2">
        <f t="shared" si="20"/>
        <v>409855</v>
      </c>
      <c r="X125" s="2">
        <f t="shared" si="6"/>
        <v>168419.75317710638</v>
      </c>
      <c r="Y125" s="2">
        <f t="shared" si="30"/>
        <v>39475450.190470338</v>
      </c>
      <c r="Z125" s="2" t="str">
        <f t="shared" si="8"/>
        <v>HERE</v>
      </c>
      <c r="AA125" s="2">
        <f>IF(Z125="HERE",Y125,AA124+Graph!$G$1*1000)</f>
        <v>39475450.190470338</v>
      </c>
      <c r="AB125" s="2">
        <f t="shared" si="21"/>
        <v>168419.75317710638</v>
      </c>
      <c r="AC125" s="2">
        <f t="shared" si="31"/>
        <v>5383103</v>
      </c>
      <c r="AD125" s="3">
        <f t="shared" si="10"/>
        <v>39475450.190470338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28934685.237118438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52</v>
      </c>
      <c r="C126" s="7"/>
      <c r="D126" s="2" t="e">
        <f t="shared" si="12"/>
        <v>#N/A</v>
      </c>
      <c r="E126" s="2" t="e">
        <f t="shared" si="22"/>
        <v>#N/A</v>
      </c>
      <c r="F126" s="2">
        <v>562568.06210432947</v>
      </c>
      <c r="G126" s="2">
        <f t="shared" si="35"/>
        <v>562568.06210432947</v>
      </c>
      <c r="H126" s="2">
        <f t="shared" si="32"/>
        <v>44065749.680756181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581055.48825284839</v>
      </c>
      <c r="Q126" s="2">
        <f t="shared" si="36"/>
        <v>581055.48825284839</v>
      </c>
      <c r="R126" s="2">
        <f t="shared" si="33"/>
        <v>45439608.678723201</v>
      </c>
      <c r="S126" s="2">
        <f t="shared" si="17"/>
        <v>562568.06210432947</v>
      </c>
      <c r="T126" s="2">
        <f t="shared" si="18"/>
        <v>15789.714285714319</v>
      </c>
      <c r="U126" s="2">
        <f t="shared" si="19"/>
        <v>581055.48825284839</v>
      </c>
      <c r="V126" s="2">
        <f t="shared" si="34"/>
        <v>5861351</v>
      </c>
      <c r="W126" s="2">
        <f t="shared" si="20"/>
        <v>478248</v>
      </c>
      <c r="X126" s="2">
        <f t="shared" si="6"/>
        <v>102807.48825284839</v>
      </c>
      <c r="Y126" s="2">
        <f t="shared" si="30"/>
        <v>39578257.678723186</v>
      </c>
      <c r="Z126" s="2" t="str">
        <f t="shared" si="8"/>
        <v>HERE</v>
      </c>
      <c r="AA126" s="2">
        <f>IF(Z126="HERE",Y126,AA125+Graph!$G$1*1000)</f>
        <v>39578257.678723186</v>
      </c>
      <c r="AB126" s="2">
        <f t="shared" si="21"/>
        <v>102807.48825284839</v>
      </c>
      <c r="AC126" s="2">
        <f t="shared" si="31"/>
        <v>5861351</v>
      </c>
      <c r="AD126" s="3">
        <f t="shared" si="10"/>
        <v>39578257.678723186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29359657.226471741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53</v>
      </c>
      <c r="C127" s="7"/>
      <c r="D127" s="2" t="e">
        <f t="shared" si="12"/>
        <v>#N/A</v>
      </c>
      <c r="E127" s="2" t="e">
        <f t="shared" si="22"/>
        <v>#N/A</v>
      </c>
      <c r="F127" s="2">
        <v>565155.28876245022</v>
      </c>
      <c r="G127" s="2">
        <f t="shared" si="35"/>
        <v>565155.28876245022</v>
      </c>
      <c r="H127" s="2">
        <f t="shared" si="32"/>
        <v>44630904.969518632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583836.22332857549</v>
      </c>
      <c r="Q127" s="2">
        <f t="shared" si="36"/>
        <v>583836.22332857549</v>
      </c>
      <c r="R127" s="2">
        <f t="shared" si="33"/>
        <v>46023444.902051777</v>
      </c>
      <c r="S127" s="2">
        <f t="shared" si="17"/>
        <v>565155.28876245022</v>
      </c>
      <c r="T127" s="2">
        <f t="shared" si="18"/>
        <v>15789.714285714319</v>
      </c>
      <c r="U127" s="2">
        <f t="shared" si="19"/>
        <v>583836.22332857549</v>
      </c>
      <c r="V127" s="2">
        <f t="shared" si="34"/>
        <v>6353321</v>
      </c>
      <c r="W127" s="2">
        <f t="shared" si="20"/>
        <v>491970</v>
      </c>
      <c r="X127" s="2">
        <f t="shared" si="6"/>
        <v>91866.223328575492</v>
      </c>
      <c r="Y127" s="2">
        <f t="shared" si="30"/>
        <v>39670123.902051762</v>
      </c>
      <c r="Z127" s="2" t="str">
        <f t="shared" si="8"/>
        <v>HERE</v>
      </c>
      <c r="AA127" s="2">
        <f>IF(Z127="HERE",Y127,AA126+Graph!$G$1*1000)</f>
        <v>39670123.902051762</v>
      </c>
      <c r="AB127" s="2">
        <f t="shared" si="21"/>
        <v>91866.223328575492</v>
      </c>
      <c r="AC127" s="2">
        <f t="shared" si="31"/>
        <v>6353321</v>
      </c>
      <c r="AD127" s="3">
        <f t="shared" si="10"/>
        <v>39670123.902051762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29787131.877393212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54</v>
      </c>
      <c r="C128" s="7"/>
      <c r="D128" s="2" t="e">
        <f t="shared" si="12"/>
        <v>#N/A</v>
      </c>
      <c r="E128" s="2" t="e">
        <f t="shared" si="22"/>
        <v>#N/A</v>
      </c>
      <c r="F128" s="2">
        <v>567742.51542057097</v>
      </c>
      <c r="G128" s="2">
        <f t="shared" si="35"/>
        <v>567742.51542057097</v>
      </c>
      <c r="H128" s="2">
        <f t="shared" si="32"/>
        <v>45198647.484939203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586616.9584043175</v>
      </c>
      <c r="Q128" s="2">
        <f t="shared" si="36"/>
        <v>586616.9584043175</v>
      </c>
      <c r="R128" s="2">
        <f t="shared" si="33"/>
        <v>46610061.860456094</v>
      </c>
      <c r="S128" s="2">
        <f t="shared" si="17"/>
        <v>567742.51542057097</v>
      </c>
      <c r="T128" s="2">
        <f t="shared" si="18"/>
        <v>15789.714285714319</v>
      </c>
      <c r="U128" s="2">
        <f t="shared" si="19"/>
        <v>586616.9584043175</v>
      </c>
      <c r="V128" s="2">
        <f t="shared" si="34"/>
        <v>6573570</v>
      </c>
      <c r="W128" s="2">
        <f t="shared" si="20"/>
        <v>220249</v>
      </c>
      <c r="X128" s="2">
        <f t="shared" si="6"/>
        <v>366367.9584043175</v>
      </c>
      <c r="Y128" s="2">
        <f t="shared" si="30"/>
        <v>40036491.860456079</v>
      </c>
      <c r="Z128" s="2" t="str">
        <f t="shared" si="8"/>
        <v>HERE</v>
      </c>
      <c r="AA128" s="2">
        <f>IF(Z128="HERE",Y128,AA127+Graph!$G$1*1000)</f>
        <v>40036491.860456079</v>
      </c>
      <c r="AB128" s="2">
        <f t="shared" si="21"/>
        <v>366367.9584043175</v>
      </c>
      <c r="AC128" s="2">
        <f t="shared" si="31"/>
        <v>6573570</v>
      </c>
      <c r="AD128" s="3">
        <f t="shared" si="10"/>
        <v>40036491.860456079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30217109.189882852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55</v>
      </c>
      <c r="C129" s="7"/>
      <c r="D129" s="2" t="e">
        <f t="shared" si="12"/>
        <v>#N/A</v>
      </c>
      <c r="E129" s="2" t="e">
        <f t="shared" si="22"/>
        <v>#N/A</v>
      </c>
      <c r="F129" s="2">
        <v>570329.74207869172</v>
      </c>
      <c r="G129" s="2">
        <f t="shared" si="35"/>
        <v>570329.74207869172</v>
      </c>
      <c r="H129" s="2">
        <f t="shared" si="32"/>
        <v>45768977.227017894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589397.6934800446</v>
      </c>
      <c r="Q129" s="2">
        <f t="shared" si="36"/>
        <v>589397.6934800446</v>
      </c>
      <c r="R129" s="2">
        <f t="shared" si="33"/>
        <v>47199459.553936139</v>
      </c>
      <c r="S129" s="2">
        <f t="shared" si="17"/>
        <v>570329.74207869172</v>
      </c>
      <c r="T129" s="2">
        <f t="shared" si="18"/>
        <v>15789.714285714319</v>
      </c>
      <c r="U129" s="2">
        <f t="shared" si="19"/>
        <v>589397.6934800446</v>
      </c>
      <c r="V129" s="2">
        <f t="shared" si="34"/>
        <v>6853372</v>
      </c>
      <c r="W129" s="2">
        <f t="shared" si="20"/>
        <v>279802</v>
      </c>
      <c r="X129" s="2">
        <f t="shared" si="6"/>
        <v>309595.6934800446</v>
      </c>
      <c r="Y129" s="2">
        <f t="shared" si="30"/>
        <v>40346087.553936124</v>
      </c>
      <c r="Z129" s="2" t="str">
        <f t="shared" si="8"/>
        <v>HERE</v>
      </c>
      <c r="AA129" s="2">
        <f>IF(Z129="HERE",Y129,AA128+Graph!$G$1*1000)</f>
        <v>40346087.553936124</v>
      </c>
      <c r="AB129" s="2">
        <f t="shared" si="21"/>
        <v>309595.6934800446</v>
      </c>
      <c r="AC129" s="2">
        <f t="shared" si="31"/>
        <v>6853372</v>
      </c>
      <c r="AD129" s="3">
        <f t="shared" si="10"/>
        <v>40346087.553936124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30582954.233583502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56</v>
      </c>
      <c r="C130" s="7"/>
      <c r="D130" s="2" t="e">
        <f t="shared" si="12"/>
        <v>#N/A</v>
      </c>
      <c r="E130" s="2" t="e">
        <f t="shared" si="22"/>
        <v>#N/A</v>
      </c>
      <c r="F130" s="2">
        <v>572916.96873681247</v>
      </c>
      <c r="G130" s="2">
        <f t="shared" si="35"/>
        <v>572916.96873681247</v>
      </c>
      <c r="H130" s="2">
        <f t="shared" si="32"/>
        <v>46341894.195754707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592178.42855578661</v>
      </c>
      <c r="Q130" s="2">
        <f t="shared" si="36"/>
        <v>592178.42855578661</v>
      </c>
      <c r="R130" s="2">
        <f t="shared" si="33"/>
        <v>47791637.982491925</v>
      </c>
      <c r="S130" s="2">
        <f t="shared" si="17"/>
        <v>572916.96873681247</v>
      </c>
      <c r="T130" s="2">
        <f t="shared" si="18"/>
        <v>15789.714285714319</v>
      </c>
      <c r="U130" s="2">
        <f t="shared" si="19"/>
        <v>592178.42855578661</v>
      </c>
      <c r="V130" s="2">
        <f t="shared" si="34"/>
        <v>7164387</v>
      </c>
      <c r="W130" s="2">
        <f t="shared" si="20"/>
        <v>311015</v>
      </c>
      <c r="X130" s="2">
        <f t="shared" si="6"/>
        <v>281163.42855578661</v>
      </c>
      <c r="Y130" s="2">
        <f t="shared" si="30"/>
        <v>40627250.98249191</v>
      </c>
      <c r="Z130" s="2" t="str">
        <f t="shared" si="8"/>
        <v>HERE</v>
      </c>
      <c r="AA130" s="2">
        <f>IF(Z130="HERE",Y130,AA129+Graph!$G$1*1000)</f>
        <v>40627250.98249191</v>
      </c>
      <c r="AB130" s="2">
        <f t="shared" si="21"/>
        <v>281163.42855578661</v>
      </c>
      <c r="AC130" s="2">
        <f t="shared" si="31"/>
        <v>7164387</v>
      </c>
      <c r="AD130" s="3">
        <f t="shared" si="10"/>
        <v>40627250.98249191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30951301.938852318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57</v>
      </c>
      <c r="C131" s="7"/>
      <c r="D131" s="2" t="e">
        <f t="shared" si="12"/>
        <v>#N/A</v>
      </c>
      <c r="E131" s="2" t="e">
        <f t="shared" si="22"/>
        <v>#N/A</v>
      </c>
      <c r="F131" s="2">
        <v>575504.19539493322</v>
      </c>
      <c r="G131" s="2">
        <f t="shared" si="35"/>
        <v>575504.19539493322</v>
      </c>
      <c r="H131" s="2">
        <f t="shared" si="32"/>
        <v>46917398.39114964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594959.16363151371</v>
      </c>
      <c r="Q131" s="2">
        <f t="shared" si="36"/>
        <v>594959.16363151371</v>
      </c>
      <c r="R131" s="2">
        <f t="shared" si="33"/>
        <v>48386597.146123439</v>
      </c>
      <c r="S131" s="2">
        <f t="shared" si="17"/>
        <v>575504.19539493322</v>
      </c>
      <c r="T131" s="2">
        <f t="shared" si="18"/>
        <v>15789.714285714319</v>
      </c>
      <c r="U131" s="2">
        <f t="shared" si="19"/>
        <v>594959.16363151371</v>
      </c>
      <c r="V131" s="2">
        <f t="shared" si="34"/>
        <v>7447199</v>
      </c>
      <c r="W131" s="2">
        <f t="shared" si="20"/>
        <v>282812</v>
      </c>
      <c r="X131" s="2">
        <f t="shared" si="6"/>
        <v>312147.16363151371</v>
      </c>
      <c r="Y131" s="2">
        <f t="shared" si="30"/>
        <v>40939398.146123424</v>
      </c>
      <c r="Z131" s="2" t="str">
        <f t="shared" si="8"/>
        <v>HERE</v>
      </c>
      <c r="AA131" s="2">
        <f>IF(Z131="HERE",Y131,AA130+Graph!$G$1*1000)</f>
        <v>40939398.146123424</v>
      </c>
      <c r="AB131" s="2">
        <f t="shared" si="21"/>
        <v>312147.16363151371</v>
      </c>
      <c r="AC131" s="2">
        <f t="shared" si="31"/>
        <v>7447199</v>
      </c>
      <c r="AD131" s="3">
        <f t="shared" si="10"/>
        <v>40939398.146123424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31322152.30568929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58</v>
      </c>
      <c r="C132" s="7"/>
      <c r="D132" s="2" t="e">
        <f t="shared" si="12"/>
        <v>#N/A</v>
      </c>
      <c r="E132" s="2" t="e">
        <f t="shared" si="22"/>
        <v>#N/A</v>
      </c>
      <c r="F132" s="2">
        <v>578091.42205305398</v>
      </c>
      <c r="G132" s="2">
        <f t="shared" si="35"/>
        <v>578091.42205305398</v>
      </c>
      <c r="H132" s="2">
        <f t="shared" si="32"/>
        <v>47495489.813202694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597739.89870725572</v>
      </c>
      <c r="Q132" s="2">
        <f t="shared" si="36"/>
        <v>597739.89870725572</v>
      </c>
      <c r="R132" s="2">
        <f t="shared" si="33"/>
        <v>48984337.044830695</v>
      </c>
      <c r="S132" s="2">
        <f t="shared" si="17"/>
        <v>578091.42205305398</v>
      </c>
      <c r="T132" s="2">
        <f t="shared" si="18"/>
        <v>15789.714285714319</v>
      </c>
      <c r="U132" s="2">
        <f t="shared" si="19"/>
        <v>597739.89870725572</v>
      </c>
      <c r="V132" s="2">
        <f t="shared" si="34"/>
        <v>7891184</v>
      </c>
      <c r="W132" s="2">
        <f t="shared" si="20"/>
        <v>443985</v>
      </c>
      <c r="X132" s="2">
        <f t="shared" si="6"/>
        <v>153754.89870725572</v>
      </c>
      <c r="Y132" s="2">
        <f t="shared" si="30"/>
        <v>41093153.04483068</v>
      </c>
      <c r="Z132" s="2" t="str">
        <f t="shared" si="8"/>
        <v>HERE</v>
      </c>
      <c r="AA132" s="2">
        <f>IF(Z132="HERE",Y132,AA131+Graph!$G$1*1000)</f>
        <v>41093153.04483068</v>
      </c>
      <c r="AB132" s="2">
        <f t="shared" si="21"/>
        <v>153754.89870725572</v>
      </c>
      <c r="AC132" s="2">
        <f t="shared" si="31"/>
        <v>7891184</v>
      </c>
      <c r="AD132" s="3">
        <f t="shared" si="10"/>
        <v>41093153.04483068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31695505.334094431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59</v>
      </c>
      <c r="C133" s="7"/>
      <c r="D133" s="2" t="e">
        <f t="shared" si="12"/>
        <v>#N/A</v>
      </c>
      <c r="E133" s="2" t="e">
        <f t="shared" si="22"/>
        <v>#N/A</v>
      </c>
      <c r="F133" s="2">
        <v>580678.64871117473</v>
      </c>
      <c r="G133" s="2">
        <f t="shared" si="35"/>
        <v>580678.64871117473</v>
      </c>
      <c r="H133" s="2">
        <f t="shared" si="32"/>
        <v>48076168.461913869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600520.63378298283</v>
      </c>
      <c r="Q133" s="2">
        <f t="shared" si="36"/>
        <v>600520.63378298283</v>
      </c>
      <c r="R133" s="2">
        <f t="shared" si="33"/>
        <v>49584857.678613678</v>
      </c>
      <c r="S133" s="2">
        <f t="shared" si="17"/>
        <v>580678.64871117473</v>
      </c>
      <c r="T133" s="2">
        <f t="shared" si="18"/>
        <v>15789.714285714319</v>
      </c>
      <c r="U133" s="2">
        <f t="shared" si="19"/>
        <v>600520.63378298283</v>
      </c>
      <c r="V133" s="2">
        <f t="shared" si="34"/>
        <v>8378940</v>
      </c>
      <c r="W133" s="2">
        <f t="shared" si="20"/>
        <v>487756</v>
      </c>
      <c r="X133" s="2">
        <f t="shared" si="6"/>
        <v>112764.63378298283</v>
      </c>
      <c r="Y133" s="2">
        <f t="shared" si="30"/>
        <v>41205917.678613663</v>
      </c>
      <c r="Z133" s="2" t="str">
        <f t="shared" si="8"/>
        <v>HERE</v>
      </c>
      <c r="AA133" s="2">
        <f>IF(Z133="HERE",Y133,AA132+Graph!$G$1*1000)</f>
        <v>41205917.678613663</v>
      </c>
      <c r="AB133" s="2">
        <f t="shared" si="21"/>
        <v>112764.63378298283</v>
      </c>
      <c r="AC133" s="2">
        <f t="shared" si="31"/>
        <v>8378940</v>
      </c>
      <c r="AD133" s="3">
        <f t="shared" si="10"/>
        <v>41205917.678613663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32071361.024067726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60</v>
      </c>
      <c r="C134" s="7"/>
      <c r="D134" s="2" t="e">
        <f t="shared" si="12"/>
        <v>#N/A</v>
      </c>
      <c r="E134" s="2" t="e">
        <f t="shared" si="22"/>
        <v>#N/A</v>
      </c>
      <c r="F134" s="2">
        <v>583265.87536929548</v>
      </c>
      <c r="G134" s="2">
        <f t="shared" si="35"/>
        <v>583265.87536929548</v>
      </c>
      <c r="H134" s="2">
        <f t="shared" si="32"/>
        <v>48659434.337283164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603301.36885872483</v>
      </c>
      <c r="Q134" s="2">
        <f t="shared" si="36"/>
        <v>603301.36885872483</v>
      </c>
      <c r="R134" s="2">
        <f t="shared" si="33"/>
        <v>50188159.047472402</v>
      </c>
      <c r="S134" s="2">
        <f t="shared" si="17"/>
        <v>583265.87536929548</v>
      </c>
      <c r="T134" s="2">
        <f t="shared" si="18"/>
        <v>15789.714285714319</v>
      </c>
      <c r="U134" s="2">
        <f t="shared" si="19"/>
        <v>603301.36885872483</v>
      </c>
      <c r="V134" s="2">
        <f t="shared" si="34"/>
        <v>8977329</v>
      </c>
      <c r="W134" s="2">
        <f t="shared" si="20"/>
        <v>598389</v>
      </c>
      <c r="X134" s="2">
        <f t="shared" si="6"/>
        <v>4912.3688587248325</v>
      </c>
      <c r="Y134" s="2">
        <f t="shared" si="30"/>
        <v>41210830.047472388</v>
      </c>
      <c r="Z134" s="2" t="str">
        <f t="shared" si="8"/>
        <v>HERE</v>
      </c>
      <c r="AA134" s="2">
        <f>IF(Z134="HERE",Y134,AA133+Graph!$G$1*1000)</f>
        <v>41210830.047472388</v>
      </c>
      <c r="AB134" s="2">
        <f t="shared" si="21"/>
        <v>4912.3688587248325</v>
      </c>
      <c r="AC134" s="2">
        <f t="shared" si="31"/>
        <v>8977329</v>
      </c>
      <c r="AD134" s="3">
        <f t="shared" si="10"/>
        <v>41210830.047472388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32449719.375609189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61</v>
      </c>
      <c r="C135" s="7"/>
      <c r="D135" s="2" t="e">
        <f t="shared" si="12"/>
        <v>#N/A</v>
      </c>
      <c r="E135" s="2" t="e">
        <f t="shared" si="22"/>
        <v>#N/A</v>
      </c>
      <c r="F135" s="2">
        <v>585853.10202741623</v>
      </c>
      <c r="G135" s="2">
        <f t="shared" si="35"/>
        <v>585853.10202741623</v>
      </c>
      <c r="H135" s="2">
        <f t="shared" si="32"/>
        <v>49245287.43931058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606082.10393446684</v>
      </c>
      <c r="Q135" s="2">
        <f t="shared" si="36"/>
        <v>606082.10393446684</v>
      </c>
      <c r="R135" s="2">
        <f t="shared" si="33"/>
        <v>50794241.151406869</v>
      </c>
      <c r="S135" s="2">
        <f t="shared" si="17"/>
        <v>585853.10202741623</v>
      </c>
      <c r="T135" s="2">
        <f t="shared" si="18"/>
        <v>15789.714285714319</v>
      </c>
      <c r="U135" s="2">
        <f t="shared" si="19"/>
        <v>606082.10393446684</v>
      </c>
      <c r="V135" s="2">
        <f t="shared" si="34"/>
        <v>9296367</v>
      </c>
      <c r="W135" s="2">
        <f t="shared" si="20"/>
        <v>319038</v>
      </c>
      <c r="X135" s="2">
        <f t="shared" si="6"/>
        <v>287044.10393446684</v>
      </c>
      <c r="Y135" s="2">
        <f t="shared" si="30"/>
        <v>41497874.151406854</v>
      </c>
      <c r="Z135" s="2" t="str">
        <f t="shared" si="8"/>
        <v>HERE</v>
      </c>
      <c r="AA135" s="2">
        <f>IF(Z135="HERE",Y135,AA134+Graph!$G$1*1000)</f>
        <v>41497874.151406854</v>
      </c>
      <c r="AB135" s="2">
        <f t="shared" si="21"/>
        <v>287044.10393446684</v>
      </c>
      <c r="AC135" s="2">
        <f t="shared" si="31"/>
        <v>9296367</v>
      </c>
      <c r="AD135" s="3">
        <f t="shared" si="10"/>
        <v>41497874.151406854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32830580.388718806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62</v>
      </c>
      <c r="C136" s="7"/>
      <c r="D136" s="2" t="e">
        <f t="shared" si="12"/>
        <v>#N/A</v>
      </c>
      <c r="E136" s="2" t="e">
        <f t="shared" si="22"/>
        <v>#N/A</v>
      </c>
      <c r="F136" s="2">
        <v>588440.32868553698</v>
      </c>
      <c r="G136" s="2">
        <f t="shared" si="35"/>
        <v>588440.32868553698</v>
      </c>
      <c r="H136" s="2">
        <f t="shared" si="32"/>
        <v>49833727.767996117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608862.83901019394</v>
      </c>
      <c r="Q136" s="2">
        <f t="shared" si="36"/>
        <v>608862.83901019394</v>
      </c>
      <c r="R136" s="2">
        <f t="shared" si="33"/>
        <v>51403103.990417063</v>
      </c>
      <c r="S136" s="2">
        <f t="shared" si="17"/>
        <v>588440.32868553698</v>
      </c>
      <c r="T136" s="2">
        <f t="shared" si="18"/>
        <v>15789.714285714319</v>
      </c>
      <c r="U136" s="2">
        <f t="shared" si="19"/>
        <v>608862.83901019394</v>
      </c>
      <c r="V136" s="2">
        <f t="shared" si="34"/>
        <v>9646715</v>
      </c>
      <c r="W136" s="2">
        <f t="shared" si="20"/>
        <v>350348</v>
      </c>
      <c r="X136" s="2">
        <f t="shared" si="6"/>
        <v>258514.83901019394</v>
      </c>
      <c r="Y136" s="2">
        <f t="shared" si="30"/>
        <v>41756388.990417048</v>
      </c>
      <c r="Z136" s="2" t="str">
        <f t="shared" si="8"/>
        <v>HERE</v>
      </c>
      <c r="AA136" s="2">
        <f>IF(Z136="HERE",Y136,AA135+Graph!$G$1*1000)</f>
        <v>41756388.990417048</v>
      </c>
      <c r="AB136" s="2">
        <f t="shared" si="21"/>
        <v>258514.83901019394</v>
      </c>
      <c r="AC136" s="2">
        <f t="shared" si="31"/>
        <v>9646715</v>
      </c>
      <c r="AD136" s="3">
        <f t="shared" si="10"/>
        <v>41756388.990417048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33213944.063396588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63</v>
      </c>
      <c r="C137" s="7"/>
      <c r="D137" s="2" t="e">
        <f t="shared" si="12"/>
        <v>#N/A</v>
      </c>
      <c r="E137" s="2" t="e">
        <f t="shared" si="22"/>
        <v>#N/A</v>
      </c>
      <c r="F137" s="2">
        <v>591027.55534365773</v>
      </c>
      <c r="G137" s="2">
        <f t="shared" si="35"/>
        <v>591027.55534365773</v>
      </c>
      <c r="H137" s="2">
        <f t="shared" si="32"/>
        <v>50424755.323339775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611643.57408593595</v>
      </c>
      <c r="Q137" s="2">
        <f t="shared" si="36"/>
        <v>611643.57408593595</v>
      </c>
      <c r="R137" s="2">
        <f t="shared" si="33"/>
        <v>52014747.564502999</v>
      </c>
      <c r="S137" s="2">
        <f t="shared" si="17"/>
        <v>591027.55534365773</v>
      </c>
      <c r="T137" s="2">
        <f t="shared" si="18"/>
        <v>15789.714285714319</v>
      </c>
      <c r="U137" s="2">
        <f t="shared" si="19"/>
        <v>611643.57408593595</v>
      </c>
      <c r="V137" s="2">
        <f t="shared" si="34"/>
        <v>10021471</v>
      </c>
      <c r="W137" s="2">
        <f t="shared" si="20"/>
        <v>374756</v>
      </c>
      <c r="X137" s="2">
        <f t="shared" si="6"/>
        <v>236887.57408593595</v>
      </c>
      <c r="Y137" s="2">
        <f t="shared" si="30"/>
        <v>41993276.564502984</v>
      </c>
      <c r="Z137" s="2" t="str">
        <f t="shared" si="8"/>
        <v>HERE</v>
      </c>
      <c r="AA137" s="2">
        <f>IF(Z137="HERE",Y137,AA136+Graph!$G$1*1000)</f>
        <v>41993276.564502984</v>
      </c>
      <c r="AB137" s="2">
        <f t="shared" si="21"/>
        <v>236887.57408593595</v>
      </c>
      <c r="AC137" s="2">
        <f t="shared" si="31"/>
        <v>10021471</v>
      </c>
      <c r="AD137" s="3">
        <f t="shared" si="10"/>
        <v>41993276.564502984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33535355.53714253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64</v>
      </c>
      <c r="C138" s="7"/>
      <c r="D138" s="2" t="e">
        <f t="shared" si="12"/>
        <v>#N/A</v>
      </c>
      <c r="E138" s="2" t="e">
        <f t="shared" si="22"/>
        <v>#N/A</v>
      </c>
      <c r="F138" s="2">
        <v>593614.78200179338</v>
      </c>
      <c r="G138" s="2">
        <f t="shared" si="35"/>
        <v>593614.78200179338</v>
      </c>
      <c r="H138" s="2">
        <f t="shared" si="32"/>
        <v>51018370.105341569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614424.30916166306</v>
      </c>
      <c r="Q138" s="2">
        <f t="shared" si="36"/>
        <v>614424.30916166306</v>
      </c>
      <c r="R138" s="2">
        <f t="shared" si="33"/>
        <v>52629171.873664662</v>
      </c>
      <c r="S138" s="2">
        <f t="shared" si="17"/>
        <v>593614.78200179338</v>
      </c>
      <c r="T138" s="2">
        <f t="shared" si="18"/>
        <v>15789.714285714319</v>
      </c>
      <c r="U138" s="2">
        <f t="shared" si="19"/>
        <v>614424.30916166306</v>
      </c>
      <c r="V138" s="2">
        <f t="shared" si="34"/>
        <v>10490487</v>
      </c>
      <c r="W138" s="2">
        <f t="shared" si="20"/>
        <v>469016</v>
      </c>
      <c r="X138" s="2">
        <f t="shared" si="6"/>
        <v>145408.30916166306</v>
      </c>
      <c r="Y138" s="2">
        <f t="shared" si="30"/>
        <v>42138684.873664647</v>
      </c>
      <c r="Z138" s="2" t="str">
        <f t="shared" si="8"/>
        <v>HERE</v>
      </c>
      <c r="AA138" s="2">
        <f>IF(Z138="HERE",Y138,AA137+Graph!$G$1*1000)</f>
        <v>42138684.873664647</v>
      </c>
      <c r="AB138" s="2">
        <f t="shared" si="21"/>
        <v>145408.30916166306</v>
      </c>
      <c r="AC138" s="2">
        <f t="shared" si="31"/>
        <v>10490487</v>
      </c>
      <c r="AD138" s="3">
        <f t="shared" si="10"/>
        <v>42138684.873664647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33798679.972456641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65</v>
      </c>
      <c r="C139" s="7"/>
      <c r="D139" s="2" t="e">
        <f t="shared" si="12"/>
        <v>#N/A</v>
      </c>
      <c r="E139" s="2" t="e">
        <f t="shared" si="22"/>
        <v>#N/A</v>
      </c>
      <c r="F139" s="2">
        <v>596202.00865991414</v>
      </c>
      <c r="G139" s="2">
        <f t="shared" si="35"/>
        <v>596202.00865991414</v>
      </c>
      <c r="H139" s="2">
        <f t="shared" si="32"/>
        <v>51614572.114001483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617205.04423740506</v>
      </c>
      <c r="Q139" s="2">
        <f t="shared" si="36"/>
        <v>617205.04423740506</v>
      </c>
      <c r="R139" s="2">
        <f t="shared" si="33"/>
        <v>53246376.917902067</v>
      </c>
      <c r="S139" s="2">
        <f t="shared" si="17"/>
        <v>596202.00865991414</v>
      </c>
      <c r="T139" s="2">
        <f t="shared" si="18"/>
        <v>15789.714285714319</v>
      </c>
      <c r="U139" s="2">
        <f t="shared" si="19"/>
        <v>617205.04423740506</v>
      </c>
      <c r="V139" s="2">
        <f t="shared" si="34"/>
        <v>10971047</v>
      </c>
      <c r="W139" s="2">
        <f t="shared" si="20"/>
        <v>480560</v>
      </c>
      <c r="X139" s="2">
        <f t="shared" si="6"/>
        <v>136645.04423740506</v>
      </c>
      <c r="Y139" s="2">
        <f t="shared" si="30"/>
        <v>42275329.917902052</v>
      </c>
      <c r="Z139" s="2" t="str">
        <f t="shared" si="8"/>
        <v>HERE</v>
      </c>
      <c r="AA139" s="2">
        <f>IF(Z139="HERE",Y139,AA138+Graph!$G$1*1000)</f>
        <v>42275329.917902052</v>
      </c>
      <c r="AB139" s="2">
        <f t="shared" si="21"/>
        <v>136645.04423740506</v>
      </c>
      <c r="AC139" s="2">
        <f t="shared" si="31"/>
        <v>10971047</v>
      </c>
      <c r="AD139" s="3">
        <f t="shared" si="10"/>
        <v>42275329.917902052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34032418.719338894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66</v>
      </c>
      <c r="C140" s="7"/>
      <c r="D140" s="2" t="e">
        <f t="shared" si="12"/>
        <v>#N/A</v>
      </c>
      <c r="E140" s="2" t="e">
        <f t="shared" si="22"/>
        <v>#N/A</v>
      </c>
      <c r="F140" s="2">
        <v>598789.23531803489</v>
      </c>
      <c r="G140" s="2">
        <f t="shared" si="35"/>
        <v>598789.23531803489</v>
      </c>
      <c r="H140" s="2">
        <f t="shared" si="32"/>
        <v>52213361.349319518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619985.77931313217</v>
      </c>
      <c r="Q140" s="2">
        <f t="shared" si="36"/>
        <v>619985.77931313217</v>
      </c>
      <c r="R140" s="2">
        <f t="shared" si="33"/>
        <v>53866362.697215199</v>
      </c>
      <c r="S140" s="2">
        <f t="shared" si="17"/>
        <v>598789.23531803489</v>
      </c>
      <c r="T140" s="2">
        <f t="shared" si="18"/>
        <v>15789.714285714319</v>
      </c>
      <c r="U140" s="2">
        <f t="shared" si="19"/>
        <v>619985.77931313217</v>
      </c>
      <c r="V140" s="2">
        <f t="shared" si="34"/>
        <v>11465210</v>
      </c>
      <c r="W140" s="2">
        <f t="shared" si="20"/>
        <v>494163</v>
      </c>
      <c r="X140" s="2">
        <f t="shared" si="6"/>
        <v>125822.77931313217</v>
      </c>
      <c r="Y140" s="2">
        <f t="shared" si="30"/>
        <v>42401152.697215185</v>
      </c>
      <c r="Z140" s="2" t="str">
        <f t="shared" si="8"/>
        <v>HERE</v>
      </c>
      <c r="AA140" s="2">
        <f>IF(Z140="HERE",Y140,AA139+Graph!$G$1*1000)</f>
        <v>42401152.697215185</v>
      </c>
      <c r="AB140" s="2">
        <f t="shared" si="21"/>
        <v>125822.77931313217</v>
      </c>
      <c r="AC140" s="2">
        <f t="shared" si="31"/>
        <v>11465210</v>
      </c>
      <c r="AD140" s="3">
        <f t="shared" si="10"/>
        <v>42401152.697215185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34262251.977789328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67</v>
      </c>
      <c r="C141" s="7"/>
      <c r="D141" s="2" t="e">
        <f t="shared" si="12"/>
        <v>#N/A</v>
      </c>
      <c r="E141" s="2" t="e">
        <f t="shared" si="22"/>
        <v>#N/A</v>
      </c>
      <c r="F141" s="2">
        <v>601376.46197615564</v>
      </c>
      <c r="G141" s="2">
        <f t="shared" si="35"/>
        <v>601376.46197615564</v>
      </c>
      <c r="H141" s="2">
        <f t="shared" si="32"/>
        <v>52814737.811295673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622766.51438887417</v>
      </c>
      <c r="Q141" s="2">
        <f t="shared" si="36"/>
        <v>622766.51438887417</v>
      </c>
      <c r="R141" s="2">
        <f t="shared" si="33"/>
        <v>54489129.211604074</v>
      </c>
      <c r="S141" s="2">
        <f t="shared" si="17"/>
        <v>601376.46197615564</v>
      </c>
      <c r="T141" s="2">
        <f t="shared" si="18"/>
        <v>15789.714285714319</v>
      </c>
      <c r="U141" s="2">
        <f t="shared" si="19"/>
        <v>622766.51438887417</v>
      </c>
      <c r="V141" s="2">
        <f t="shared" si="34"/>
        <v>12014288</v>
      </c>
      <c r="W141" s="2">
        <f t="shared" si="20"/>
        <v>549078</v>
      </c>
      <c r="X141" s="2">
        <f t="shared" si="6"/>
        <v>73688.514388874173</v>
      </c>
      <c r="Y141" s="2">
        <f t="shared" si="30"/>
        <v>42474841.211604059</v>
      </c>
      <c r="Z141" s="2" t="str">
        <f t="shared" si="8"/>
        <v>HERE</v>
      </c>
      <c r="AA141" s="2">
        <f>IF(Z141="HERE",Y141,AA140+Graph!$G$1*1000)</f>
        <v>42474841.211604059</v>
      </c>
      <c r="AB141" s="2">
        <f t="shared" si="21"/>
        <v>73688.514388874173</v>
      </c>
      <c r="AC141" s="2">
        <f t="shared" si="31"/>
        <v>12014288</v>
      </c>
      <c r="AD141" s="3">
        <f t="shared" si="10"/>
        <v>42474841.211604059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34533958.19780793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68</v>
      </c>
      <c r="C142" s="7"/>
      <c r="D142" s="2" t="e">
        <f t="shared" si="12"/>
        <v>#N/A</v>
      </c>
      <c r="E142" s="2" t="e">
        <f t="shared" si="22"/>
        <v>#N/A</v>
      </c>
      <c r="F142" s="2">
        <v>603963.68863427639</v>
      </c>
      <c r="G142" s="2">
        <f t="shared" si="35"/>
        <v>603963.68863427639</v>
      </c>
      <c r="H142" s="2">
        <f t="shared" si="32"/>
        <v>53418701.49992995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625547.24946460128</v>
      </c>
      <c r="Q142" s="2">
        <f t="shared" si="36"/>
        <v>625547.24946460128</v>
      </c>
      <c r="R142" s="2">
        <f t="shared" si="33"/>
        <v>55114676.461068675</v>
      </c>
      <c r="S142" s="2">
        <f t="shared" si="17"/>
        <v>603963.68863427639</v>
      </c>
      <c r="T142" s="2">
        <f t="shared" si="18"/>
        <v>15789.714285714319</v>
      </c>
      <c r="U142" s="2">
        <f t="shared" si="19"/>
        <v>625547.24946460128</v>
      </c>
      <c r="V142" s="2">
        <f t="shared" si="34"/>
        <v>12294006</v>
      </c>
      <c r="W142" s="2">
        <f t="shared" si="20"/>
        <v>279718</v>
      </c>
      <c r="X142" s="2">
        <f t="shared" si="6"/>
        <v>345829.24946460128</v>
      </c>
      <c r="Y142" s="2">
        <f t="shared" si="30"/>
        <v>42820670.46106866</v>
      </c>
      <c r="Z142" s="2" t="str">
        <f t="shared" si="8"/>
        <v>HERE</v>
      </c>
      <c r="AA142" s="2">
        <f>IF(Z142="HERE",Y142,AA141+Graph!$G$1*1000)</f>
        <v>42820670.46106866</v>
      </c>
      <c r="AB142" s="2">
        <f t="shared" si="21"/>
        <v>345829.24946460128</v>
      </c>
      <c r="AC142" s="2">
        <f t="shared" si="31"/>
        <v>12294006</v>
      </c>
      <c r="AD142" s="3">
        <f t="shared" si="10"/>
        <v>42820670.46106866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34852798.879394673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69</v>
      </c>
      <c r="C143" s="7"/>
      <c r="D143" s="2" t="e">
        <f t="shared" si="12"/>
        <v>#N/A</v>
      </c>
      <c r="E143" s="2" t="e">
        <f t="shared" si="22"/>
        <v>#N/A</v>
      </c>
      <c r="F143" s="2">
        <v>606550.91529239714</v>
      </c>
      <c r="G143" s="2">
        <f t="shared" si="35"/>
        <v>606550.91529239714</v>
      </c>
      <c r="H143" s="2">
        <f t="shared" si="32"/>
        <v>54025252.415222347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628327.98454034328</v>
      </c>
      <c r="Q143" s="2">
        <f t="shared" si="36"/>
        <v>628327.98454034328</v>
      </c>
      <c r="R143" s="2">
        <f t="shared" si="33"/>
        <v>55743004.445609018</v>
      </c>
      <c r="S143" s="2">
        <f t="shared" si="17"/>
        <v>606550.91529239714</v>
      </c>
      <c r="T143" s="2">
        <f t="shared" si="18"/>
        <v>15789.714285714319</v>
      </c>
      <c r="U143" s="2">
        <f t="shared" si="19"/>
        <v>628327.98454034328</v>
      </c>
      <c r="V143" s="2">
        <f t="shared" si="34"/>
        <v>12646486</v>
      </c>
      <c r="W143" s="2">
        <f t="shared" si="20"/>
        <v>352480</v>
      </c>
      <c r="X143" s="2">
        <f t="shared" si="6"/>
        <v>275847.98454034328</v>
      </c>
      <c r="Y143" s="2">
        <f t="shared" si="30"/>
        <v>43096518.445609003</v>
      </c>
      <c r="Z143" s="2" t="str">
        <f t="shared" si="8"/>
        <v>HERE</v>
      </c>
      <c r="AA143" s="2">
        <f>IF(Z143="HERE",Y143,AA142+Graph!$G$1*1000)</f>
        <v>43096518.445609003</v>
      </c>
      <c r="AB143" s="2">
        <f t="shared" si="21"/>
        <v>275847.98454034328</v>
      </c>
      <c r="AC143" s="2">
        <f t="shared" si="31"/>
        <v>12646486</v>
      </c>
      <c r="AD143" s="3">
        <f t="shared" si="10"/>
        <v>43096518.445609003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35192273.572549596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70</v>
      </c>
      <c r="C144" s="7"/>
      <c r="D144" s="2" t="e">
        <f t="shared" si="12"/>
        <v>#N/A</v>
      </c>
      <c r="E144" s="2" t="e">
        <f t="shared" si="22"/>
        <v>#N/A</v>
      </c>
      <c r="F144" s="2">
        <v>609138.14195051789</v>
      </c>
      <c r="G144" s="2">
        <f t="shared" si="35"/>
        <v>609138.14195051789</v>
      </c>
      <c r="H144" s="2">
        <f t="shared" si="32"/>
        <v>54634390.557172865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631108.71961607039</v>
      </c>
      <c r="Q144" s="2">
        <f t="shared" si="36"/>
        <v>631108.71961607039</v>
      </c>
      <c r="R144" s="2">
        <f t="shared" si="33"/>
        <v>56374113.165225089</v>
      </c>
      <c r="S144" s="2">
        <f t="shared" si="17"/>
        <v>609138.14195051789</v>
      </c>
      <c r="T144" s="2">
        <f t="shared" si="18"/>
        <v>15789.714285714319</v>
      </c>
      <c r="U144" s="2">
        <f t="shared" si="19"/>
        <v>631108.71961607039</v>
      </c>
      <c r="V144" s="2">
        <f t="shared" si="34"/>
        <v>13058298</v>
      </c>
      <c r="W144" s="2">
        <f t="shared" si="20"/>
        <v>411812</v>
      </c>
      <c r="X144" s="2">
        <f t="shared" si="6"/>
        <v>219296.71961607039</v>
      </c>
      <c r="Y144" s="2">
        <f t="shared" si="30"/>
        <v>43315815.165225074</v>
      </c>
      <c r="Z144" s="2" t="str">
        <f t="shared" si="8"/>
        <v>HERE</v>
      </c>
      <c r="AA144" s="2">
        <f>IF(Z144="HERE",Y144,AA143+Graph!$G$1*1000)</f>
        <v>43315815.165225074</v>
      </c>
      <c r="AB144" s="2">
        <f t="shared" si="21"/>
        <v>219296.71961607039</v>
      </c>
      <c r="AC144" s="2">
        <f t="shared" si="31"/>
        <v>13058298</v>
      </c>
      <c r="AD144" s="3">
        <f t="shared" si="10"/>
        <v>43315815.165225074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35416026.977272667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71</v>
      </c>
      <c r="C145" s="7"/>
      <c r="D145" s="2" t="e">
        <f t="shared" si="12"/>
        <v>#N/A</v>
      </c>
      <c r="E145" s="2" t="e">
        <f t="shared" si="22"/>
        <v>#N/A</v>
      </c>
      <c r="F145" s="2">
        <v>611725.36860863864</v>
      </c>
      <c r="G145" s="2">
        <f t="shared" si="35"/>
        <v>611725.36860863864</v>
      </c>
      <c r="H145" s="2">
        <f t="shared" si="32"/>
        <v>55246115.925781503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633889.4546918124</v>
      </c>
      <c r="Q145" s="2">
        <f t="shared" si="36"/>
        <v>633889.4546918124</v>
      </c>
      <c r="R145" s="2">
        <f t="shared" si="33"/>
        <v>57008002.619916901</v>
      </c>
      <c r="S145" s="2">
        <f t="shared" si="17"/>
        <v>611725.36860863864</v>
      </c>
      <c r="T145" s="2">
        <f t="shared" si="18"/>
        <v>15789.714285714319</v>
      </c>
      <c r="U145" s="2">
        <f t="shared" si="19"/>
        <v>633889.4546918124</v>
      </c>
      <c r="V145" s="2">
        <f t="shared" si="34"/>
        <v>13509108</v>
      </c>
      <c r="W145" s="2">
        <f t="shared" si="20"/>
        <v>450810</v>
      </c>
      <c r="X145" s="2">
        <f t="shared" si="6"/>
        <v>183079.4546918124</v>
      </c>
      <c r="Y145" s="2">
        <f t="shared" si="30"/>
        <v>43498894.619916886</v>
      </c>
      <c r="Z145" s="2" t="str">
        <f t="shared" si="8"/>
        <v>HERE</v>
      </c>
      <c r="AA145" s="2">
        <f>IF(Z145="HERE",Y145,AA144+Graph!$G$1*1000)</f>
        <v>43498894.619916886</v>
      </c>
      <c r="AB145" s="2">
        <f t="shared" si="21"/>
        <v>183079.4546918124</v>
      </c>
      <c r="AC145" s="2">
        <f t="shared" si="31"/>
        <v>13509108</v>
      </c>
      <c r="AD145" s="3">
        <f t="shared" si="10"/>
        <v>43498894.619916886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35624989.79356391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72</v>
      </c>
      <c r="C146" s="7"/>
      <c r="D146" s="2" t="e">
        <f t="shared" si="12"/>
        <v>#N/A</v>
      </c>
      <c r="E146" s="2" t="e">
        <f t="shared" si="22"/>
        <v>#N/A</v>
      </c>
      <c r="F146" s="2">
        <v>614312.5952667594</v>
      </c>
      <c r="G146" s="2">
        <f t="shared" si="35"/>
        <v>614312.5952667594</v>
      </c>
      <c r="H146" s="2">
        <f t="shared" si="32"/>
        <v>55860428.521048263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636670.1897675395</v>
      </c>
      <c r="Q146" s="2">
        <f t="shared" si="36"/>
        <v>636670.1897675395</v>
      </c>
      <c r="R146" s="2">
        <f t="shared" si="33"/>
        <v>57644672.80968444</v>
      </c>
      <c r="S146" s="2">
        <f t="shared" si="17"/>
        <v>614312.5952667594</v>
      </c>
      <c r="T146" s="2">
        <f t="shared" si="18"/>
        <v>15789.714285714319</v>
      </c>
      <c r="U146" s="2">
        <f t="shared" si="19"/>
        <v>636670.1897675395</v>
      </c>
      <c r="V146" s="2">
        <f t="shared" si="34"/>
        <v>14012224</v>
      </c>
      <c r="W146" s="2">
        <f t="shared" si="20"/>
        <v>503116</v>
      </c>
      <c r="X146" s="2">
        <f t="shared" si="6"/>
        <v>133554.1897675395</v>
      </c>
      <c r="Y146" s="2">
        <f t="shared" si="30"/>
        <v>43632448.809684426</v>
      </c>
      <c r="Z146" s="2" t="str">
        <f t="shared" si="8"/>
        <v>HERE</v>
      </c>
      <c r="AA146" s="2">
        <f>IF(Z146="HERE",Y146,AA145+Graph!$G$1*1000)</f>
        <v>43632448.809684426</v>
      </c>
      <c r="AB146" s="2">
        <f t="shared" si="21"/>
        <v>133554.1897675395</v>
      </c>
      <c r="AC146" s="2">
        <f t="shared" si="31"/>
        <v>14012224</v>
      </c>
      <c r="AD146" s="3">
        <f t="shared" si="10"/>
        <v>43632448.809684426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35797060.321423307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73</v>
      </c>
      <c r="C147" s="7"/>
      <c r="D147" s="2" t="e">
        <f t="shared" si="12"/>
        <v>#N/A</v>
      </c>
      <c r="E147" s="2" t="e">
        <f t="shared" si="22"/>
        <v>#N/A</v>
      </c>
      <c r="F147" s="2">
        <v>616899.82192488015</v>
      </c>
      <c r="G147" s="2">
        <f t="shared" si="35"/>
        <v>616899.82192488015</v>
      </c>
      <c r="H147" s="2">
        <f t="shared" si="32"/>
        <v>56477328.342973143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639450.92484328151</v>
      </c>
      <c r="Q147" s="2">
        <f t="shared" si="36"/>
        <v>639450.92484328151</v>
      </c>
      <c r="R147" s="2">
        <f t="shared" si="33"/>
        <v>58284123.734527722</v>
      </c>
      <c r="S147" s="2">
        <f t="shared" si="17"/>
        <v>616899.82192488015</v>
      </c>
      <c r="T147" s="2">
        <f t="shared" si="18"/>
        <v>15789.714285714319</v>
      </c>
      <c r="U147" s="2">
        <f t="shared" si="19"/>
        <v>639450.92484328151</v>
      </c>
      <c r="V147" s="2">
        <f t="shared" si="34"/>
        <v>14556827</v>
      </c>
      <c r="W147" s="2">
        <f t="shared" si="20"/>
        <v>544603</v>
      </c>
      <c r="X147" s="2">
        <f t="shared" si="6"/>
        <v>94847.924843281507</v>
      </c>
      <c r="Y147" s="2">
        <f t="shared" si="30"/>
        <v>43727296.734527707</v>
      </c>
      <c r="Z147" s="2" t="str">
        <f t="shared" si="8"/>
        <v>HERE</v>
      </c>
      <c r="AA147" s="2">
        <f>IF(Z147="HERE",Y147,AA146+Graph!$G$1*1000)</f>
        <v>43727296.734527707</v>
      </c>
      <c r="AB147" s="2">
        <f t="shared" si="21"/>
        <v>94847.924843281507</v>
      </c>
      <c r="AC147" s="2">
        <f t="shared" si="31"/>
        <v>14556827</v>
      </c>
      <c r="AD147" s="3">
        <f t="shared" si="10"/>
        <v>43727296.734527707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35913499.460850865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74</v>
      </c>
      <c r="C148" s="7"/>
      <c r="D148" s="2" t="e">
        <f t="shared" si="12"/>
        <v>#N/A</v>
      </c>
      <c r="E148" s="2" t="e">
        <f t="shared" si="22"/>
        <v>#N/A</v>
      </c>
      <c r="F148" s="2">
        <v>619487.0485830009</v>
      </c>
      <c r="G148" s="2">
        <f t="shared" si="35"/>
        <v>619487.0485830009</v>
      </c>
      <c r="H148" s="2">
        <f t="shared" si="32"/>
        <v>57096815.391556144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642231.65991902351</v>
      </c>
      <c r="Q148" s="2">
        <f t="shared" si="36"/>
        <v>642231.65991902351</v>
      </c>
      <c r="R148" s="2">
        <f t="shared" si="33"/>
        <v>58926355.394446746</v>
      </c>
      <c r="S148" s="2">
        <f t="shared" si="17"/>
        <v>619487.0485830009</v>
      </c>
      <c r="T148" s="2">
        <f t="shared" si="18"/>
        <v>15789.714285714319</v>
      </c>
      <c r="U148" s="2">
        <f t="shared" si="19"/>
        <v>642231.65991902351</v>
      </c>
      <c r="V148" s="2">
        <f t="shared" si="34"/>
        <v>15062189</v>
      </c>
      <c r="W148" s="2">
        <f t="shared" si="20"/>
        <v>505362</v>
      </c>
      <c r="X148" s="2">
        <f t="shared" si="6"/>
        <v>136869.65991902351</v>
      </c>
      <c r="Y148" s="2">
        <f t="shared" si="30"/>
        <v>43864166.394446731</v>
      </c>
      <c r="Z148" s="2" t="str">
        <f t="shared" si="8"/>
        <v>HERE</v>
      </c>
      <c r="AA148" s="2">
        <f>IF(Z148="HERE",Y148,AA147+Graph!$G$1*1000)</f>
        <v>43864166.394446731</v>
      </c>
      <c r="AB148" s="2">
        <f t="shared" si="21"/>
        <v>136869.65991902351</v>
      </c>
      <c r="AC148" s="2">
        <f t="shared" si="31"/>
        <v>15062189</v>
      </c>
      <c r="AD148" s="3">
        <f t="shared" si="10"/>
        <v>43864166.394446731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36020777.561846584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75</v>
      </c>
      <c r="C149" s="7"/>
      <c r="D149" s="2" t="e">
        <f t="shared" si="12"/>
        <v>#N/A</v>
      </c>
      <c r="E149" s="2" t="e">
        <f t="shared" si="22"/>
        <v>#N/A</v>
      </c>
      <c r="F149" s="2">
        <v>622074.27524112165</v>
      </c>
      <c r="G149" s="2">
        <f t="shared" si="35"/>
        <v>622074.27524112165</v>
      </c>
      <c r="H149" s="2">
        <f t="shared" si="32"/>
        <v>57718889.666797265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645012.39499475062</v>
      </c>
      <c r="Q149" s="2">
        <f t="shared" si="36"/>
        <v>645012.39499475062</v>
      </c>
      <c r="R149" s="2">
        <f t="shared" si="33"/>
        <v>59571367.789441496</v>
      </c>
      <c r="S149" s="2">
        <f t="shared" si="17"/>
        <v>622074.27524112165</v>
      </c>
      <c r="T149" s="2">
        <f t="shared" si="18"/>
        <v>15789.714285714319</v>
      </c>
      <c r="U149" s="2">
        <f t="shared" si="19"/>
        <v>645012.39499475062</v>
      </c>
      <c r="V149" s="2">
        <f t="shared" si="34"/>
        <v>15300151</v>
      </c>
      <c r="W149" s="2">
        <f t="shared" si="20"/>
        <v>237962</v>
      </c>
      <c r="X149" s="2">
        <f t="shared" si="6"/>
        <v>407050.39499475062</v>
      </c>
      <c r="Y149" s="2">
        <f t="shared" si="30"/>
        <v>44271216.789441481</v>
      </c>
      <c r="Z149" s="2" t="str">
        <f t="shared" si="8"/>
        <v>HERE</v>
      </c>
      <c r="AA149" s="2">
        <f>IF(Z149="HERE",Y149,AA148+Graph!$G$1*1000)</f>
        <v>44271216.789441481</v>
      </c>
      <c r="AB149" s="2">
        <f t="shared" si="21"/>
        <v>407050.39499475062</v>
      </c>
      <c r="AC149" s="2">
        <f t="shared" si="31"/>
        <v>15300151</v>
      </c>
      <c r="AD149" s="3">
        <f t="shared" si="10"/>
        <v>44271216.789441481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36361521.17441047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76</v>
      </c>
      <c r="C150" s="7"/>
      <c r="D150" s="2" t="e">
        <f t="shared" si="12"/>
        <v>#N/A</v>
      </c>
      <c r="E150" s="2" t="e">
        <f t="shared" si="22"/>
        <v>#N/A</v>
      </c>
      <c r="F150" s="2">
        <v>624661.5018992424</v>
      </c>
      <c r="G150" s="2">
        <f t="shared" si="35"/>
        <v>624661.5018992424</v>
      </c>
      <c r="H150" s="2">
        <f t="shared" si="32"/>
        <v>58343551.168696508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647793.13007049263</v>
      </c>
      <c r="Q150" s="2">
        <f t="shared" si="36"/>
        <v>647793.13007049263</v>
      </c>
      <c r="R150" s="2">
        <f t="shared" si="33"/>
        <v>60219160.919511989</v>
      </c>
      <c r="S150" s="2">
        <f t="shared" si="17"/>
        <v>624661.5018992424</v>
      </c>
      <c r="T150" s="2">
        <f t="shared" si="18"/>
        <v>15789.714285714319</v>
      </c>
      <c r="U150" s="2">
        <f t="shared" si="19"/>
        <v>647793.13007049263</v>
      </c>
      <c r="V150" s="2">
        <f t="shared" si="34"/>
        <v>15576107</v>
      </c>
      <c r="W150" s="2">
        <f t="shared" si="20"/>
        <v>275956</v>
      </c>
      <c r="X150" s="2">
        <f t="shared" si="6"/>
        <v>371837.13007049263</v>
      </c>
      <c r="Y150" s="2">
        <f t="shared" si="30"/>
        <v>44643053.919511974</v>
      </c>
      <c r="Z150" s="2" t="str">
        <f t="shared" si="8"/>
        <v>HERE</v>
      </c>
      <c r="AA150" s="2">
        <f>IF(Z150="HERE",Y150,AA149+Graph!$G$1*1000)</f>
        <v>44643053.919511974</v>
      </c>
      <c r="AB150" s="2">
        <f t="shared" si="21"/>
        <v>371837.13007049263</v>
      </c>
      <c r="AC150" s="2">
        <f t="shared" si="31"/>
        <v>15576107</v>
      </c>
      <c r="AD150" s="3">
        <f t="shared" si="10"/>
        <v>44643053.919511974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36654147.398542516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77</v>
      </c>
      <c r="C151" s="7"/>
      <c r="D151" s="2" t="e">
        <f t="shared" si="12"/>
        <v>#N/A</v>
      </c>
      <c r="E151" s="2" t="e">
        <f t="shared" si="22"/>
        <v>#N/A</v>
      </c>
      <c r="F151" s="2">
        <v>627248.72855736315</v>
      </c>
      <c r="G151" s="2">
        <f t="shared" si="35"/>
        <v>627248.72855736315</v>
      </c>
      <c r="H151" s="2">
        <f t="shared" si="32"/>
        <v>58970799.897253871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650573.86514621973</v>
      </c>
      <c r="Q151" s="2">
        <f t="shared" si="36"/>
        <v>650573.86514621973</v>
      </c>
      <c r="R151" s="2">
        <f t="shared" si="33"/>
        <v>60869734.784658208</v>
      </c>
      <c r="S151" s="2">
        <f t="shared" si="17"/>
        <v>627248.72855736315</v>
      </c>
      <c r="T151" s="2">
        <f t="shared" si="18"/>
        <v>15789.714285714319</v>
      </c>
      <c r="U151" s="2">
        <f t="shared" si="19"/>
        <v>650573.86514621973</v>
      </c>
      <c r="V151" s="2">
        <f t="shared" si="34"/>
        <v>15940972</v>
      </c>
      <c r="W151" s="2">
        <f t="shared" si="20"/>
        <v>364865</v>
      </c>
      <c r="X151" s="2">
        <f t="shared" si="6"/>
        <v>285708.86514621973</v>
      </c>
      <c r="Y151" s="2">
        <f t="shared" si="30"/>
        <v>44928762.784658194</v>
      </c>
      <c r="Z151" s="2" t="str">
        <f t="shared" si="8"/>
        <v>HERE</v>
      </c>
      <c r="AA151" s="2">
        <f>IF(Z151="HERE",Y151,AA150+Graph!$G$1*1000)</f>
        <v>44928762.784658194</v>
      </c>
      <c r="AB151" s="2">
        <f t="shared" si="21"/>
        <v>285708.86514621973</v>
      </c>
      <c r="AC151" s="2">
        <f t="shared" si="31"/>
        <v>15940972</v>
      </c>
      <c r="AD151" s="3">
        <f t="shared" si="10"/>
        <v>44928762.784658194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36922745.234242722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78</v>
      </c>
      <c r="C152" s="7"/>
      <c r="D152" s="2" t="e">
        <f t="shared" si="12"/>
        <v>#N/A</v>
      </c>
      <c r="E152" s="2" t="e">
        <f t="shared" si="22"/>
        <v>#N/A</v>
      </c>
      <c r="F152" s="2">
        <v>629835.9552154839</v>
      </c>
      <c r="G152" s="2">
        <f t="shared" si="35"/>
        <v>629835.9552154839</v>
      </c>
      <c r="H152" s="2">
        <f t="shared" si="32"/>
        <v>59600635.852469355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653354.60022196174</v>
      </c>
      <c r="Q152" s="2">
        <f t="shared" si="36"/>
        <v>653354.60022196174</v>
      </c>
      <c r="R152" s="2">
        <f t="shared" si="33"/>
        <v>61523089.38488017</v>
      </c>
      <c r="S152" s="2">
        <f t="shared" si="17"/>
        <v>629835.9552154839</v>
      </c>
      <c r="T152" s="2">
        <f t="shared" si="18"/>
        <v>15789.714285714319</v>
      </c>
      <c r="U152" s="2">
        <f t="shared" si="19"/>
        <v>653354.60022196174</v>
      </c>
      <c r="V152" s="2">
        <f t="shared" si="34"/>
        <v>16423082</v>
      </c>
      <c r="W152" s="2">
        <f t="shared" si="20"/>
        <v>482110</v>
      </c>
      <c r="X152" s="2">
        <f t="shared" si="6"/>
        <v>171244.60022196174</v>
      </c>
      <c r="Y152" s="2">
        <f t="shared" si="30"/>
        <v>45100007.384880155</v>
      </c>
      <c r="Z152" s="2" t="str">
        <f t="shared" si="8"/>
        <v>HERE</v>
      </c>
      <c r="AA152" s="2">
        <f>IF(Z152="HERE",Y152,AA151+Graph!$G$1*1000)</f>
        <v>45100007.384880155</v>
      </c>
      <c r="AB152" s="2">
        <f t="shared" si="21"/>
        <v>171244.60022196174</v>
      </c>
      <c r="AC152" s="2">
        <f t="shared" si="31"/>
        <v>16423082</v>
      </c>
      <c r="AD152" s="3">
        <f t="shared" si="10"/>
        <v>45100007.384880155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37217818.281511083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79</v>
      </c>
      <c r="C153" s="7"/>
      <c r="D153" s="2" t="e">
        <f t="shared" si="12"/>
        <v>#N/A</v>
      </c>
      <c r="E153" s="2" t="e">
        <f t="shared" si="22"/>
        <v>#N/A</v>
      </c>
      <c r="F153" s="2">
        <v>632423.18187360466</v>
      </c>
      <c r="G153" s="2">
        <f t="shared" si="35"/>
        <v>632423.18187360466</v>
      </c>
      <c r="H153" s="2">
        <f t="shared" si="32"/>
        <v>60233059.03434296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656135.33529768884</v>
      </c>
      <c r="Q153" s="2">
        <f t="shared" si="36"/>
        <v>656135.33529768884</v>
      </c>
      <c r="R153" s="2">
        <f t="shared" si="33"/>
        <v>62179224.720177859</v>
      </c>
      <c r="S153" s="2">
        <f t="shared" si="17"/>
        <v>632423.18187360466</v>
      </c>
      <c r="T153" s="2">
        <f t="shared" si="18"/>
        <v>15789.714285714319</v>
      </c>
      <c r="U153" s="2">
        <f t="shared" si="19"/>
        <v>656135.33529768884</v>
      </c>
      <c r="V153" s="2">
        <f t="shared" si="34"/>
        <v>16875536</v>
      </c>
      <c r="W153" s="2">
        <f t="shared" si="20"/>
        <v>452454</v>
      </c>
      <c r="X153" s="2">
        <f t="shared" si="6"/>
        <v>203681.33529768884</v>
      </c>
      <c r="Y153" s="2">
        <f t="shared" si="30"/>
        <v>45303688.720177844</v>
      </c>
      <c r="Z153" s="2" t="str">
        <f t="shared" si="8"/>
        <v>HERE</v>
      </c>
      <c r="AA153" s="2">
        <f>IF(Z153="HERE",Y153,AA152+Graph!$G$1*1000)</f>
        <v>45303688.720177844</v>
      </c>
      <c r="AB153" s="2">
        <f t="shared" si="21"/>
        <v>203681.33529768884</v>
      </c>
      <c r="AC153" s="2">
        <f t="shared" si="31"/>
        <v>16875536</v>
      </c>
      <c r="AD153" s="3">
        <f t="shared" si="10"/>
        <v>45303688.720177844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37378396.940347619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80</v>
      </c>
      <c r="C154" s="7"/>
      <c r="D154" s="2" t="e">
        <f t="shared" si="12"/>
        <v>#N/A</v>
      </c>
      <c r="E154" s="2" t="e">
        <f t="shared" si="22"/>
        <v>#N/A</v>
      </c>
      <c r="F154" s="2">
        <v>635010.40853172541</v>
      </c>
      <c r="G154" s="2">
        <f t="shared" si="35"/>
        <v>635010.40853172541</v>
      </c>
      <c r="H154" s="2">
        <f t="shared" si="32"/>
        <v>60868069.442874685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658916.07037343085</v>
      </c>
      <c r="Q154" s="2">
        <f t="shared" si="36"/>
        <v>658916.07037343085</v>
      </c>
      <c r="R154" s="2">
        <f t="shared" si="33"/>
        <v>62838140.79055129</v>
      </c>
      <c r="S154" s="2">
        <f t="shared" si="17"/>
        <v>635010.40853172541</v>
      </c>
      <c r="T154" s="2">
        <f t="shared" si="18"/>
        <v>15789.714285714319</v>
      </c>
      <c r="U154" s="2">
        <f t="shared" si="19"/>
        <v>658916.07037343085</v>
      </c>
      <c r="V154" s="2">
        <f t="shared" si="34"/>
        <v>17247442</v>
      </c>
      <c r="W154" s="2">
        <f t="shared" si="20"/>
        <v>371906</v>
      </c>
      <c r="X154" s="2">
        <f t="shared" si="6"/>
        <v>287010.07037343085</v>
      </c>
      <c r="Y154" s="2">
        <f t="shared" si="30"/>
        <v>45590698.790551275</v>
      </c>
      <c r="Z154" s="2" t="str">
        <f t="shared" si="8"/>
        <v>HERE</v>
      </c>
      <c r="AA154" s="2">
        <f>IF(Z154="HERE",Y154,AA153+Graph!$G$1*1000)</f>
        <v>45590698.790551275</v>
      </c>
      <c r="AB154" s="2">
        <f t="shared" si="21"/>
        <v>287010.07037343085</v>
      </c>
      <c r="AC154" s="2">
        <f t="shared" si="31"/>
        <v>17247442</v>
      </c>
      <c r="AD154" s="3">
        <f t="shared" si="10"/>
        <v>45590698.790551275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37504272.910752296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81</v>
      </c>
      <c r="C155" s="7"/>
      <c r="D155" s="2" t="e">
        <f t="shared" si="12"/>
        <v>#N/A</v>
      </c>
      <c r="E155" s="2" t="e">
        <f t="shared" si="22"/>
        <v>#N/A</v>
      </c>
      <c r="F155" s="2">
        <v>637597.63518984616</v>
      </c>
      <c r="G155" s="2">
        <f t="shared" si="35"/>
        <v>637597.63518984616</v>
      </c>
      <c r="H155" s="2">
        <f t="shared" si="32"/>
        <v>61505667.078064531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661696.80544915795</v>
      </c>
      <c r="Q155" s="2">
        <f t="shared" si="36"/>
        <v>661696.80544915795</v>
      </c>
      <c r="R155" s="2">
        <f t="shared" si="33"/>
        <v>63499837.596000448</v>
      </c>
      <c r="S155" s="2">
        <f t="shared" si="17"/>
        <v>637597.63518984616</v>
      </c>
      <c r="T155" s="2">
        <f t="shared" si="18"/>
        <v>15789.714285714319</v>
      </c>
      <c r="U155" s="2">
        <f t="shared" si="19"/>
        <v>661696.80544915795</v>
      </c>
      <c r="V155" s="2">
        <f t="shared" si="34"/>
        <v>17582121</v>
      </c>
      <c r="W155" s="2">
        <f t="shared" si="20"/>
        <v>334679</v>
      </c>
      <c r="X155" s="2">
        <f t="shared" si="6"/>
        <v>327017.80544915795</v>
      </c>
      <c r="Y155" s="2">
        <f t="shared" si="30"/>
        <v>45917716.596000433</v>
      </c>
      <c r="Z155" s="2" t="str">
        <f t="shared" si="8"/>
        <v>HERE</v>
      </c>
      <c r="AA155" s="2">
        <f>IF(Z155="HERE",Y155,AA154+Graph!$G$1*1000)</f>
        <v>45917716.596000433</v>
      </c>
      <c r="AB155" s="2">
        <f t="shared" si="21"/>
        <v>327017.80544915795</v>
      </c>
      <c r="AC155" s="2">
        <f t="shared" si="31"/>
        <v>17582121</v>
      </c>
      <c r="AD155" s="3">
        <f t="shared" si="10"/>
        <v>45917716.596000433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37538613.492725156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82</v>
      </c>
      <c r="C156" s="7"/>
      <c r="D156" s="2" t="e">
        <f t="shared" si="12"/>
        <v>#N/A</v>
      </c>
      <c r="E156" s="2" t="e">
        <f t="shared" si="22"/>
        <v>#N/A</v>
      </c>
      <c r="F156" s="2">
        <v>640184.86184796691</v>
      </c>
      <c r="G156" s="2">
        <f t="shared" si="35"/>
        <v>640184.86184796691</v>
      </c>
      <c r="H156" s="2">
        <f t="shared" si="32"/>
        <v>62145851.939912498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664477.54052489996</v>
      </c>
      <c r="Q156" s="2">
        <f t="shared" si="36"/>
        <v>664477.54052489996</v>
      </c>
      <c r="R156" s="2">
        <f t="shared" si="33"/>
        <v>64164315.136525348</v>
      </c>
      <c r="S156" s="2">
        <f t="shared" si="17"/>
        <v>640184.86184796691</v>
      </c>
      <c r="T156" s="2">
        <f t="shared" si="18"/>
        <v>15789.714285714319</v>
      </c>
      <c r="U156" s="2">
        <f t="shared" si="19"/>
        <v>664477.54052489996</v>
      </c>
      <c r="V156" s="2">
        <f t="shared" si="34"/>
        <v>17723840</v>
      </c>
      <c r="W156" s="2">
        <f t="shared" si="20"/>
        <v>141719</v>
      </c>
      <c r="X156" s="2">
        <f t="shared" si="6"/>
        <v>522758.54052489996</v>
      </c>
      <c r="Y156" s="2">
        <f t="shared" si="30"/>
        <v>46440475.136525333</v>
      </c>
      <c r="Z156" s="2" t="str">
        <f t="shared" si="8"/>
        <v>HERE</v>
      </c>
      <c r="AA156" s="2">
        <f>IF(Z156="HERE",Y156,AA155+Graph!$G$1*1000)</f>
        <v>46440475.136525333</v>
      </c>
      <c r="AB156" s="2">
        <f t="shared" si="21"/>
        <v>522758.54052489996</v>
      </c>
      <c r="AC156" s="2">
        <f t="shared" si="31"/>
        <v>17723840</v>
      </c>
      <c r="AD156" s="3">
        <f t="shared" si="10"/>
        <v>46440475.136525333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37812905.086266175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83</v>
      </c>
      <c r="C157" s="7"/>
      <c r="D157" s="2" t="e">
        <f t="shared" si="12"/>
        <v>#N/A</v>
      </c>
      <c r="E157" s="2" t="e">
        <f t="shared" si="22"/>
        <v>#N/A</v>
      </c>
      <c r="F157" s="2">
        <v>642772.08850608766</v>
      </c>
      <c r="G157" s="2">
        <f t="shared" si="35"/>
        <v>642772.08850608766</v>
      </c>
      <c r="H157" s="2">
        <f t="shared" si="32"/>
        <v>62788624.028418586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667258.27560062706</v>
      </c>
      <c r="Q157" s="2">
        <f t="shared" si="36"/>
        <v>667258.27560062706</v>
      </c>
      <c r="R157" s="2">
        <f t="shared" si="33"/>
        <v>64831573.412125975</v>
      </c>
      <c r="S157" s="2">
        <f t="shared" si="17"/>
        <v>642772.08850608766</v>
      </c>
      <c r="T157" s="2">
        <f t="shared" si="18"/>
        <v>15789.714285714319</v>
      </c>
      <c r="U157" s="2">
        <f t="shared" si="19"/>
        <v>667258.27560062706</v>
      </c>
      <c r="V157" s="2">
        <f t="shared" si="34"/>
        <v>17916181</v>
      </c>
      <c r="W157" s="2">
        <f t="shared" si="20"/>
        <v>192341</v>
      </c>
      <c r="X157" s="2">
        <f t="shared" si="6"/>
        <v>474917.27560062706</v>
      </c>
      <c r="Y157" s="2">
        <f t="shared" si="30"/>
        <v>46915392.41212596</v>
      </c>
      <c r="Z157" s="2" t="str">
        <f t="shared" si="8"/>
        <v>HERE</v>
      </c>
      <c r="AA157" s="2">
        <f>IF(Z157="HERE",Y157,AA156+Graph!$G$1*1000)</f>
        <v>46915392.41212596</v>
      </c>
      <c r="AB157" s="2">
        <f t="shared" si="21"/>
        <v>474917.27560062706</v>
      </c>
      <c r="AC157" s="2">
        <f t="shared" si="31"/>
        <v>17916181</v>
      </c>
      <c r="AD157" s="3">
        <f t="shared" si="10"/>
        <v>46915392.41212596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38063085.841375344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84</v>
      </c>
      <c r="C158" s="7"/>
      <c r="D158" s="2" t="e">
        <f t="shared" si="12"/>
        <v>#N/A</v>
      </c>
      <c r="E158" s="2" t="e">
        <f t="shared" si="22"/>
        <v>#N/A</v>
      </c>
      <c r="F158" s="2">
        <v>645359.31516420841</v>
      </c>
      <c r="G158" s="2">
        <f t="shared" si="35"/>
        <v>645359.31516420841</v>
      </c>
      <c r="H158" s="2">
        <f t="shared" si="32"/>
        <v>63433983.343582794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670039.01067636907</v>
      </c>
      <c r="Q158" s="2">
        <f t="shared" si="36"/>
        <v>670039.01067636907</v>
      </c>
      <c r="R158" s="2">
        <f t="shared" si="33"/>
        <v>65501612.422802344</v>
      </c>
      <c r="S158" s="2">
        <f t="shared" si="17"/>
        <v>645359.31516420841</v>
      </c>
      <c r="T158" s="2">
        <f t="shared" si="18"/>
        <v>15789.714285714319</v>
      </c>
      <c r="U158" s="2">
        <f t="shared" si="19"/>
        <v>670039.01067636907</v>
      </c>
      <c r="V158" s="2">
        <f t="shared" si="34"/>
        <v>18242873</v>
      </c>
      <c r="W158" s="2">
        <f t="shared" si="20"/>
        <v>326692</v>
      </c>
      <c r="X158" s="2">
        <f t="shared" si="6"/>
        <v>343347.01067636907</v>
      </c>
      <c r="Y158" s="2">
        <f t="shared" si="30"/>
        <v>47258739.422802329</v>
      </c>
      <c r="Z158" s="2" t="str">
        <f t="shared" si="8"/>
        <v>HERE</v>
      </c>
      <c r="AA158" s="2">
        <f>IF(Z158="HERE",Y158,AA157+Graph!$G$1*1000)</f>
        <v>47258739.422802329</v>
      </c>
      <c r="AB158" s="2">
        <f t="shared" si="21"/>
        <v>343347.01067636907</v>
      </c>
      <c r="AC158" s="2">
        <f t="shared" si="31"/>
        <v>18242873</v>
      </c>
      <c r="AD158" s="3">
        <f t="shared" si="10"/>
        <v>47258739.422802329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38295022.458052687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85</v>
      </c>
      <c r="C159" s="7"/>
      <c r="D159" s="2" t="e">
        <f t="shared" si="12"/>
        <v>#N/A</v>
      </c>
      <c r="E159" s="2" t="e">
        <f t="shared" si="22"/>
        <v>#N/A</v>
      </c>
      <c r="F159" s="2">
        <v>647946.54182232916</v>
      </c>
      <c r="G159" s="2">
        <f t="shared" si="35"/>
        <v>647946.54182232916</v>
      </c>
      <c r="H159" s="2">
        <f t="shared" si="32"/>
        <v>64081929.885405123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672819.74575209618</v>
      </c>
      <c r="Q159" s="2">
        <f t="shared" si="36"/>
        <v>672819.74575209618</v>
      </c>
      <c r="R159" s="2">
        <f t="shared" si="33"/>
        <v>66174432.16855444</v>
      </c>
      <c r="S159" s="2">
        <f t="shared" si="17"/>
        <v>647946.54182232916</v>
      </c>
      <c r="T159" s="2">
        <f t="shared" si="18"/>
        <v>15789.714285714319</v>
      </c>
      <c r="U159" s="2">
        <f t="shared" si="19"/>
        <v>672819.74575209618</v>
      </c>
      <c r="V159" s="2">
        <f t="shared" si="34"/>
        <v>18673492.502540141</v>
      </c>
      <c r="W159" s="2">
        <f t="shared" si="20"/>
        <v>430619.50254014134</v>
      </c>
      <c r="X159" s="2">
        <f t="shared" si="6"/>
        <v>242200.24321195483</v>
      </c>
      <c r="Y159" s="2">
        <f t="shared" ref="Y159:Y222" si="37">IF(COUNT($C160)=0,IF(COUNT($C159)=1,C159,SUM(Y158+X159)),C159)</f>
        <v>47500939.666014284</v>
      </c>
      <c r="Z159" s="2" t="str">
        <f t="shared" si="8"/>
        <v>HERE</v>
      </c>
      <c r="AA159" s="2">
        <f>IF(Z159="HERE",Y159,AA158+Graph!$G$1*1000)</f>
        <v>47500939.666014284</v>
      </c>
      <c r="AB159" s="2">
        <f t="shared" si="21"/>
        <v>242200.24321195483</v>
      </c>
      <c r="AC159" s="2">
        <f t="shared" ref="AC159:AC222" si="38">IF(Z160="HERE",V159,AC158)</f>
        <v>18673492.502540141</v>
      </c>
      <c r="AD159" s="3">
        <f t="shared" si="10"/>
        <v>47500939.666014284</v>
      </c>
      <c r="AE159" s="2">
        <f>IF(AE157&gt;=52800000,52800000,IF(AB138=Graph!G$1*1000,AE158+Graph!G$1*1000,AC159))</f>
        <v>18673492.502540141</v>
      </c>
      <c r="AF159" s="3">
        <f t="shared" si="11"/>
        <v>18673492.502540141</v>
      </c>
      <c r="AG159" s="3">
        <f t="shared" si="29"/>
        <v>38449340.736298189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86</v>
      </c>
      <c r="C160" s="7"/>
      <c r="D160" s="2" t="e">
        <f t="shared" si="12"/>
        <v>#N/A</v>
      </c>
      <c r="E160" s="2" t="e">
        <f t="shared" si="22"/>
        <v>#N/A</v>
      </c>
      <c r="F160" s="2">
        <v>650533.76848044991</v>
      </c>
      <c r="G160" s="2">
        <f t="shared" si="35"/>
        <v>650533.76848044991</v>
      </c>
      <c r="H160" s="2">
        <f t="shared" ref="H160:H223" si="39">IF(COUNT($C161)=0,IF(COUNT($C160)=1,C160,SUM(H159+G160)),C160)</f>
        <v>64732463.653885573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675600.48082783818</v>
      </c>
      <c r="Q160" s="2">
        <f t="shared" si="36"/>
        <v>675600.48082783818</v>
      </c>
      <c r="R160" s="2">
        <f t="shared" ref="R160:R223" si="40">IF(COUNT($C161)=0,IF(COUNT($C160)=1,M160,SUM(R159+Q160)),M160)</f>
        <v>66850032.649382278</v>
      </c>
      <c r="S160" s="2">
        <f t="shared" si="17"/>
        <v>650533.76848044991</v>
      </c>
      <c r="T160" s="2">
        <f t="shared" si="18"/>
        <v>15789.714285714319</v>
      </c>
      <c r="U160" s="2">
        <f t="shared" si="19"/>
        <v>675600.48082783818</v>
      </c>
      <c r="V160" s="2">
        <f t="shared" si="34"/>
        <v>19106699.231738403</v>
      </c>
      <c r="W160" s="2">
        <f t="shared" si="20"/>
        <v>433206.7291982621</v>
      </c>
      <c r="X160" s="2">
        <f t="shared" si="6"/>
        <v>242393.75162957609</v>
      </c>
      <c r="Y160" s="2">
        <f t="shared" si="37"/>
        <v>47743333.41764386</v>
      </c>
      <c r="Z160" s="2" t="str">
        <f t="shared" si="8"/>
        <v>HERE</v>
      </c>
      <c r="AA160" s="2">
        <f>IF(Z160="HERE",Y160,AA159+Graph!$G$1*1000)</f>
        <v>47743333.41764386</v>
      </c>
      <c r="AB160" s="2">
        <f t="shared" si="21"/>
        <v>242393.75162957609</v>
      </c>
      <c r="AC160" s="2">
        <f t="shared" si="38"/>
        <v>19106699.231738403</v>
      </c>
      <c r="AD160" s="3">
        <f t="shared" si="10"/>
        <v>47743333.41764386</v>
      </c>
      <c r="AE160" s="2">
        <f>IF(AE158&gt;=52800000,52800000,IF(AB139=Graph!G$1*1000,AE159+Graph!G$1*1000,AC160))</f>
        <v>19106699.231738403</v>
      </c>
      <c r="AF160" s="3">
        <f t="shared" si="11"/>
        <v>19106699.231738403</v>
      </c>
      <c r="AG160" s="3">
        <f t="shared" si="29"/>
        <v>38596349.276111849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87</v>
      </c>
      <c r="C161" s="7"/>
      <c r="D161" s="2" t="e">
        <f t="shared" si="12"/>
        <v>#N/A</v>
      </c>
      <c r="E161" s="2" t="e">
        <f t="shared" si="22"/>
        <v>#N/A</v>
      </c>
      <c r="F161" s="2">
        <v>653120.99513858557</v>
      </c>
      <c r="G161" s="2">
        <f t="shared" si="35"/>
        <v>653120.99513858557</v>
      </c>
      <c r="H161" s="2">
        <f t="shared" si="39"/>
        <v>65385584.649024159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678381.21590356529</v>
      </c>
      <c r="Q161" s="2">
        <f t="shared" si="36"/>
        <v>678381.21590356529</v>
      </c>
      <c r="R161" s="2">
        <f t="shared" si="40"/>
        <v>67528413.865285844</v>
      </c>
      <c r="S161" s="2">
        <f t="shared" si="17"/>
        <v>653120.99513858557</v>
      </c>
      <c r="T161" s="2">
        <f t="shared" si="18"/>
        <v>15789.714285714319</v>
      </c>
      <c r="U161" s="2">
        <f t="shared" si="19"/>
        <v>678381.21590356529</v>
      </c>
      <c r="V161" s="2">
        <f t="shared" si="34"/>
        <v>19542493.187594786</v>
      </c>
      <c r="W161" s="2">
        <f t="shared" si="20"/>
        <v>435793.95585638285</v>
      </c>
      <c r="X161" s="2">
        <f t="shared" si="6"/>
        <v>242587.26004718244</v>
      </c>
      <c r="Y161" s="2">
        <f t="shared" si="37"/>
        <v>47985920.677691042</v>
      </c>
      <c r="Z161" s="2" t="str">
        <f t="shared" si="8"/>
        <v>HERE</v>
      </c>
      <c r="AA161" s="2">
        <f>IF(Z161="HERE",Y161,AA160+Graph!$G$1*1000)</f>
        <v>47985920.677691042</v>
      </c>
      <c r="AB161" s="2">
        <f t="shared" si="21"/>
        <v>242587.26004718244</v>
      </c>
      <c r="AC161" s="2">
        <f t="shared" si="38"/>
        <v>19542493.187594786</v>
      </c>
      <c r="AD161" s="3">
        <f t="shared" si="10"/>
        <v>47985920.677691042</v>
      </c>
      <c r="AE161" s="2">
        <f>IF(AE159&gt;=52800000,52800000,IF(AB140=Graph!G$1*1000,AE160+Graph!G$1*1000,AC161))</f>
        <v>19542493.187594786</v>
      </c>
      <c r="AF161" s="3">
        <f t="shared" si="11"/>
        <v>19542493.187594786</v>
      </c>
      <c r="AG161" s="3">
        <f t="shared" si="29"/>
        <v>38734297.927493669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88</v>
      </c>
      <c r="C162" s="7"/>
      <c r="D162" s="2" t="e">
        <f t="shared" si="12"/>
        <v>#N/A</v>
      </c>
      <c r="E162" s="2" t="e">
        <f t="shared" si="22"/>
        <v>#N/A</v>
      </c>
      <c r="F162" s="2">
        <v>655708.22179670632</v>
      </c>
      <c r="G162" s="2">
        <f t="shared" si="35"/>
        <v>655708.22179670632</v>
      </c>
      <c r="H162" s="2">
        <f t="shared" si="39"/>
        <v>66041292.870820865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681161.95097930729</v>
      </c>
      <c r="Q162" s="2">
        <f t="shared" si="36"/>
        <v>681161.95097930729</v>
      </c>
      <c r="R162" s="2">
        <f t="shared" si="40"/>
        <v>68209575.816265151</v>
      </c>
      <c r="S162" s="2">
        <f t="shared" si="17"/>
        <v>655708.22179670632</v>
      </c>
      <c r="T162" s="2">
        <f t="shared" si="18"/>
        <v>15789.714285714319</v>
      </c>
      <c r="U162" s="2">
        <f t="shared" si="19"/>
        <v>681161.95097930729</v>
      </c>
      <c r="V162" s="2">
        <f t="shared" si="34"/>
        <v>19980874.37010929</v>
      </c>
      <c r="W162" s="2">
        <f t="shared" si="20"/>
        <v>438381.1825145036</v>
      </c>
      <c r="X162" s="2">
        <f t="shared" si="6"/>
        <v>242780.7684648037</v>
      </c>
      <c r="Y162" s="2">
        <f t="shared" si="37"/>
        <v>48228701.446155846</v>
      </c>
      <c r="Z162" s="2" t="str">
        <f t="shared" si="8"/>
        <v>HERE</v>
      </c>
      <c r="AA162" s="2">
        <f>IF(Z162="HERE",Y162,AA161+Graph!$G$1*1000)</f>
        <v>48228701.446155846</v>
      </c>
      <c r="AB162" s="2">
        <f t="shared" si="21"/>
        <v>242780.7684648037</v>
      </c>
      <c r="AC162" s="2">
        <f t="shared" si="38"/>
        <v>19980874.37010929</v>
      </c>
      <c r="AD162" s="3">
        <f t="shared" si="10"/>
        <v>48228701.446155846</v>
      </c>
      <c r="AE162" s="2">
        <f>IF(AE160&gt;=52800000,52800000,IF(AB141=Graph!G$1*1000,AE161+Graph!G$1*1000,AC162))</f>
        <v>19980874.37010929</v>
      </c>
      <c r="AF162" s="3">
        <f t="shared" si="11"/>
        <v>19980874.37010929</v>
      </c>
      <c r="AG162" s="3">
        <f t="shared" si="29"/>
        <v>38828071.490443654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89</v>
      </c>
      <c r="C163" s="7"/>
      <c r="D163" s="2" t="e">
        <f t="shared" si="12"/>
        <v>#N/A</v>
      </c>
      <c r="E163" s="2" t="e">
        <f t="shared" si="22"/>
        <v>#N/A</v>
      </c>
      <c r="F163" s="2">
        <v>658295.44845482707</v>
      </c>
      <c r="G163" s="2">
        <f t="shared" si="35"/>
        <v>658295.44845482707</v>
      </c>
      <c r="H163" s="2">
        <f t="shared" si="39"/>
        <v>66699588.319275692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683942.6860550493</v>
      </c>
      <c r="Q163" s="2">
        <f t="shared" si="36"/>
        <v>683942.6860550493</v>
      </c>
      <c r="R163" s="2">
        <f t="shared" si="40"/>
        <v>68893518.5023202</v>
      </c>
      <c r="S163" s="2">
        <f t="shared" si="17"/>
        <v>658295.44845482707</v>
      </c>
      <c r="T163" s="2">
        <f t="shared" si="18"/>
        <v>15789.714285714319</v>
      </c>
      <c r="U163" s="2">
        <f t="shared" si="19"/>
        <v>683942.6860550493</v>
      </c>
      <c r="V163" s="2">
        <f t="shared" si="34"/>
        <v>20421842.779281914</v>
      </c>
      <c r="W163" s="2">
        <f t="shared" si="20"/>
        <v>440968.40917262435</v>
      </c>
      <c r="X163" s="2">
        <f t="shared" si="6"/>
        <v>242974.27688242495</v>
      </c>
      <c r="Y163" s="2">
        <f t="shared" si="37"/>
        <v>48471675.723038271</v>
      </c>
      <c r="Z163" s="2" t="str">
        <f t="shared" si="8"/>
        <v>HERE</v>
      </c>
      <c r="AA163" s="2">
        <f>IF(Z163="HERE",Y163,AA162+Graph!$G$1*1000)</f>
        <v>48471675.723038271</v>
      </c>
      <c r="AB163" s="2">
        <f t="shared" si="21"/>
        <v>242974.27688242495</v>
      </c>
      <c r="AC163" s="2">
        <f t="shared" si="38"/>
        <v>20421842.779281914</v>
      </c>
      <c r="AD163" s="3">
        <f t="shared" si="10"/>
        <v>48471675.723038271</v>
      </c>
      <c r="AE163" s="2">
        <f>IF(AE161&gt;=52800000,52800000,IF(AB142=Graph!G$1*1000,AE162+Graph!G$1*1000,AC163))</f>
        <v>20421842.779281914</v>
      </c>
      <c r="AF163" s="3">
        <f t="shared" si="11"/>
        <v>20421842.779281914</v>
      </c>
      <c r="AG163" s="3">
        <f t="shared" si="29"/>
        <v>39153303.71496179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90</v>
      </c>
      <c r="C164" s="7"/>
      <c r="D164" s="2" t="e">
        <f t="shared" si="12"/>
        <v>#N/A</v>
      </c>
      <c r="E164" s="2" t="e">
        <f t="shared" si="22"/>
        <v>#N/A</v>
      </c>
      <c r="F164" s="2">
        <v>660882.67511294782</v>
      </c>
      <c r="G164" s="2">
        <f t="shared" si="35"/>
        <v>660882.67511294782</v>
      </c>
      <c r="H164" s="2">
        <f t="shared" si="39"/>
        <v>67360470.99438864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686723.42113077641</v>
      </c>
      <c r="Q164" s="2">
        <f t="shared" si="36"/>
        <v>686723.42113077641</v>
      </c>
      <c r="R164" s="2">
        <f t="shared" si="40"/>
        <v>69580241.923450977</v>
      </c>
      <c r="S164" s="2">
        <f t="shared" si="17"/>
        <v>660882.67511294782</v>
      </c>
      <c r="T164" s="2">
        <f t="shared" si="18"/>
        <v>15789.714285714319</v>
      </c>
      <c r="U164" s="2">
        <f t="shared" si="19"/>
        <v>686723.42113077641</v>
      </c>
      <c r="V164" s="2">
        <f t="shared" si="34"/>
        <v>20865398.415112659</v>
      </c>
      <c r="W164" s="2">
        <f t="shared" si="20"/>
        <v>443555.6358307451</v>
      </c>
      <c r="X164" s="2">
        <f t="shared" si="6"/>
        <v>243167.7853000313</v>
      </c>
      <c r="Y164" s="2">
        <f t="shared" si="37"/>
        <v>48714843.508338302</v>
      </c>
      <c r="Z164" s="2" t="str">
        <f t="shared" si="8"/>
        <v>HERE</v>
      </c>
      <c r="AA164" s="2">
        <f>IF(Z164="HERE",Y164,AA163+Graph!$G$1*1000)</f>
        <v>48714843.508338302</v>
      </c>
      <c r="AB164" s="2">
        <f t="shared" si="21"/>
        <v>243167.7853000313</v>
      </c>
      <c r="AC164" s="2">
        <f t="shared" si="38"/>
        <v>20865398.415112659</v>
      </c>
      <c r="AD164" s="3">
        <f t="shared" si="10"/>
        <v>48714843.508338302</v>
      </c>
      <c r="AE164" s="2">
        <f>IF(AE162&gt;=52800000,52800000,IF(AB143=Graph!G$1*1000,AE163+Graph!G$1*1000,AC164))</f>
        <v>20865398.415112659</v>
      </c>
      <c r="AF164" s="3">
        <f t="shared" si="11"/>
        <v>20865398.415112659</v>
      </c>
      <c r="AG164" s="3">
        <f t="shared" si="29"/>
        <v>39419190.901048101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91</v>
      </c>
      <c r="C165" s="7"/>
      <c r="D165" s="2" t="e">
        <f t="shared" si="12"/>
        <v>#N/A</v>
      </c>
      <c r="E165" s="2" t="e">
        <f t="shared" si="22"/>
        <v>#N/A</v>
      </c>
      <c r="F165" s="2">
        <v>663469.90177106857</v>
      </c>
      <c r="G165" s="2">
        <f t="shared" si="35"/>
        <v>663469.90177106857</v>
      </c>
      <c r="H165" s="2">
        <f t="shared" si="39"/>
        <v>68023940.896159708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689504.15620651841</v>
      </c>
      <c r="Q165" s="2">
        <f t="shared" si="36"/>
        <v>689504.15620651841</v>
      </c>
      <c r="R165" s="2">
        <f t="shared" si="40"/>
        <v>70269746.079657495</v>
      </c>
      <c r="S165" s="2">
        <f t="shared" si="17"/>
        <v>663469.90177106857</v>
      </c>
      <c r="T165" s="2">
        <f t="shared" si="18"/>
        <v>15789.714285714086</v>
      </c>
      <c r="U165" s="2">
        <f t="shared" si="19"/>
        <v>689504.15620651841</v>
      </c>
      <c r="V165" s="2">
        <f t="shared" si="34"/>
        <v>21311541.277601525</v>
      </c>
      <c r="W165" s="2">
        <f t="shared" si="20"/>
        <v>446142.86248886585</v>
      </c>
      <c r="X165" s="2">
        <f t="shared" si="6"/>
        <v>243361.29371765256</v>
      </c>
      <c r="Y165" s="2">
        <f t="shared" si="37"/>
        <v>48958204.802055955</v>
      </c>
      <c r="Z165" s="2" t="str">
        <f t="shared" si="8"/>
        <v>HERE</v>
      </c>
      <c r="AA165" s="2">
        <f>IF(Z165="HERE",Y165,AA164+Graph!$G$1*1000)</f>
        <v>48958204.802055955</v>
      </c>
      <c r="AB165" s="2">
        <f t="shared" si="21"/>
        <v>243361.29371765256</v>
      </c>
      <c r="AC165" s="2">
        <f t="shared" si="38"/>
        <v>21311541.277601525</v>
      </c>
      <c r="AD165" s="3">
        <f t="shared" si="10"/>
        <v>48958204.802055955</v>
      </c>
      <c r="AE165" s="2">
        <f>IF(AE163&gt;=52800000,52800000,IF(AB144=Graph!G$1*1000,AE164+Graph!G$1*1000,AC165))</f>
        <v>21311541.277601525</v>
      </c>
      <c r="AF165" s="3">
        <f t="shared" si="11"/>
        <v>21311541.277601525</v>
      </c>
      <c r="AG165" s="3">
        <f t="shared" si="29"/>
        <v>39637148.548702568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92</v>
      </c>
      <c r="C166" s="7"/>
      <c r="D166" s="2" t="e">
        <f t="shared" si="12"/>
        <v>#N/A</v>
      </c>
      <c r="E166" s="2" t="e">
        <f t="shared" si="22"/>
        <v>#N/A</v>
      </c>
      <c r="F166" s="2">
        <v>666057.12842918932</v>
      </c>
      <c r="G166" s="2">
        <f t="shared" ref="G166:G229" si="41">IF(F166&gt;750000,$AK$31*1000,F166)</f>
        <v>666057.12842918932</v>
      </c>
      <c r="H166" s="2">
        <f t="shared" si="39"/>
        <v>68689998.024588898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692284.89128224552</v>
      </c>
      <c r="Q166" s="2">
        <f t="shared" ref="Q166:Q229" si="42">IF(P166&gt;750000,750000,P166)</f>
        <v>692284.89128224552</v>
      </c>
      <c r="R166" s="2">
        <f t="shared" si="40"/>
        <v>70962030.970939741</v>
      </c>
      <c r="S166" s="2">
        <f t="shared" si="17"/>
        <v>666057.12842918932</v>
      </c>
      <c r="T166" s="2">
        <f t="shared" si="18"/>
        <v>15789.714285714086</v>
      </c>
      <c r="U166" s="2">
        <f t="shared" si="19"/>
        <v>692284.89128224552</v>
      </c>
      <c r="V166" s="2">
        <f t="shared" si="34"/>
        <v>21760271.366748512</v>
      </c>
      <c r="W166" s="2">
        <f t="shared" si="20"/>
        <v>448730.0891469866</v>
      </c>
      <c r="X166" s="2">
        <f t="shared" si="6"/>
        <v>243554.80213525891</v>
      </c>
      <c r="Y166" s="2">
        <f t="shared" si="37"/>
        <v>49201759.604191214</v>
      </c>
      <c r="Z166" s="2" t="str">
        <f t="shared" si="8"/>
        <v>HERE</v>
      </c>
      <c r="AA166" s="2">
        <f>IF(Z166="HERE",Y166,AA165+Graph!$G$1*1000)</f>
        <v>49201759.604191214</v>
      </c>
      <c r="AB166" s="2">
        <f t="shared" si="21"/>
        <v>243554.80213525891</v>
      </c>
      <c r="AC166" s="2">
        <f t="shared" si="38"/>
        <v>21760271.366748512</v>
      </c>
      <c r="AD166" s="3">
        <f t="shared" si="10"/>
        <v>49201759.604191214</v>
      </c>
      <c r="AE166" s="2">
        <f>IF(AE164&gt;=52800000,52800000,IF(AB145=Graph!G$1*1000,AE165+Graph!G$1*1000,AC166))</f>
        <v>21760271.366748512</v>
      </c>
      <c r="AF166" s="3">
        <f t="shared" si="11"/>
        <v>21760271.366748512</v>
      </c>
      <c r="AG166" s="3">
        <f t="shared" si="29"/>
        <v>39824460.557925195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93</v>
      </c>
      <c r="C167" s="7"/>
      <c r="D167" s="2" t="e">
        <f t="shared" si="12"/>
        <v>#N/A</v>
      </c>
      <c r="E167" s="2" t="e">
        <f t="shared" si="22"/>
        <v>#N/A</v>
      </c>
      <c r="F167" s="2">
        <v>668644.35508731008</v>
      </c>
      <c r="G167" s="2">
        <f t="shared" si="41"/>
        <v>668644.35508731008</v>
      </c>
      <c r="H167" s="2">
        <f t="shared" si="39"/>
        <v>69358642.379676208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695065.62635798752</v>
      </c>
      <c r="Q167" s="2">
        <f t="shared" si="42"/>
        <v>695065.62635798752</v>
      </c>
      <c r="R167" s="2">
        <f t="shared" si="40"/>
        <v>71657096.597297728</v>
      </c>
      <c r="S167" s="2">
        <f t="shared" si="17"/>
        <v>668644.35508731008</v>
      </c>
      <c r="T167" s="2">
        <f t="shared" si="18"/>
        <v>15789.714285714086</v>
      </c>
      <c r="U167" s="2">
        <f t="shared" si="19"/>
        <v>695065.62635798752</v>
      </c>
      <c r="V167" s="2">
        <f t="shared" si="34"/>
        <v>22211588.682553619</v>
      </c>
      <c r="W167" s="2">
        <f t="shared" si="20"/>
        <v>451317.31580510736</v>
      </c>
      <c r="X167" s="2">
        <f t="shared" si="6"/>
        <v>243748.31055288017</v>
      </c>
      <c r="Y167" s="2">
        <f t="shared" si="37"/>
        <v>49445507.914744094</v>
      </c>
      <c r="Z167" s="2" t="str">
        <f t="shared" si="8"/>
        <v>HERE</v>
      </c>
      <c r="AA167" s="2">
        <f>IF(Z167="HERE",Y167,AA166+Graph!$G$1*1000)</f>
        <v>49445507.914744094</v>
      </c>
      <c r="AB167" s="2">
        <f t="shared" si="21"/>
        <v>243748.31055288017</v>
      </c>
      <c r="AC167" s="2">
        <f t="shared" si="38"/>
        <v>22211588.682553619</v>
      </c>
      <c r="AD167" s="3">
        <f t="shared" si="10"/>
        <v>49445507.914744094</v>
      </c>
      <c r="AE167" s="2">
        <f>IF(AE165&gt;=52800000,52800000,IF(AB146=Graph!G$1*1000,AE166+Graph!G$1*1000,AC167))</f>
        <v>22211588.682553619</v>
      </c>
      <c r="AF167" s="3">
        <f t="shared" si="11"/>
        <v>22211588.682553619</v>
      </c>
      <c r="AG167" s="3">
        <f t="shared" si="29"/>
        <v>39969815.128715985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94</v>
      </c>
      <c r="C168" s="7"/>
      <c r="D168" s="2" t="e">
        <f t="shared" si="12"/>
        <v>#N/A</v>
      </c>
      <c r="E168" s="2" t="e">
        <f t="shared" si="22"/>
        <v>#N/A</v>
      </c>
      <c r="F168" s="2">
        <v>671231.58174543083</v>
      </c>
      <c r="G168" s="2">
        <f t="shared" si="41"/>
        <v>671231.58174543083</v>
      </c>
      <c r="H168" s="2">
        <f t="shared" si="39"/>
        <v>70029873.961421639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697846.36143371463</v>
      </c>
      <c r="Q168" s="2">
        <f t="shared" si="42"/>
        <v>697846.36143371463</v>
      </c>
      <c r="R168" s="2">
        <f t="shared" si="40"/>
        <v>72354942.958731443</v>
      </c>
      <c r="S168" s="2">
        <f t="shared" si="17"/>
        <v>671231.58174543083</v>
      </c>
      <c r="T168" s="2">
        <f t="shared" si="18"/>
        <v>15789.714285714086</v>
      </c>
      <c r="U168" s="2">
        <f t="shared" si="19"/>
        <v>697846.36143371463</v>
      </c>
      <c r="V168" s="2">
        <f t="shared" si="34"/>
        <v>22665493.225016847</v>
      </c>
      <c r="W168" s="2">
        <f t="shared" si="20"/>
        <v>453904.54246322811</v>
      </c>
      <c r="X168" s="2">
        <f t="shared" si="6"/>
        <v>243941.81897048652</v>
      </c>
      <c r="Y168" s="2">
        <f t="shared" si="37"/>
        <v>49689449.733714581</v>
      </c>
      <c r="Z168" s="2" t="str">
        <f t="shared" si="8"/>
        <v>HERE</v>
      </c>
      <c r="AA168" s="2">
        <f>IF(Z168="HERE",Y168,AA167+Graph!$G$1*1000)</f>
        <v>49689449.733714581</v>
      </c>
      <c r="AB168" s="2">
        <f t="shared" si="21"/>
        <v>243941.81897048652</v>
      </c>
      <c r="AC168" s="2">
        <f t="shared" si="38"/>
        <v>22665493.225016847</v>
      </c>
      <c r="AD168" s="3">
        <f t="shared" si="10"/>
        <v>49689449.733714581</v>
      </c>
      <c r="AE168" s="2">
        <f>IF(AE166&gt;=52800000,52800000,IF(AB147=Graph!G$1*1000,AE167+Graph!G$1*1000,AC168))</f>
        <v>22665493.225016847</v>
      </c>
      <c r="AF168" s="3">
        <f t="shared" si="11"/>
        <v>22665493.225016847</v>
      </c>
      <c r="AG168" s="3">
        <f t="shared" si="29"/>
        <v>40082408.411074936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95</v>
      </c>
      <c r="C169" s="7"/>
      <c r="D169" s="2" t="e">
        <f t="shared" si="12"/>
        <v>#N/A</v>
      </c>
      <c r="E169" s="2" t="e">
        <f t="shared" si="22"/>
        <v>#N/A</v>
      </c>
      <c r="F169" s="2">
        <v>673818.80840355158</v>
      </c>
      <c r="G169" s="2">
        <f t="shared" si="41"/>
        <v>673818.80840355158</v>
      </c>
      <c r="H169" s="2">
        <f t="shared" si="39"/>
        <v>70703692.76982519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700627.09650945663</v>
      </c>
      <c r="Q169" s="2">
        <f t="shared" si="42"/>
        <v>700627.09650945663</v>
      </c>
      <c r="R169" s="2">
        <f t="shared" si="40"/>
        <v>73055570.055240899</v>
      </c>
      <c r="S169" s="2">
        <f t="shared" si="17"/>
        <v>673818.80840355158</v>
      </c>
      <c r="T169" s="2">
        <f t="shared" si="18"/>
        <v>15789.714285714086</v>
      </c>
      <c r="U169" s="2">
        <f t="shared" si="19"/>
        <v>700627.09650945663</v>
      </c>
      <c r="V169" s="2">
        <f t="shared" si="34"/>
        <v>23121984.994138196</v>
      </c>
      <c r="W169" s="2">
        <f t="shared" si="20"/>
        <v>456491.76912134886</v>
      </c>
      <c r="X169" s="2">
        <f t="shared" si="6"/>
        <v>244135.32738810778</v>
      </c>
      <c r="Y169" s="2">
        <f t="shared" si="37"/>
        <v>49933585.061102688</v>
      </c>
      <c r="Z169" s="2" t="str">
        <f t="shared" si="8"/>
        <v>HERE</v>
      </c>
      <c r="AA169" s="2">
        <f>IF(Z169="HERE",Y169,AA168+Graph!$G$1*1000)</f>
        <v>49933585.061102688</v>
      </c>
      <c r="AB169" s="2">
        <f t="shared" si="21"/>
        <v>244135.32738810778</v>
      </c>
      <c r="AC169" s="2">
        <f t="shared" si="38"/>
        <v>23121984.994138196</v>
      </c>
      <c r="AD169" s="3">
        <f t="shared" si="10"/>
        <v>49933585.061102688</v>
      </c>
      <c r="AE169" s="2">
        <f>IF(AE167&gt;=52800000,52800000,IF(AB148=Graph!G$1*1000,AE168+Graph!G$1*1000,AC169))</f>
        <v>23121984.994138196</v>
      </c>
      <c r="AF169" s="3">
        <f t="shared" si="11"/>
        <v>23121984.994138196</v>
      </c>
      <c r="AG169" s="3">
        <f t="shared" si="29"/>
        <v>40230859.205002062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96</v>
      </c>
      <c r="C170" s="7"/>
      <c r="D170" s="2" t="e">
        <f t="shared" si="12"/>
        <v>#N/A</v>
      </c>
      <c r="E170" s="2" t="e">
        <f t="shared" si="22"/>
        <v>#N/A</v>
      </c>
      <c r="F170" s="2">
        <v>676406.03506167233</v>
      </c>
      <c r="G170" s="2">
        <f t="shared" si="41"/>
        <v>676406.03506167233</v>
      </c>
      <c r="H170" s="2">
        <f t="shared" si="39"/>
        <v>71380098.804886863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703407.83158518374</v>
      </c>
      <c r="Q170" s="2">
        <f t="shared" si="42"/>
        <v>703407.83158518374</v>
      </c>
      <c r="R170" s="2">
        <f t="shared" si="40"/>
        <v>73758977.886826083</v>
      </c>
      <c r="S170" s="2">
        <f t="shared" si="17"/>
        <v>676406.03506167233</v>
      </c>
      <c r="T170" s="2">
        <f t="shared" si="18"/>
        <v>15789.714285714086</v>
      </c>
      <c r="U170" s="2">
        <f t="shared" si="19"/>
        <v>703407.83158518374</v>
      </c>
      <c r="V170" s="2">
        <f t="shared" si="34"/>
        <v>23581063.989917666</v>
      </c>
      <c r="W170" s="2">
        <f t="shared" si="20"/>
        <v>459078.99577946961</v>
      </c>
      <c r="X170" s="2">
        <f t="shared" si="6"/>
        <v>244328.83580571413</v>
      </c>
      <c r="Y170" s="2">
        <f t="shared" si="37"/>
        <v>50177913.896908402</v>
      </c>
      <c r="Z170" s="2" t="str">
        <f t="shared" si="8"/>
        <v>HERE</v>
      </c>
      <c r="AA170" s="2">
        <f>IF(Z170="HERE",Y170,AA169+Graph!$G$1*1000)</f>
        <v>50177913.896908402</v>
      </c>
      <c r="AB170" s="2">
        <f t="shared" si="21"/>
        <v>244328.83580571413</v>
      </c>
      <c r="AC170" s="2">
        <f t="shared" si="38"/>
        <v>23581063.989917666</v>
      </c>
      <c r="AD170" s="3">
        <f t="shared" si="10"/>
        <v>50177913.896908402</v>
      </c>
      <c r="AE170" s="2">
        <f>IF(AE168&gt;=52800000,52800000,IF(AB149=Graph!G$1*1000,AE169+Graph!G$1*1000,AC170))</f>
        <v>23581063.989917666</v>
      </c>
      <c r="AF170" s="3">
        <f t="shared" si="11"/>
        <v>23581063.989917666</v>
      </c>
      <c r="AG170" s="3">
        <f t="shared" si="29"/>
        <v>40609102.66049733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97</v>
      </c>
      <c r="C171" s="7"/>
      <c r="D171" s="2" t="e">
        <f t="shared" si="12"/>
        <v>#N/A</v>
      </c>
      <c r="E171" s="2" t="e">
        <f t="shared" si="22"/>
        <v>#N/A</v>
      </c>
      <c r="F171" s="2">
        <v>678993.26171979308</v>
      </c>
      <c r="G171" s="2">
        <f t="shared" si="41"/>
        <v>678993.26171979308</v>
      </c>
      <c r="H171" s="2">
        <f t="shared" si="39"/>
        <v>72059092.066606656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706188.56666092575</v>
      </c>
      <c r="Q171" s="2">
        <f t="shared" si="42"/>
        <v>706188.56666092575</v>
      </c>
      <c r="R171" s="2">
        <f t="shared" si="40"/>
        <v>74465166.453487009</v>
      </c>
      <c r="S171" s="2">
        <f t="shared" si="17"/>
        <v>678993.26171979308</v>
      </c>
      <c r="T171" s="2">
        <f t="shared" si="18"/>
        <v>15789.714285714086</v>
      </c>
      <c r="U171" s="2">
        <f t="shared" si="19"/>
        <v>706188.56666092575</v>
      </c>
      <c r="V171" s="2">
        <f t="shared" si="34"/>
        <v>24042730.212355256</v>
      </c>
      <c r="W171" s="2">
        <f t="shared" si="20"/>
        <v>461666.22243759036</v>
      </c>
      <c r="X171" s="2">
        <f t="shared" si="6"/>
        <v>244522.34422333539</v>
      </c>
      <c r="Y171" s="2">
        <f t="shared" si="37"/>
        <v>50422436.241131738</v>
      </c>
      <c r="Z171" s="2" t="str">
        <f t="shared" si="8"/>
        <v>HERE</v>
      </c>
      <c r="AA171" s="2">
        <f>IF(Z171="HERE",Y171,AA170+Graph!$G$1*1000)</f>
        <v>50422436.241131738</v>
      </c>
      <c r="AB171" s="2">
        <f t="shared" si="21"/>
        <v>244522.34422333539</v>
      </c>
      <c r="AC171" s="2">
        <f t="shared" si="38"/>
        <v>24042730.212355256</v>
      </c>
      <c r="AD171" s="3">
        <f t="shared" si="10"/>
        <v>50422436.241131738</v>
      </c>
      <c r="AE171" s="2">
        <f>IF(AE169&gt;=52800000,52800000,IF(AB150=Graph!G$1*1000,AE170+Graph!G$1*1000,AC171))</f>
        <v>24042730.212355256</v>
      </c>
      <c r="AF171" s="3">
        <f t="shared" si="11"/>
        <v>24042730.212355256</v>
      </c>
      <c r="AG171" s="3">
        <f t="shared" si="29"/>
        <v>40957553.877560779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98</v>
      </c>
      <c r="C172" s="7"/>
      <c r="D172" s="2" t="e">
        <f t="shared" si="12"/>
        <v>#N/A</v>
      </c>
      <c r="E172" s="2" t="e">
        <f t="shared" si="22"/>
        <v>#N/A</v>
      </c>
      <c r="F172" s="2">
        <v>681580.48837791383</v>
      </c>
      <c r="G172" s="2">
        <f t="shared" si="41"/>
        <v>681580.48837791383</v>
      </c>
      <c r="H172" s="2">
        <f t="shared" si="39"/>
        <v>72740672.55498457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708969.30173665285</v>
      </c>
      <c r="Q172" s="2">
        <f t="shared" si="42"/>
        <v>708969.30173665285</v>
      </c>
      <c r="R172" s="2">
        <f t="shared" si="40"/>
        <v>75174135.755223662</v>
      </c>
      <c r="S172" s="2">
        <f t="shared" si="17"/>
        <v>681580.48837791383</v>
      </c>
      <c r="T172" s="2">
        <f t="shared" si="18"/>
        <v>15789.714285714086</v>
      </c>
      <c r="U172" s="2">
        <f t="shared" si="19"/>
        <v>708969.30173665285</v>
      </c>
      <c r="V172" s="2">
        <f t="shared" si="34"/>
        <v>24506983.661450967</v>
      </c>
      <c r="W172" s="2">
        <f t="shared" si="20"/>
        <v>464253.44909571111</v>
      </c>
      <c r="X172" s="2">
        <f t="shared" si="6"/>
        <v>244715.85264094174</v>
      </c>
      <c r="Y172" s="2">
        <f t="shared" si="37"/>
        <v>50667152.09377268</v>
      </c>
      <c r="Z172" s="2" t="str">
        <f t="shared" si="8"/>
        <v>HERE</v>
      </c>
      <c r="AA172" s="2">
        <f>IF(Z172="HERE",Y172,AA171+Graph!$G$1*1000)</f>
        <v>50667152.09377268</v>
      </c>
      <c r="AB172" s="2">
        <f t="shared" si="21"/>
        <v>244715.85264094174</v>
      </c>
      <c r="AC172" s="2">
        <f t="shared" si="38"/>
        <v>24506983.661450967</v>
      </c>
      <c r="AD172" s="3">
        <f t="shared" si="10"/>
        <v>50667152.09377268</v>
      </c>
      <c r="AE172" s="2">
        <f>IF(AE170&gt;=52800000,52800000,IF(AB151=Graph!G$1*1000,AE171+Graph!G$1*1000,AC172))</f>
        <v>24506983.661450967</v>
      </c>
      <c r="AF172" s="3">
        <f t="shared" si="11"/>
        <v>24506983.661450967</v>
      </c>
      <c r="AG172" s="3">
        <f t="shared" si="29"/>
        <v>41232935.10619238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99</v>
      </c>
      <c r="C173" s="7"/>
      <c r="D173" s="2" t="e">
        <f t="shared" si="12"/>
        <v>#N/A</v>
      </c>
      <c r="E173" s="2" t="e">
        <f t="shared" si="22"/>
        <v>#N/A</v>
      </c>
      <c r="F173" s="2">
        <v>684167.71503603458</v>
      </c>
      <c r="G173" s="2">
        <f t="shared" si="41"/>
        <v>684167.71503603458</v>
      </c>
      <c r="H173" s="2">
        <f t="shared" si="39"/>
        <v>73424840.270020604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711750.03681239486</v>
      </c>
      <c r="Q173" s="2">
        <f t="shared" si="42"/>
        <v>711750.03681239486</v>
      </c>
      <c r="R173" s="2">
        <f t="shared" si="40"/>
        <v>75885885.792036057</v>
      </c>
      <c r="S173" s="2">
        <f t="shared" si="17"/>
        <v>684167.71503603458</v>
      </c>
      <c r="T173" s="2">
        <f t="shared" si="18"/>
        <v>15789.714285714086</v>
      </c>
      <c r="U173" s="2">
        <f t="shared" si="19"/>
        <v>711750.03681239486</v>
      </c>
      <c r="V173" s="2">
        <f t="shared" si="34"/>
        <v>24973824.337204799</v>
      </c>
      <c r="W173" s="2">
        <f t="shared" si="20"/>
        <v>466840.67575383186</v>
      </c>
      <c r="X173" s="2">
        <f t="shared" si="6"/>
        <v>244909.36105856299</v>
      </c>
      <c r="Y173" s="2">
        <f t="shared" si="37"/>
        <v>50912061.454831243</v>
      </c>
      <c r="Z173" s="2" t="str">
        <f t="shared" si="8"/>
        <v>HERE</v>
      </c>
      <c r="AA173" s="2">
        <f>IF(Z173="HERE",Y173,AA172+Graph!$G$1*1000)</f>
        <v>50912061.454831243</v>
      </c>
      <c r="AB173" s="2">
        <f t="shared" si="21"/>
        <v>244909.36105856299</v>
      </c>
      <c r="AC173" s="2">
        <f t="shared" si="38"/>
        <v>24973824.337204799</v>
      </c>
      <c r="AD173" s="3">
        <f t="shared" si="10"/>
        <v>50912061.454831243</v>
      </c>
      <c r="AE173" s="2">
        <f>IF(AE171&gt;=52800000,52800000,IF(AB152=Graph!G$1*1000,AE172+Graph!G$1*1000,AC173))</f>
        <v>24973824.337204799</v>
      </c>
      <c r="AF173" s="3">
        <f t="shared" si="11"/>
        <v>24973824.337204799</v>
      </c>
      <c r="AG173" s="3">
        <f t="shared" si="29"/>
        <v>41411160.746392146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100</v>
      </c>
      <c r="C174" s="7"/>
      <c r="D174" s="2" t="e">
        <f t="shared" si="12"/>
        <v>#N/A</v>
      </c>
      <c r="E174" s="2" t="e">
        <f t="shared" si="22"/>
        <v>#N/A</v>
      </c>
      <c r="F174" s="2">
        <v>686754.94169415534</v>
      </c>
      <c r="G174" s="2">
        <f t="shared" si="41"/>
        <v>686754.94169415534</v>
      </c>
      <c r="H174" s="2">
        <f t="shared" si="39"/>
        <v>74111595.211714759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714530.77188812196</v>
      </c>
      <c r="Q174" s="2">
        <f t="shared" si="42"/>
        <v>714530.77188812196</v>
      </c>
      <c r="R174" s="2">
        <f t="shared" si="40"/>
        <v>76600416.563924178</v>
      </c>
      <c r="S174" s="2">
        <f t="shared" si="17"/>
        <v>686754.94169415534</v>
      </c>
      <c r="T174" s="2">
        <f t="shared" si="18"/>
        <v>15789.714285714086</v>
      </c>
      <c r="U174" s="2">
        <f t="shared" si="19"/>
        <v>714530.77188812196</v>
      </c>
      <c r="V174" s="2">
        <f t="shared" si="34"/>
        <v>25443252.239616752</v>
      </c>
      <c r="W174" s="2">
        <f t="shared" si="20"/>
        <v>469427.90241195261</v>
      </c>
      <c r="X174" s="2">
        <f t="shared" si="6"/>
        <v>245102.86947616935</v>
      </c>
      <c r="Y174" s="2">
        <f t="shared" si="37"/>
        <v>51157164.324307412</v>
      </c>
      <c r="Z174" s="2" t="str">
        <f t="shared" si="8"/>
        <v>HERE</v>
      </c>
      <c r="AA174" s="2">
        <f>IF(Z174="HERE",Y174,AA173+Graph!$G$1*1000)</f>
        <v>51157164.324307412</v>
      </c>
      <c r="AB174" s="2">
        <f t="shared" si="21"/>
        <v>245102.86947616935</v>
      </c>
      <c r="AC174" s="2">
        <f t="shared" si="38"/>
        <v>25443252.239616752</v>
      </c>
      <c r="AD174" s="3">
        <f t="shared" si="10"/>
        <v>51157164.324307412</v>
      </c>
      <c r="AE174" s="2">
        <f>IF(AE172&gt;=52800000,52800000,IF(AB153=Graph!G$1*1000,AE173+Graph!G$1*1000,AC174))</f>
        <v>25443252.239616752</v>
      </c>
      <c r="AF174" s="3">
        <f t="shared" si="11"/>
        <v>25443252.239616752</v>
      </c>
      <c r="AG174" s="3">
        <f t="shared" si="29"/>
        <v>41617096.648160055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101</v>
      </c>
      <c r="C175" s="7"/>
      <c r="D175" s="2" t="e">
        <f t="shared" si="12"/>
        <v>#N/A</v>
      </c>
      <c r="E175" s="2" t="e">
        <f t="shared" si="22"/>
        <v>#N/A</v>
      </c>
      <c r="F175" s="2">
        <v>689342.16835227609</v>
      </c>
      <c r="G175" s="2">
        <f t="shared" si="41"/>
        <v>689342.16835227609</v>
      </c>
      <c r="H175" s="2">
        <f t="shared" si="39"/>
        <v>74800937.380067036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717311.50696386397</v>
      </c>
      <c r="Q175" s="2">
        <f t="shared" si="42"/>
        <v>717311.50696386397</v>
      </c>
      <c r="R175" s="2">
        <f t="shared" si="40"/>
        <v>77317728.070888042</v>
      </c>
      <c r="S175" s="2">
        <f t="shared" si="17"/>
        <v>689342.16835227609</v>
      </c>
      <c r="T175" s="2">
        <f t="shared" si="18"/>
        <v>15789.714285714086</v>
      </c>
      <c r="U175" s="2">
        <f t="shared" si="19"/>
        <v>717311.50696386397</v>
      </c>
      <c r="V175" s="2">
        <f t="shared" si="34"/>
        <v>25915267.36868684</v>
      </c>
      <c r="W175" s="2">
        <f t="shared" si="20"/>
        <v>472015.12907008827</v>
      </c>
      <c r="X175" s="2">
        <f t="shared" si="6"/>
        <v>245296.3778937757</v>
      </c>
      <c r="Y175" s="2">
        <f t="shared" si="37"/>
        <v>51402460.702201188</v>
      </c>
      <c r="Z175" s="2" t="str">
        <f t="shared" si="8"/>
        <v>HERE</v>
      </c>
      <c r="AA175" s="2">
        <f>IF(Z175="HERE",Y175,AA174+Graph!$G$1*1000)</f>
        <v>51402460.702201188</v>
      </c>
      <c r="AB175" s="2">
        <f t="shared" si="21"/>
        <v>245296.3778937757</v>
      </c>
      <c r="AC175" s="2">
        <f t="shared" si="38"/>
        <v>25915267.36868684</v>
      </c>
      <c r="AD175" s="3">
        <f t="shared" si="10"/>
        <v>51402460.702201188</v>
      </c>
      <c r="AE175" s="2">
        <f>IF(AE173&gt;=52800000,52800000,IF(AB154=Graph!G$1*1000,AE174+Graph!G$1*1000,AC175))</f>
        <v>25915267.36868684</v>
      </c>
      <c r="AF175" s="3">
        <f t="shared" si="11"/>
        <v>25915267.36868684</v>
      </c>
      <c r="AG175" s="3">
        <f t="shared" si="29"/>
        <v>41894001.011496149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102</v>
      </c>
      <c r="C176" s="7"/>
      <c r="D176" s="2" t="e">
        <f t="shared" si="12"/>
        <v>#N/A</v>
      </c>
      <c r="E176" s="2" t="e">
        <f t="shared" si="22"/>
        <v>#N/A</v>
      </c>
      <c r="F176" s="2">
        <v>691929.39501039684</v>
      </c>
      <c r="G176" s="2">
        <f t="shared" si="41"/>
        <v>691929.39501039684</v>
      </c>
      <c r="H176" s="2">
        <f t="shared" si="39"/>
        <v>75492866.775077432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720092.24203959107</v>
      </c>
      <c r="Q176" s="2">
        <f t="shared" si="42"/>
        <v>720092.24203959107</v>
      </c>
      <c r="R176" s="2">
        <f t="shared" si="40"/>
        <v>78037820.312927634</v>
      </c>
      <c r="S176" s="2">
        <f t="shared" si="17"/>
        <v>691929.39501039684</v>
      </c>
      <c r="T176" s="2">
        <f t="shared" si="18"/>
        <v>15789.714285714086</v>
      </c>
      <c r="U176" s="2">
        <f t="shared" si="19"/>
        <v>720092.24203959107</v>
      </c>
      <c r="V176" s="2">
        <f t="shared" si="34"/>
        <v>26389869.724415049</v>
      </c>
      <c r="W176" s="2">
        <f t="shared" si="20"/>
        <v>474602.35572820902</v>
      </c>
      <c r="X176" s="2">
        <f t="shared" si="6"/>
        <v>245489.88631138206</v>
      </c>
      <c r="Y176" s="2">
        <f t="shared" si="37"/>
        <v>51647950.58851257</v>
      </c>
      <c r="Z176" s="2" t="str">
        <f t="shared" si="8"/>
        <v>HERE</v>
      </c>
      <c r="AA176" s="2">
        <f>IF(Z176="HERE",Y176,AA175+Graph!$G$1*1000)</f>
        <v>51647950.58851257</v>
      </c>
      <c r="AB176" s="2">
        <f t="shared" si="21"/>
        <v>245489.88631138206</v>
      </c>
      <c r="AC176" s="2">
        <f t="shared" si="38"/>
        <v>26389869.724415049</v>
      </c>
      <c r="AD176" s="3">
        <f t="shared" si="10"/>
        <v>51647950.58851257</v>
      </c>
      <c r="AE176" s="2">
        <f>IF(AE174&gt;=52800000,52800000,IF(AB155=Graph!G$1*1000,AE175+Graph!G$1*1000,AC176))</f>
        <v>26389869.724415049</v>
      </c>
      <c r="AF176" s="3">
        <f t="shared" si="11"/>
        <v>26389869.724415049</v>
      </c>
      <c r="AG176" s="3">
        <f t="shared" si="29"/>
        <v>42205050.986400388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103</v>
      </c>
      <c r="C177" s="7"/>
      <c r="D177" s="2" t="e">
        <f t="shared" si="12"/>
        <v>#N/A</v>
      </c>
      <c r="E177" s="2" t="e">
        <f t="shared" si="22"/>
        <v>#N/A</v>
      </c>
      <c r="F177" s="2">
        <v>694516.62166851759</v>
      </c>
      <c r="G177" s="2">
        <f t="shared" si="41"/>
        <v>694516.62166851759</v>
      </c>
      <c r="H177" s="2">
        <f t="shared" si="39"/>
        <v>76187383.39674595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722872.97711533308</v>
      </c>
      <c r="Q177" s="2">
        <f t="shared" si="42"/>
        <v>722872.97711533308</v>
      </c>
      <c r="R177" s="2">
        <f t="shared" si="40"/>
        <v>78760693.290042967</v>
      </c>
      <c r="S177" s="2">
        <f t="shared" si="17"/>
        <v>694516.62166851759</v>
      </c>
      <c r="T177" s="2">
        <f t="shared" si="18"/>
        <v>15789.714285714086</v>
      </c>
      <c r="U177" s="2">
        <f t="shared" si="19"/>
        <v>722872.97711533308</v>
      </c>
      <c r="V177" s="2">
        <f t="shared" si="34"/>
        <v>26867059.306801379</v>
      </c>
      <c r="W177" s="2">
        <f t="shared" si="20"/>
        <v>477189.58238632977</v>
      </c>
      <c r="X177" s="2">
        <f t="shared" si="6"/>
        <v>245683.39472900331</v>
      </c>
      <c r="Y177" s="2">
        <f t="shared" si="37"/>
        <v>51893633.983241573</v>
      </c>
      <c r="Z177" s="2" t="str">
        <f t="shared" si="8"/>
        <v>HERE</v>
      </c>
      <c r="AA177" s="2">
        <f>IF(Z177="HERE",Y177,AA176+Graph!$G$1*1000)</f>
        <v>51893633.983241573</v>
      </c>
      <c r="AB177" s="2">
        <f t="shared" si="21"/>
        <v>245683.39472900331</v>
      </c>
      <c r="AC177" s="2">
        <f t="shared" si="38"/>
        <v>26867059.306801379</v>
      </c>
      <c r="AD177" s="3">
        <f t="shared" si="10"/>
        <v>51893633.983241573</v>
      </c>
      <c r="AE177" s="2">
        <f>IF(AE175&gt;=52800000,52800000,IF(AB156=Graph!G$1*1000,AE176+Graph!G$1*1000,AC177))</f>
        <v>26867059.306801379</v>
      </c>
      <c r="AF177" s="3">
        <f t="shared" si="11"/>
        <v>26867059.306801379</v>
      </c>
      <c r="AG177" s="3">
        <f t="shared" si="29"/>
        <v>42682619.6228728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104</v>
      </c>
      <c r="C178" s="7"/>
      <c r="D178" s="2" t="e">
        <f t="shared" si="12"/>
        <v>#N/A</v>
      </c>
      <c r="E178" s="2" t="e">
        <f t="shared" si="22"/>
        <v>#N/A</v>
      </c>
      <c r="F178" s="2">
        <v>697103.84832663834</v>
      </c>
      <c r="G178" s="2">
        <f t="shared" si="41"/>
        <v>697103.84832663834</v>
      </c>
      <c r="H178" s="2">
        <f t="shared" si="39"/>
        <v>76884487.245072588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725653.71219107509</v>
      </c>
      <c r="Q178" s="2">
        <f t="shared" si="42"/>
        <v>725653.71219107509</v>
      </c>
      <c r="R178" s="2">
        <f t="shared" si="40"/>
        <v>79486347.002234042</v>
      </c>
      <c r="S178" s="2">
        <f t="shared" si="17"/>
        <v>697103.84832663834</v>
      </c>
      <c r="T178" s="2">
        <f t="shared" si="18"/>
        <v>15789.714285714086</v>
      </c>
      <c r="U178" s="2">
        <f t="shared" si="19"/>
        <v>725653.71219107509</v>
      </c>
      <c r="V178" s="2">
        <f t="shared" si="34"/>
        <v>27346836.115845829</v>
      </c>
      <c r="W178" s="2">
        <f t="shared" si="20"/>
        <v>479776.80904445052</v>
      </c>
      <c r="X178" s="2">
        <f t="shared" si="6"/>
        <v>245876.90314662457</v>
      </c>
      <c r="Y178" s="2">
        <f t="shared" si="37"/>
        <v>52139510.886388198</v>
      </c>
      <c r="Z178" s="2" t="str">
        <f t="shared" si="8"/>
        <v>HERE</v>
      </c>
      <c r="AA178" s="2">
        <f>IF(Z178="HERE",Y178,AA177+Graph!$G$1*1000)</f>
        <v>52139510.886388198</v>
      </c>
      <c r="AB178" s="2">
        <f t="shared" si="21"/>
        <v>245876.90314662457</v>
      </c>
      <c r="AC178" s="2">
        <f t="shared" si="38"/>
        <v>27346836.115845829</v>
      </c>
      <c r="AD178" s="3">
        <f t="shared" si="10"/>
        <v>52139510.886388198</v>
      </c>
      <c r="AE178" s="2">
        <f>IF(AE176&gt;=52800000,52800000,IF(AB157=Graph!G$1*1000,AE177+Graph!G$1*1000,AC178))</f>
        <v>27346836.115845829</v>
      </c>
      <c r="AF178" s="3">
        <f t="shared" si="11"/>
        <v>27346836.115845829</v>
      </c>
      <c r="AG178" s="3">
        <f t="shared" si="29"/>
        <v>43119662.220913365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105</v>
      </c>
      <c r="C179" s="7"/>
      <c r="D179" s="2" t="e">
        <f t="shared" si="12"/>
        <v>#N/A</v>
      </c>
      <c r="E179" s="2" t="e">
        <f t="shared" si="22"/>
        <v>#N/A</v>
      </c>
      <c r="F179" s="2">
        <v>699691.07498475909</v>
      </c>
      <c r="G179" s="2">
        <f t="shared" si="41"/>
        <v>699691.07498475909</v>
      </c>
      <c r="H179" s="2">
        <f t="shared" si="39"/>
        <v>77584178.320057347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728434.44726680219</v>
      </c>
      <c r="Q179" s="2">
        <f t="shared" si="42"/>
        <v>728434.44726680219</v>
      </c>
      <c r="R179" s="2">
        <f t="shared" si="40"/>
        <v>80214781.449500844</v>
      </c>
      <c r="S179" s="2">
        <f t="shared" si="17"/>
        <v>699691.07498475909</v>
      </c>
      <c r="T179" s="2">
        <f t="shared" si="18"/>
        <v>15789.714285714086</v>
      </c>
      <c r="U179" s="2">
        <f t="shared" si="19"/>
        <v>728434.44726680219</v>
      </c>
      <c r="V179" s="2">
        <f t="shared" si="34"/>
        <v>27829200.151548401</v>
      </c>
      <c r="W179" s="2">
        <f t="shared" si="20"/>
        <v>482364.03570257127</v>
      </c>
      <c r="X179" s="2">
        <f t="shared" si="6"/>
        <v>246070.41156423092</v>
      </c>
      <c r="Y179" s="2">
        <f t="shared" si="37"/>
        <v>52385581.297952428</v>
      </c>
      <c r="Z179" s="2" t="str">
        <f t="shared" si="8"/>
        <v>HERE</v>
      </c>
      <c r="AA179" s="2">
        <f>IF(Z179="HERE",Y179,AA178+Graph!$G$1*1000)</f>
        <v>52385581.297952428</v>
      </c>
      <c r="AB179" s="2">
        <f t="shared" si="21"/>
        <v>246070.41156423092</v>
      </c>
      <c r="AC179" s="2">
        <f t="shared" si="38"/>
        <v>27829200.151548401</v>
      </c>
      <c r="AD179" s="3">
        <f t="shared" si="10"/>
        <v>52385581.297952428</v>
      </c>
      <c r="AE179" s="2">
        <f>IF(AE177&gt;=52800000,52800000,IF(AB158=Graph!G$1*1000,AE178+Graph!G$1*1000,AC179))</f>
        <v>27829200.151548401</v>
      </c>
      <c r="AF179" s="3">
        <f t="shared" si="11"/>
        <v>27829200.151548401</v>
      </c>
      <c r="AG179" s="3">
        <f t="shared" si="29"/>
        <v>43445009.130522095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106</v>
      </c>
      <c r="C180" s="7"/>
      <c r="D180" s="2" t="e">
        <f t="shared" si="12"/>
        <v>#N/A</v>
      </c>
      <c r="E180" s="2" t="e">
        <f t="shared" si="22"/>
        <v>#N/A</v>
      </c>
      <c r="F180" s="2">
        <v>702278.30164287984</v>
      </c>
      <c r="G180" s="2">
        <f t="shared" si="41"/>
        <v>702278.30164287984</v>
      </c>
      <c r="H180" s="2">
        <f t="shared" si="39"/>
        <v>78286456.621700227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731215.1823425442</v>
      </c>
      <c r="Q180" s="2">
        <f t="shared" si="42"/>
        <v>731215.1823425442</v>
      </c>
      <c r="R180" s="2">
        <f t="shared" si="40"/>
        <v>80945996.631843388</v>
      </c>
      <c r="S180" s="2">
        <f t="shared" si="17"/>
        <v>702278.30164287984</v>
      </c>
      <c r="T180" s="2">
        <f t="shared" si="18"/>
        <v>15789.714285714086</v>
      </c>
      <c r="U180" s="2">
        <f t="shared" si="19"/>
        <v>731215.1823425442</v>
      </c>
      <c r="V180" s="2">
        <f t="shared" si="34"/>
        <v>28314151.413909093</v>
      </c>
      <c r="W180" s="2">
        <f t="shared" si="20"/>
        <v>484951.26236069202</v>
      </c>
      <c r="X180" s="2">
        <f t="shared" si="6"/>
        <v>246263.91998185217</v>
      </c>
      <c r="Y180" s="2">
        <f t="shared" si="37"/>
        <v>52631845.217934281</v>
      </c>
      <c r="Z180" s="2" t="str">
        <f t="shared" si="8"/>
        <v>HERE</v>
      </c>
      <c r="AA180" s="2">
        <f>IF(Z180="HERE",Y180,AA179+Graph!$G$1*1000)</f>
        <v>52631845.217934281</v>
      </c>
      <c r="AB180" s="2">
        <f t="shared" si="21"/>
        <v>246263.91998185217</v>
      </c>
      <c r="AC180" s="2">
        <f t="shared" si="38"/>
        <v>28314151.413909093</v>
      </c>
      <c r="AD180" s="3">
        <f t="shared" si="10"/>
        <v>52631845.217934281</v>
      </c>
      <c r="AE180" s="2">
        <f>IF(AE178&gt;=52800000,52800000,IF(AB159=Graph!G$1*1000,AE179+Graph!G$1*1000,AC180))</f>
        <v>28314151.413909093</v>
      </c>
      <c r="AF180" s="3">
        <f t="shared" si="11"/>
        <v>28314151.413909093</v>
      </c>
      <c r="AG180" s="3">
        <f t="shared" si="29"/>
        <v>43684520.32453987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107</v>
      </c>
      <c r="C181" s="7"/>
      <c r="D181" s="2" t="e">
        <f t="shared" si="12"/>
        <v>#N/A</v>
      </c>
      <c r="E181" s="2" t="e">
        <f t="shared" si="22"/>
        <v>#N/A</v>
      </c>
      <c r="F181" s="2">
        <v>704865.5283010006</v>
      </c>
      <c r="G181" s="2">
        <f t="shared" si="41"/>
        <v>704865.5283010006</v>
      </c>
      <c r="H181" s="2">
        <f t="shared" si="39"/>
        <v>78991322.150001228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733995.9174182713</v>
      </c>
      <c r="Q181" s="2">
        <f t="shared" si="42"/>
        <v>733995.9174182713</v>
      </c>
      <c r="R181" s="2">
        <f t="shared" si="40"/>
        <v>81679992.549261659</v>
      </c>
      <c r="S181" s="2">
        <f t="shared" si="17"/>
        <v>704865.5283010006</v>
      </c>
      <c r="T181" s="2">
        <f t="shared" si="18"/>
        <v>15789.714285714086</v>
      </c>
      <c r="U181" s="2">
        <f t="shared" si="19"/>
        <v>733995.9174182713</v>
      </c>
      <c r="V181" s="2">
        <f t="shared" si="34"/>
        <v>28801689.902927905</v>
      </c>
      <c r="W181" s="2">
        <f t="shared" si="20"/>
        <v>487538.48901881278</v>
      </c>
      <c r="X181" s="2">
        <f t="shared" si="6"/>
        <v>246457.42839945853</v>
      </c>
      <c r="Y181" s="2">
        <f t="shared" si="37"/>
        <v>52878302.646333739</v>
      </c>
      <c r="Z181" s="2" t="str">
        <f t="shared" si="8"/>
        <v>HERE</v>
      </c>
      <c r="AA181" s="2">
        <f>IF(Z181="HERE",Y181,AA180+Graph!$G$1*1000)</f>
        <v>52878302.646333739</v>
      </c>
      <c r="AB181" s="2">
        <f t="shared" si="21"/>
        <v>246457.42839945853</v>
      </c>
      <c r="AC181" s="2">
        <f t="shared" si="38"/>
        <v>28801689.902927905</v>
      </c>
      <c r="AD181" s="3">
        <f t="shared" si="10"/>
        <v>52800000</v>
      </c>
      <c r="AE181" s="2">
        <f>IF(AE179&gt;=52800000,52800000,IF(AB160=Graph!G$1*1000,AE180+Graph!G$1*1000,AC181))</f>
        <v>28801689.902927905</v>
      </c>
      <c r="AF181" s="3">
        <f t="shared" si="11"/>
        <v>28801689.902927905</v>
      </c>
      <c r="AG181" s="3">
        <f t="shared" si="29"/>
        <v>43924335.037466399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108</v>
      </c>
      <c r="C182" s="7"/>
      <c r="D182" s="2" t="e">
        <f t="shared" si="12"/>
        <v>#N/A</v>
      </c>
      <c r="E182" s="2" t="e">
        <f t="shared" si="22"/>
        <v>#N/A</v>
      </c>
      <c r="F182" s="2">
        <v>707452.75495912135</v>
      </c>
      <c r="G182" s="2">
        <f t="shared" si="41"/>
        <v>707452.75495912135</v>
      </c>
      <c r="H182" s="2">
        <f t="shared" si="39"/>
        <v>79698774.904960349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736776.65249401331</v>
      </c>
      <c r="Q182" s="2">
        <f t="shared" si="42"/>
        <v>736776.65249401331</v>
      </c>
      <c r="R182" s="2">
        <f t="shared" si="40"/>
        <v>82416769.201755673</v>
      </c>
      <c r="S182" s="2">
        <f t="shared" si="17"/>
        <v>707452.75495912135</v>
      </c>
      <c r="T182" s="2">
        <f t="shared" si="18"/>
        <v>15789.714285714086</v>
      </c>
      <c r="U182" s="2">
        <f t="shared" si="19"/>
        <v>736776.65249401331</v>
      </c>
      <c r="V182" s="2">
        <f t="shared" si="34"/>
        <v>29291815.618604839</v>
      </c>
      <c r="W182" s="2">
        <f t="shared" si="20"/>
        <v>490125.71567693353</v>
      </c>
      <c r="X182" s="2">
        <f t="shared" si="6"/>
        <v>246650.93681707978</v>
      </c>
      <c r="Y182" s="2">
        <f t="shared" si="37"/>
        <v>53124953.583150819</v>
      </c>
      <c r="Z182" s="2" t="str">
        <f t="shared" si="8"/>
        <v>HERE</v>
      </c>
      <c r="AA182" s="2">
        <f>IF(Z182="HERE",Y182,AA181+Graph!$G$1*1000)</f>
        <v>53124953.583150819</v>
      </c>
      <c r="AB182" s="2">
        <f t="shared" si="21"/>
        <v>246650.93681707978</v>
      </c>
      <c r="AC182" s="2">
        <f t="shared" si="38"/>
        <v>29291815.618604839</v>
      </c>
      <c r="AD182" s="3">
        <f t="shared" si="10"/>
        <v>52800000</v>
      </c>
      <c r="AE182" s="2">
        <f>IF(AE180&gt;=52800000,52800000,IF(AB161=Graph!G$1*1000,AE181+Graph!G$1*1000,AC182))</f>
        <v>29291815.618604839</v>
      </c>
      <c r="AF182" s="3">
        <f t="shared" si="11"/>
        <v>29291815.618604839</v>
      </c>
      <c r="AG182" s="3">
        <f t="shared" si="29"/>
        <v>44164453.269301683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109</v>
      </c>
      <c r="C183" s="7"/>
      <c r="D183" s="2" t="e">
        <f t="shared" si="12"/>
        <v>#N/A</v>
      </c>
      <c r="E183" s="2" t="e">
        <f t="shared" si="22"/>
        <v>#N/A</v>
      </c>
      <c r="F183" s="2">
        <v>710039.9816172421</v>
      </c>
      <c r="G183" s="2">
        <f t="shared" si="41"/>
        <v>710039.9816172421</v>
      </c>
      <c r="H183" s="2">
        <f t="shared" si="39"/>
        <v>80408814.886577591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739557.38756974041</v>
      </c>
      <c r="Q183" s="2">
        <f t="shared" si="42"/>
        <v>739557.38756974041</v>
      </c>
      <c r="R183" s="2">
        <f t="shared" si="40"/>
        <v>83156326.589325413</v>
      </c>
      <c r="S183" s="2">
        <f t="shared" si="17"/>
        <v>710039.9816172421</v>
      </c>
      <c r="T183" s="2">
        <f t="shared" si="18"/>
        <v>15789.714285714086</v>
      </c>
      <c r="U183" s="2">
        <f t="shared" si="19"/>
        <v>739557.38756974041</v>
      </c>
      <c r="V183" s="2">
        <f t="shared" si="34"/>
        <v>29784528.560939893</v>
      </c>
      <c r="W183" s="2">
        <f t="shared" si="20"/>
        <v>492712.94233505428</v>
      </c>
      <c r="X183" s="2">
        <f t="shared" si="6"/>
        <v>246844.44523468614</v>
      </c>
      <c r="Y183" s="2">
        <f t="shared" si="37"/>
        <v>53371798.028385505</v>
      </c>
      <c r="Z183" s="2" t="str">
        <f t="shared" si="8"/>
        <v>HERE</v>
      </c>
      <c r="AA183" s="2">
        <f>IF(Z183="HERE",Y183,AA182+Graph!$G$1*1000)</f>
        <v>53371798.028385505</v>
      </c>
      <c r="AB183" s="2">
        <f t="shared" si="21"/>
        <v>246844.44523468614</v>
      </c>
      <c r="AC183" s="2">
        <f t="shared" si="38"/>
        <v>29784528.560939893</v>
      </c>
      <c r="AD183" s="3">
        <f t="shared" si="10"/>
        <v>52800000</v>
      </c>
      <c r="AE183" s="2">
        <f>IF(AE181&gt;=52800000,52800000,IF(AB162=Graph!G$1*1000,AE182+Graph!G$1*1000,AC183))</f>
        <v>29784528.560939893</v>
      </c>
      <c r="AF183" s="3">
        <f t="shared" si="11"/>
        <v>29784528.560939893</v>
      </c>
      <c r="AG183" s="3">
        <f t="shared" si="29"/>
        <v>44404875.020045727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110</v>
      </c>
      <c r="C184" s="7"/>
      <c r="D184" s="2" t="e">
        <f t="shared" si="12"/>
        <v>#N/A</v>
      </c>
      <c r="E184" s="2" t="e">
        <f t="shared" si="22"/>
        <v>#N/A</v>
      </c>
      <c r="F184" s="2">
        <v>712627.20827537775</v>
      </c>
      <c r="G184" s="2">
        <f t="shared" si="41"/>
        <v>712627.20827537775</v>
      </c>
      <c r="H184" s="2">
        <f t="shared" si="39"/>
        <v>81121442.094852969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742338.12264548242</v>
      </c>
      <c r="Q184" s="2">
        <f t="shared" si="42"/>
        <v>742338.12264548242</v>
      </c>
      <c r="R184" s="2">
        <f t="shared" si="40"/>
        <v>83898664.711970896</v>
      </c>
      <c r="S184" s="2">
        <f t="shared" si="17"/>
        <v>712627.20827537775</v>
      </c>
      <c r="T184" s="2">
        <f t="shared" si="18"/>
        <v>15789.714285714086</v>
      </c>
      <c r="U184" s="2">
        <f t="shared" si="19"/>
        <v>742338.12264548242</v>
      </c>
      <c r="V184" s="2">
        <f t="shared" si="34"/>
        <v>30279828.729933068</v>
      </c>
      <c r="W184" s="2">
        <f t="shared" si="20"/>
        <v>495300.16899317503</v>
      </c>
      <c r="X184" s="2">
        <f t="shared" si="6"/>
        <v>247037.95365230739</v>
      </c>
      <c r="Y184" s="2">
        <f t="shared" si="37"/>
        <v>53618835.982037812</v>
      </c>
      <c r="Z184" s="2" t="str">
        <f t="shared" si="8"/>
        <v>HERE</v>
      </c>
      <c r="AA184" s="2">
        <f>IF(Z184="HERE",Y184,AA183+Graph!$G$1*1000)</f>
        <v>53618835.982037812</v>
      </c>
      <c r="AB184" s="2">
        <f t="shared" si="21"/>
        <v>247037.95365230739</v>
      </c>
      <c r="AC184" s="2">
        <f t="shared" si="38"/>
        <v>30279828.729933068</v>
      </c>
      <c r="AD184" s="3">
        <f t="shared" si="10"/>
        <v>52800000</v>
      </c>
      <c r="AE184" s="2">
        <f>IF(AE182&gt;=52800000,52800000,IF(AB163=Graph!G$1*1000,AE183+Graph!G$1*1000,AC184))</f>
        <v>30279828.729933068</v>
      </c>
      <c r="AF184" s="3">
        <f t="shared" si="11"/>
        <v>30279828.729933068</v>
      </c>
      <c r="AG184" s="3">
        <f t="shared" si="29"/>
        <v>44645600.289698541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111</v>
      </c>
      <c r="C185" s="7"/>
      <c r="D185" s="2" t="e">
        <f t="shared" si="12"/>
        <v>#N/A</v>
      </c>
      <c r="E185" s="2" t="e">
        <f t="shared" si="22"/>
        <v>#N/A</v>
      </c>
      <c r="F185" s="2">
        <v>715214.4349334985</v>
      </c>
      <c r="G185" s="2">
        <f t="shared" si="41"/>
        <v>715214.4349334985</v>
      </c>
      <c r="H185" s="2">
        <f t="shared" si="39"/>
        <v>81836656.529786468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745118.85772120953</v>
      </c>
      <c r="Q185" s="2">
        <f t="shared" si="42"/>
        <v>745118.85772120953</v>
      </c>
      <c r="R185" s="2">
        <f t="shared" si="40"/>
        <v>84643783.569692105</v>
      </c>
      <c r="S185" s="2">
        <f t="shared" si="17"/>
        <v>715214.4349334985</v>
      </c>
      <c r="T185" s="2">
        <f t="shared" si="18"/>
        <v>15789.714285714086</v>
      </c>
      <c r="U185" s="2">
        <f t="shared" si="19"/>
        <v>745118.85772120953</v>
      </c>
      <c r="V185" s="2">
        <f t="shared" si="34"/>
        <v>30777716.125584364</v>
      </c>
      <c r="W185" s="2">
        <f t="shared" si="20"/>
        <v>497887.39565129578</v>
      </c>
      <c r="X185" s="2">
        <f t="shared" si="6"/>
        <v>247231.46206991374</v>
      </c>
      <c r="Y185" s="2">
        <f t="shared" si="37"/>
        <v>53866067.444107726</v>
      </c>
      <c r="Z185" s="2" t="str">
        <f t="shared" si="8"/>
        <v>HERE</v>
      </c>
      <c r="AA185" s="2">
        <f>IF(Z185="HERE",Y185,AA184+Graph!$G$1*1000)</f>
        <v>53866067.444107726</v>
      </c>
      <c r="AB185" s="2">
        <f t="shared" si="21"/>
        <v>247231.46206991374</v>
      </c>
      <c r="AC185" s="2">
        <f t="shared" si="38"/>
        <v>30777716.125584364</v>
      </c>
      <c r="AD185" s="3">
        <f t="shared" si="10"/>
        <v>52800000</v>
      </c>
      <c r="AE185" s="2">
        <f>IF(AE183&gt;=52800000,52800000,IF(AB164=Graph!G$1*1000,AE184+Graph!G$1*1000,AC185))</f>
        <v>30777716.125584364</v>
      </c>
      <c r="AF185" s="3">
        <f t="shared" si="11"/>
        <v>30777716.125584364</v>
      </c>
      <c r="AG185" s="3">
        <f t="shared" si="29"/>
        <v>44886629.078260109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112</v>
      </c>
      <c r="C186" s="7"/>
      <c r="D186" s="2" t="e">
        <f t="shared" si="12"/>
        <v>#N/A</v>
      </c>
      <c r="E186" s="2" t="e">
        <f t="shared" si="22"/>
        <v>#N/A</v>
      </c>
      <c r="F186" s="2">
        <v>717801.66159161925</v>
      </c>
      <c r="G186" s="2">
        <f t="shared" si="41"/>
        <v>717801.66159161925</v>
      </c>
      <c r="H186" s="2">
        <f t="shared" si="39"/>
        <v>82554458.191378087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747899.59279695153</v>
      </c>
      <c r="Q186" s="2">
        <f t="shared" si="42"/>
        <v>747899.59279695153</v>
      </c>
      <c r="R186" s="2">
        <f t="shared" si="40"/>
        <v>85391683.162489057</v>
      </c>
      <c r="S186" s="2">
        <f t="shared" si="17"/>
        <v>717801.66159161925</v>
      </c>
      <c r="T186" s="2">
        <f t="shared" si="18"/>
        <v>15789.714285714086</v>
      </c>
      <c r="U186" s="2">
        <f t="shared" si="19"/>
        <v>747899.59279695153</v>
      </c>
      <c r="V186" s="2">
        <f t="shared" si="34"/>
        <v>31278190.74789378</v>
      </c>
      <c r="W186" s="2">
        <f t="shared" si="20"/>
        <v>500474.62230941653</v>
      </c>
      <c r="X186" s="2">
        <f t="shared" si="6"/>
        <v>247424.970487535</v>
      </c>
      <c r="Y186" s="2">
        <f t="shared" si="37"/>
        <v>54113492.414595261</v>
      </c>
      <c r="Z186" s="2" t="str">
        <f t="shared" si="8"/>
        <v>HERE</v>
      </c>
      <c r="AA186" s="2">
        <f>IF(Z186="HERE",Y186,AA185+Graph!$G$1*1000)</f>
        <v>54113492.414595261</v>
      </c>
      <c r="AB186" s="2">
        <f t="shared" si="21"/>
        <v>247424.970487535</v>
      </c>
      <c r="AC186" s="2">
        <f t="shared" si="38"/>
        <v>31278190.74789378</v>
      </c>
      <c r="AD186" s="3">
        <f t="shared" si="10"/>
        <v>52800000</v>
      </c>
      <c r="AE186" s="2">
        <f>IF(AE184&gt;=52800000,52800000,IF(AB165=Graph!G$1*1000,AE185+Graph!G$1*1000,AC186))</f>
        <v>31278190.74789378</v>
      </c>
      <c r="AF186" s="3">
        <f t="shared" si="11"/>
        <v>31278190.74789378</v>
      </c>
      <c r="AG186" s="3">
        <f t="shared" si="29"/>
        <v>45127961.385730438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113</v>
      </c>
      <c r="C187" s="7"/>
      <c r="D187" s="2" t="e">
        <f t="shared" si="12"/>
        <v>#N/A</v>
      </c>
      <c r="E187" s="2" t="e">
        <f t="shared" si="22"/>
        <v>#N/A</v>
      </c>
      <c r="F187" s="2">
        <v>720388.88824974</v>
      </c>
      <c r="G187" s="2">
        <f t="shared" si="41"/>
        <v>720388.88824974</v>
      </c>
      <c r="H187" s="2">
        <f t="shared" si="39"/>
        <v>83274847.079627827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750680.32787267864</v>
      </c>
      <c r="Q187" s="2">
        <f t="shared" si="42"/>
        <v>750000</v>
      </c>
      <c r="R187" s="2">
        <f t="shared" si="40"/>
        <v>86141683.162489057</v>
      </c>
      <c r="S187" s="2">
        <f t="shared" si="17"/>
        <v>720388.88824974</v>
      </c>
      <c r="T187" s="2">
        <f t="shared" si="18"/>
        <v>15789.714285714086</v>
      </c>
      <c r="U187" s="2">
        <f t="shared" si="19"/>
        <v>750000</v>
      </c>
      <c r="V187" s="2">
        <f t="shared" si="34"/>
        <v>31781252.596861318</v>
      </c>
      <c r="W187" s="2">
        <f t="shared" si="20"/>
        <v>503061.84896753728</v>
      </c>
      <c r="X187" s="2">
        <f t="shared" si="6"/>
        <v>246938.15103246272</v>
      </c>
      <c r="Y187" s="2">
        <f t="shared" si="37"/>
        <v>54360430.565627724</v>
      </c>
      <c r="Z187" s="2" t="str">
        <f t="shared" si="8"/>
        <v>HERE</v>
      </c>
      <c r="AA187" s="2">
        <f>IF(Z187="HERE",Y187,AA186+Graph!$G$1*1000)</f>
        <v>54360430.565627724</v>
      </c>
      <c r="AB187" s="2">
        <f t="shared" si="21"/>
        <v>246938.15103246272</v>
      </c>
      <c r="AC187" s="2">
        <f t="shared" si="38"/>
        <v>31781252.596861318</v>
      </c>
      <c r="AD187" s="3">
        <f t="shared" si="10"/>
        <v>52800000</v>
      </c>
      <c r="AE187" s="2">
        <f>IF(AE185&gt;=52800000,52800000,IF(AB166=Graph!G$1*1000,AE186+Graph!G$1*1000,AC187))</f>
        <v>31781252.596861318</v>
      </c>
      <c r="AF187" s="3">
        <f t="shared" si="11"/>
        <v>31781252.596861318</v>
      </c>
      <c r="AG187" s="3">
        <f t="shared" si="29"/>
        <v>45369597.212109521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114</v>
      </c>
      <c r="C188" s="7"/>
      <c r="D188" s="2" t="e">
        <f t="shared" si="12"/>
        <v>#N/A</v>
      </c>
      <c r="E188" s="2" t="e">
        <f t="shared" si="22"/>
        <v>#N/A</v>
      </c>
      <c r="F188" s="2">
        <v>722976.11490786076</v>
      </c>
      <c r="G188" s="2">
        <f t="shared" si="41"/>
        <v>722976.11490786076</v>
      </c>
      <c r="H188" s="2">
        <f t="shared" si="39"/>
        <v>83997823.194535688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753461.06294842064</v>
      </c>
      <c r="Q188" s="2">
        <f t="shared" si="42"/>
        <v>750000</v>
      </c>
      <c r="R188" s="2">
        <f t="shared" si="40"/>
        <v>86891683.162489057</v>
      </c>
      <c r="S188" s="2">
        <f t="shared" si="17"/>
        <v>722976.11490786076</v>
      </c>
      <c r="T188" s="2">
        <f t="shared" si="18"/>
        <v>15789.714285714086</v>
      </c>
      <c r="U188" s="2">
        <f t="shared" si="19"/>
        <v>750000</v>
      </c>
      <c r="V188" s="2">
        <f t="shared" si="34"/>
        <v>32286901.672486976</v>
      </c>
      <c r="W188" s="2">
        <f t="shared" si="20"/>
        <v>505649.07562565804</v>
      </c>
      <c r="X188" s="2">
        <f t="shared" si="6"/>
        <v>244350.92437434196</v>
      </c>
      <c r="Y188" s="2">
        <f t="shared" si="37"/>
        <v>54604781.490002066</v>
      </c>
      <c r="Z188" s="2" t="str">
        <f t="shared" si="8"/>
        <v>HERE</v>
      </c>
      <c r="AA188" s="2">
        <f>IF(Z188="HERE",Y188,AA187+Graph!$G$1*1000)</f>
        <v>54604781.490002066</v>
      </c>
      <c r="AB188" s="2">
        <f t="shared" si="21"/>
        <v>244350.92437434196</v>
      </c>
      <c r="AC188" s="2">
        <f t="shared" si="38"/>
        <v>32286901.672486976</v>
      </c>
      <c r="AD188" s="3">
        <f t="shared" si="10"/>
        <v>52800000</v>
      </c>
      <c r="AE188" s="2">
        <f>IF(AE186&gt;=52800000,52800000,IF(AB167=Graph!G$1*1000,AE187+Graph!G$1*1000,AC188))</f>
        <v>32286901.672486976</v>
      </c>
      <c r="AF188" s="3">
        <f t="shared" si="11"/>
        <v>32286901.672486976</v>
      </c>
      <c r="AG188" s="3">
        <f t="shared" si="29"/>
        <v>45611536.557397366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115</v>
      </c>
      <c r="C189" s="7"/>
      <c r="D189" s="2" t="e">
        <f t="shared" si="12"/>
        <v>#N/A</v>
      </c>
      <c r="E189" s="2" t="e">
        <f t="shared" si="22"/>
        <v>#N/A</v>
      </c>
      <c r="F189" s="2">
        <v>725563.34156598151</v>
      </c>
      <c r="G189" s="2">
        <f t="shared" si="41"/>
        <v>725563.34156598151</v>
      </c>
      <c r="H189" s="2">
        <f t="shared" si="39"/>
        <v>84723386.536101669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756241.79802414775</v>
      </c>
      <c r="Q189" s="2">
        <f t="shared" si="42"/>
        <v>750000</v>
      </c>
      <c r="R189" s="2">
        <f t="shared" si="40"/>
        <v>87641683.162489057</v>
      </c>
      <c r="S189" s="2">
        <f t="shared" si="17"/>
        <v>725563.34156598151</v>
      </c>
      <c r="T189" s="2">
        <f t="shared" si="18"/>
        <v>15789.714285714086</v>
      </c>
      <c r="U189" s="2">
        <f t="shared" si="19"/>
        <v>750000</v>
      </c>
      <c r="V189" s="2">
        <f t="shared" si="34"/>
        <v>32795137.974770755</v>
      </c>
      <c r="W189" s="2">
        <f t="shared" si="20"/>
        <v>508236.30228377879</v>
      </c>
      <c r="X189" s="2">
        <f t="shared" si="6"/>
        <v>241763.69771622121</v>
      </c>
      <c r="Y189" s="2">
        <f t="shared" si="37"/>
        <v>54846545.187718287</v>
      </c>
      <c r="Z189" s="2" t="str">
        <f t="shared" si="8"/>
        <v>HERE</v>
      </c>
      <c r="AA189" s="2">
        <f>IF(Z189="HERE",Y189,AA188+Graph!$G$1*1000)</f>
        <v>54846545.187718287</v>
      </c>
      <c r="AB189" s="2">
        <f t="shared" si="21"/>
        <v>241763.69771622121</v>
      </c>
      <c r="AC189" s="2">
        <f t="shared" si="38"/>
        <v>32795137.974770755</v>
      </c>
      <c r="AD189" s="3">
        <f t="shared" si="10"/>
        <v>52800000</v>
      </c>
      <c r="AE189" s="2">
        <f>IF(AE187&gt;=52800000,52800000,IF(AB168=Graph!G$1*1000,AE188+Graph!G$1*1000,AC189))</f>
        <v>32795137.974770755</v>
      </c>
      <c r="AF189" s="3">
        <f t="shared" si="11"/>
        <v>32795137.974770755</v>
      </c>
      <c r="AG189" s="3">
        <f t="shared" si="29"/>
        <v>45853779.421593972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116</v>
      </c>
      <c r="C190" s="7"/>
      <c r="D190" s="2" t="e">
        <f t="shared" si="12"/>
        <v>#N/A</v>
      </c>
      <c r="E190" s="2" t="e">
        <f t="shared" si="22"/>
        <v>#N/A</v>
      </c>
      <c r="F190" s="2">
        <v>728150.56822410226</v>
      </c>
      <c r="G190" s="2">
        <f t="shared" si="41"/>
        <v>728150.56822410226</v>
      </c>
      <c r="H190" s="2">
        <f t="shared" si="39"/>
        <v>85451537.104325771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759022.53309988976</v>
      </c>
      <c r="Q190" s="2">
        <f t="shared" si="42"/>
        <v>750000</v>
      </c>
      <c r="R190" s="2">
        <f t="shared" si="40"/>
        <v>88391683.162489057</v>
      </c>
      <c r="S190" s="2">
        <f t="shared" si="17"/>
        <v>728150.56822410226</v>
      </c>
      <c r="T190" s="2">
        <f t="shared" si="18"/>
        <v>15789.714285714086</v>
      </c>
      <c r="U190" s="2">
        <f t="shared" si="19"/>
        <v>750000</v>
      </c>
      <c r="V190" s="2">
        <f t="shared" si="34"/>
        <v>33305961.503712654</v>
      </c>
      <c r="W190" s="2">
        <f t="shared" si="20"/>
        <v>510823.52894189954</v>
      </c>
      <c r="X190" s="2">
        <f t="shared" si="6"/>
        <v>239176.47105810046</v>
      </c>
      <c r="Y190" s="2">
        <f t="shared" si="37"/>
        <v>55085721.658776388</v>
      </c>
      <c r="Z190" s="2" t="str">
        <f t="shared" si="8"/>
        <v>HERE</v>
      </c>
      <c r="AA190" s="2">
        <f>IF(Z190="HERE",Y190,AA189+Graph!$G$1*1000)</f>
        <v>55085721.658776388</v>
      </c>
      <c r="AB190" s="2">
        <f t="shared" si="21"/>
        <v>239176.47105810046</v>
      </c>
      <c r="AC190" s="2">
        <f t="shared" si="38"/>
        <v>33305961.503712654</v>
      </c>
      <c r="AD190" s="3">
        <f t="shared" si="10"/>
        <v>52800000</v>
      </c>
      <c r="AE190" s="2">
        <f>IF(AE188&gt;=52800000,52800000,IF(AB169=Graph!G$1*1000,AE189+Graph!G$1*1000,AC190))</f>
        <v>33305961.503712654</v>
      </c>
      <c r="AF190" s="3">
        <f t="shared" si="11"/>
        <v>33305961.503712654</v>
      </c>
      <c r="AG190" s="3">
        <f t="shared" si="29"/>
        <v>46096325.804699332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117</v>
      </c>
      <c r="C191" s="7"/>
      <c r="D191" s="2" t="e">
        <f t="shared" si="12"/>
        <v>#N/A</v>
      </c>
      <c r="E191" s="2" t="e">
        <f t="shared" si="22"/>
        <v>#N/A</v>
      </c>
      <c r="F191" s="2">
        <v>730737.79488222301</v>
      </c>
      <c r="G191" s="2">
        <f t="shared" si="41"/>
        <v>730737.79488222301</v>
      </c>
      <c r="H191" s="2">
        <f t="shared" si="39"/>
        <v>86182274.899207994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761803.26817563176</v>
      </c>
      <c r="Q191" s="2">
        <f t="shared" si="42"/>
        <v>750000</v>
      </c>
      <c r="R191" s="2">
        <f t="shared" si="40"/>
        <v>89141683.162489057</v>
      </c>
      <c r="S191" s="2">
        <f t="shared" si="17"/>
        <v>730737.79488222301</v>
      </c>
      <c r="T191" s="2">
        <f t="shared" si="18"/>
        <v>15789.714285714086</v>
      </c>
      <c r="U191" s="2">
        <f t="shared" si="19"/>
        <v>750000</v>
      </c>
      <c r="V191" s="2">
        <f t="shared" si="34"/>
        <v>33819372.259312674</v>
      </c>
      <c r="W191" s="2">
        <f t="shared" si="20"/>
        <v>513410.75560002029</v>
      </c>
      <c r="X191" s="2">
        <f t="shared" si="6"/>
        <v>236589.24439997971</v>
      </c>
      <c r="Y191" s="2">
        <f t="shared" si="37"/>
        <v>55322310.903176367</v>
      </c>
      <c r="Z191" s="2" t="str">
        <f t="shared" si="8"/>
        <v>HERE</v>
      </c>
      <c r="AA191" s="2">
        <f>IF(Z191="HERE",Y191,AA190+Graph!$G$1*1000)</f>
        <v>55322310.903176367</v>
      </c>
      <c r="AB191" s="2">
        <f t="shared" si="21"/>
        <v>236589.24439997971</v>
      </c>
      <c r="AC191" s="2">
        <f t="shared" si="38"/>
        <v>33819372.259312674</v>
      </c>
      <c r="AD191" s="3">
        <f t="shared" si="10"/>
        <v>52800000</v>
      </c>
      <c r="AE191" s="2">
        <f>IF(AE189&gt;=52800000,52800000,IF(AB170=Graph!G$1*1000,AE190+Graph!G$1*1000,AC191))</f>
        <v>33819372.259312674</v>
      </c>
      <c r="AF191" s="3">
        <f t="shared" si="11"/>
        <v>33819372.259312674</v>
      </c>
      <c r="AG191" s="3">
        <f t="shared" si="29"/>
        <v>46339175.706713445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118</v>
      </c>
      <c r="C192" s="7"/>
      <c r="D192" s="2" t="e">
        <f t="shared" si="12"/>
        <v>#N/A</v>
      </c>
      <c r="E192" s="2" t="e">
        <f t="shared" si="22"/>
        <v>#N/A</v>
      </c>
      <c r="F192" s="2">
        <v>733325.02154034376</v>
      </c>
      <c r="G192" s="2">
        <f t="shared" si="41"/>
        <v>733325.02154034376</v>
      </c>
      <c r="H192" s="2">
        <f t="shared" si="39"/>
        <v>86915599.920748338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764584.00325135887</v>
      </c>
      <c r="Q192" s="2">
        <f t="shared" si="42"/>
        <v>750000</v>
      </c>
      <c r="R192" s="2">
        <f t="shared" si="40"/>
        <v>89891683.162489057</v>
      </c>
      <c r="S192" s="2">
        <f t="shared" si="17"/>
        <v>733325.02154034376</v>
      </c>
      <c r="T192" s="2">
        <f t="shared" si="18"/>
        <v>15789.714285714086</v>
      </c>
      <c r="U192" s="2">
        <f t="shared" si="19"/>
        <v>750000</v>
      </c>
      <c r="V192" s="2">
        <f t="shared" si="34"/>
        <v>34335370.241570815</v>
      </c>
      <c r="W192" s="2">
        <f t="shared" si="20"/>
        <v>515997.98225814104</v>
      </c>
      <c r="X192" s="2">
        <f t="shared" si="6"/>
        <v>234002.01774185896</v>
      </c>
      <c r="Y192" s="2">
        <f t="shared" si="37"/>
        <v>55556312.920918226</v>
      </c>
      <c r="Z192" s="2" t="str">
        <f t="shared" si="8"/>
        <v>HERE</v>
      </c>
      <c r="AA192" s="2">
        <f>IF(Z192="HERE",Y192,AA191+Graph!$G$1*1000)</f>
        <v>55556312.920918226</v>
      </c>
      <c r="AB192" s="2">
        <f t="shared" si="21"/>
        <v>234002.01774185896</v>
      </c>
      <c r="AC192" s="2">
        <f t="shared" si="38"/>
        <v>34335370.241570815</v>
      </c>
      <c r="AD192" s="3">
        <f t="shared" si="10"/>
        <v>52800000</v>
      </c>
      <c r="AE192" s="2">
        <f>IF(AE190&gt;=52800000,52800000,IF(AB171=Graph!G$1*1000,AE191+Graph!G$1*1000,AC192))</f>
        <v>34335370.241570815</v>
      </c>
      <c r="AF192" s="3">
        <f t="shared" si="11"/>
        <v>34335370.241570815</v>
      </c>
      <c r="AG192" s="3">
        <f t="shared" si="29"/>
        <v>46582329.127636328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119</v>
      </c>
      <c r="C193" s="7"/>
      <c r="D193" s="2" t="e">
        <f t="shared" si="12"/>
        <v>#N/A</v>
      </c>
      <c r="E193" s="2" t="e">
        <f t="shared" si="22"/>
        <v>#N/A</v>
      </c>
      <c r="F193" s="2">
        <v>735912.24819846451</v>
      </c>
      <c r="G193" s="2">
        <f t="shared" si="41"/>
        <v>735912.24819846451</v>
      </c>
      <c r="H193" s="2">
        <f t="shared" si="39"/>
        <v>87651512.168946803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767364.73832710087</v>
      </c>
      <c r="Q193" s="2">
        <f t="shared" si="42"/>
        <v>750000</v>
      </c>
      <c r="R193" s="2">
        <f t="shared" si="40"/>
        <v>90641683.162489057</v>
      </c>
      <c r="S193" s="2">
        <f t="shared" si="17"/>
        <v>735912.24819846451</v>
      </c>
      <c r="T193" s="2">
        <f t="shared" si="18"/>
        <v>15789.714285714086</v>
      </c>
      <c r="U193" s="2">
        <f t="shared" si="19"/>
        <v>750000</v>
      </c>
      <c r="V193" s="2">
        <f t="shared" si="34"/>
        <v>34853955.450487077</v>
      </c>
      <c r="W193" s="2">
        <f t="shared" si="20"/>
        <v>518585.20891626179</v>
      </c>
      <c r="X193" s="2">
        <f t="shared" si="6"/>
        <v>231414.79108373821</v>
      </c>
      <c r="Y193" s="2">
        <f t="shared" si="37"/>
        <v>55787727.712001964</v>
      </c>
      <c r="Z193" s="2" t="str">
        <f t="shared" si="8"/>
        <v>HERE</v>
      </c>
      <c r="AA193" s="2">
        <f>IF(Z193="HERE",Y193,AA192+Graph!$G$1*1000)</f>
        <v>55787727.712001964</v>
      </c>
      <c r="AB193" s="2">
        <f t="shared" si="21"/>
        <v>231414.79108373821</v>
      </c>
      <c r="AC193" s="2">
        <f t="shared" si="38"/>
        <v>34853955.450487077</v>
      </c>
      <c r="AD193" s="3">
        <f t="shared" si="10"/>
        <v>52800000</v>
      </c>
      <c r="AE193" s="2">
        <f>IF(AE191&gt;=52800000,52800000,IF(AB172=Graph!G$1*1000,AE192+Graph!G$1*1000,AC193))</f>
        <v>34853955.450487077</v>
      </c>
      <c r="AF193" s="3">
        <f t="shared" si="11"/>
        <v>34853955.450487077</v>
      </c>
      <c r="AG193" s="3">
        <f t="shared" si="29"/>
        <v>46825786.067467958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120</v>
      </c>
      <c r="C194" s="7"/>
      <c r="D194" s="2" t="e">
        <f t="shared" si="12"/>
        <v>#N/A</v>
      </c>
      <c r="E194" s="2" t="e">
        <f t="shared" si="22"/>
        <v>#N/A</v>
      </c>
      <c r="F194" s="2">
        <v>738499.47485658526</v>
      </c>
      <c r="G194" s="2">
        <f t="shared" si="41"/>
        <v>738499.47485658526</v>
      </c>
      <c r="H194" s="2">
        <f t="shared" si="39"/>
        <v>88390011.643803388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770145.47340282798</v>
      </c>
      <c r="Q194" s="2">
        <f t="shared" si="42"/>
        <v>750000</v>
      </c>
      <c r="R194" s="2">
        <f t="shared" si="40"/>
        <v>91391683.162489057</v>
      </c>
      <c r="S194" s="2">
        <f t="shared" si="17"/>
        <v>738499.47485658526</v>
      </c>
      <c r="T194" s="2">
        <f t="shared" si="18"/>
        <v>15789.714285714086</v>
      </c>
      <c r="U194" s="2">
        <f t="shared" si="19"/>
        <v>750000</v>
      </c>
      <c r="V194" s="2">
        <f t="shared" si="34"/>
        <v>35375127.88606146</v>
      </c>
      <c r="W194" s="2">
        <f t="shared" si="20"/>
        <v>521172.43557438254</v>
      </c>
      <c r="X194" s="2">
        <f t="shared" si="6"/>
        <v>228827.56442561746</v>
      </c>
      <c r="Y194" s="2">
        <f t="shared" si="37"/>
        <v>56016555.276427582</v>
      </c>
      <c r="Z194" s="2" t="str">
        <f t="shared" si="8"/>
        <v>HERE</v>
      </c>
      <c r="AA194" s="2">
        <f>IF(Z194="HERE",Y194,AA193+Graph!$G$1*1000)</f>
        <v>56016555.276427582</v>
      </c>
      <c r="AB194" s="2">
        <f t="shared" si="21"/>
        <v>228827.56442561746</v>
      </c>
      <c r="AC194" s="2">
        <f t="shared" si="38"/>
        <v>35375127.88606146</v>
      </c>
      <c r="AD194" s="3">
        <f t="shared" si="10"/>
        <v>52800000</v>
      </c>
      <c r="AE194" s="2">
        <f>IF(AE192&gt;=52800000,52800000,IF(AB173=Graph!G$1*1000,AE193+Graph!G$1*1000,AC194))</f>
        <v>35375127.88606146</v>
      </c>
      <c r="AF194" s="3">
        <f t="shared" si="11"/>
        <v>35375127.88606146</v>
      </c>
      <c r="AG194" s="3">
        <f t="shared" si="29"/>
        <v>47069546.526208363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121</v>
      </c>
      <c r="C195" s="7"/>
      <c r="D195" s="2" t="e">
        <f t="shared" si="12"/>
        <v>#N/A</v>
      </c>
      <c r="E195" s="2" t="e">
        <f t="shared" si="22"/>
        <v>#N/A</v>
      </c>
      <c r="F195" s="2">
        <v>741086.70151470602</v>
      </c>
      <c r="G195" s="2">
        <f t="shared" si="41"/>
        <v>741086.70151470602</v>
      </c>
      <c r="H195" s="2">
        <f t="shared" si="39"/>
        <v>89131098.345318094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772926.20847856998</v>
      </c>
      <c r="Q195" s="2">
        <f t="shared" si="42"/>
        <v>750000</v>
      </c>
      <c r="R195" s="2">
        <f t="shared" si="40"/>
        <v>92141683.162489057</v>
      </c>
      <c r="S195" s="2">
        <f t="shared" si="17"/>
        <v>741086.70151470602</v>
      </c>
      <c r="T195" s="2">
        <f t="shared" si="18"/>
        <v>15789.714285714086</v>
      </c>
      <c r="U195" s="2">
        <f t="shared" si="19"/>
        <v>750000</v>
      </c>
      <c r="V195" s="2">
        <f t="shared" si="34"/>
        <v>35898887.548293963</v>
      </c>
      <c r="W195" s="2">
        <f t="shared" si="20"/>
        <v>523759.66223250329</v>
      </c>
      <c r="X195" s="2">
        <f t="shared" si="6"/>
        <v>226240.33776749671</v>
      </c>
      <c r="Y195" s="2">
        <f t="shared" si="37"/>
        <v>56242795.614195079</v>
      </c>
      <c r="Z195" s="2" t="str">
        <f t="shared" si="8"/>
        <v>HERE</v>
      </c>
      <c r="AA195" s="2">
        <f>IF(Z195="HERE",Y195,AA194+Graph!$G$1*1000)</f>
        <v>56242795.614195079</v>
      </c>
      <c r="AB195" s="2">
        <f t="shared" si="21"/>
        <v>226240.33776749671</v>
      </c>
      <c r="AC195" s="2">
        <f t="shared" si="38"/>
        <v>35898887.548293963</v>
      </c>
      <c r="AD195" s="3">
        <f t="shared" si="10"/>
        <v>52800000</v>
      </c>
      <c r="AE195" s="2">
        <f>IF(AE193&gt;=52800000,52800000,IF(AB174=Graph!G$1*1000,AE194+Graph!G$1*1000,AC195))</f>
        <v>35898887.548293963</v>
      </c>
      <c r="AF195" s="3">
        <f t="shared" si="11"/>
        <v>35898887.548293963</v>
      </c>
      <c r="AG195" s="3">
        <f t="shared" si="29"/>
        <v>47313610.503857516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122</v>
      </c>
      <c r="C196" s="7"/>
      <c r="D196" s="2" t="e">
        <f t="shared" si="12"/>
        <v>#N/A</v>
      </c>
      <c r="E196" s="2" t="e">
        <f t="shared" si="22"/>
        <v>#N/A</v>
      </c>
      <c r="F196" s="2">
        <v>743673.92817282677</v>
      </c>
      <c r="G196" s="2">
        <f t="shared" si="41"/>
        <v>743673.92817282677</v>
      </c>
      <c r="H196" s="2">
        <f t="shared" si="39"/>
        <v>89874772.273490921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775706.94355429709</v>
      </c>
      <c r="Q196" s="2">
        <f t="shared" si="42"/>
        <v>750000</v>
      </c>
      <c r="R196" s="2">
        <f t="shared" si="40"/>
        <v>92891683.162489057</v>
      </c>
      <c r="S196" s="2">
        <f t="shared" si="17"/>
        <v>743673.92817282677</v>
      </c>
      <c r="T196" s="2">
        <f t="shared" si="18"/>
        <v>15789.714285714086</v>
      </c>
      <c r="U196" s="2">
        <f t="shared" si="19"/>
        <v>750000</v>
      </c>
      <c r="V196" s="2">
        <f t="shared" si="34"/>
        <v>36425234.437184587</v>
      </c>
      <c r="W196" s="2">
        <f t="shared" si="20"/>
        <v>526346.88889062405</v>
      </c>
      <c r="X196" s="2">
        <f t="shared" si="6"/>
        <v>223653.11110937595</v>
      </c>
      <c r="Y196" s="2">
        <f t="shared" si="37"/>
        <v>56466448.725304455</v>
      </c>
      <c r="Z196" s="2" t="str">
        <f t="shared" si="8"/>
        <v>HERE</v>
      </c>
      <c r="AA196" s="2">
        <f>IF(Z196="HERE",Y196,AA195+Graph!$G$1*1000)</f>
        <v>56466448.725304455</v>
      </c>
      <c r="AB196" s="2">
        <f t="shared" si="21"/>
        <v>223653.11110937595</v>
      </c>
      <c r="AC196" s="2">
        <f t="shared" si="38"/>
        <v>36425234.437184587</v>
      </c>
      <c r="AD196" s="3">
        <f t="shared" si="10"/>
        <v>52800000</v>
      </c>
      <c r="AE196" s="2">
        <f>IF(AE194&gt;=52800000,52800000,IF(AB175=Graph!G$1*1000,AE195+Graph!G$1*1000,AC196))</f>
        <v>36425234.437184587</v>
      </c>
      <c r="AF196" s="3">
        <f t="shared" si="11"/>
        <v>36425234.437184587</v>
      </c>
      <c r="AG196" s="3">
        <f t="shared" si="29"/>
        <v>47557978.000415407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123</v>
      </c>
      <c r="C197" s="7"/>
      <c r="D197" s="2" t="e">
        <f t="shared" si="12"/>
        <v>#N/A</v>
      </c>
      <c r="E197" s="2" t="e">
        <f t="shared" si="22"/>
        <v>#N/A</v>
      </c>
      <c r="F197" s="2">
        <v>746261.15483094752</v>
      </c>
      <c r="G197" s="2">
        <f t="shared" si="41"/>
        <v>746261.15483094752</v>
      </c>
      <c r="H197" s="2">
        <f t="shared" si="39"/>
        <v>90621033.428321868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778487.6786300391</v>
      </c>
      <c r="Q197" s="2">
        <f t="shared" si="42"/>
        <v>750000</v>
      </c>
      <c r="R197" s="2">
        <f t="shared" si="40"/>
        <v>93641683.162489057</v>
      </c>
      <c r="S197" s="2">
        <f t="shared" si="17"/>
        <v>746261.15483094752</v>
      </c>
      <c r="T197" s="2">
        <f t="shared" si="18"/>
        <v>15789.714285714086</v>
      </c>
      <c r="U197" s="2">
        <f t="shared" si="19"/>
        <v>750000</v>
      </c>
      <c r="V197" s="2">
        <f t="shared" si="34"/>
        <v>36954168.552733332</v>
      </c>
      <c r="W197" s="2">
        <f t="shared" si="20"/>
        <v>528934.1155487448</v>
      </c>
      <c r="X197" s="2">
        <f t="shared" si="6"/>
        <v>221065.8844512552</v>
      </c>
      <c r="Y197" s="2">
        <f t="shared" si="37"/>
        <v>56687514.60975571</v>
      </c>
      <c r="Z197" s="2" t="str">
        <f t="shared" si="8"/>
        <v>HERE</v>
      </c>
      <c r="AA197" s="2">
        <f>IF(Z197="HERE",Y197,AA196+Graph!$G$1*1000)</f>
        <v>56687514.60975571</v>
      </c>
      <c r="AB197" s="2">
        <f t="shared" si="21"/>
        <v>221065.8844512552</v>
      </c>
      <c r="AC197" s="2">
        <f t="shared" si="38"/>
        <v>36954168.552733332</v>
      </c>
      <c r="AD197" s="3">
        <f t="shared" si="10"/>
        <v>52800000</v>
      </c>
      <c r="AE197" s="2">
        <f>IF(AE195&gt;=52800000,52800000,IF(AB176=Graph!G$1*1000,AE196+Graph!G$1*1000,AC197))</f>
        <v>36954168.552733332</v>
      </c>
      <c r="AF197" s="3">
        <f t="shared" si="11"/>
        <v>36954168.552733332</v>
      </c>
      <c r="AG197" s="3">
        <f t="shared" si="29"/>
        <v>47802649.015882067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124</v>
      </c>
      <c r="C198" s="7"/>
      <c r="D198" s="2" t="e">
        <f t="shared" si="12"/>
        <v>#N/A</v>
      </c>
      <c r="E198" s="2" t="e">
        <f t="shared" si="22"/>
        <v>#N/A</v>
      </c>
      <c r="F198" s="2">
        <v>748848.38148906827</v>
      </c>
      <c r="G198" s="2">
        <f t="shared" si="41"/>
        <v>748848.38148906827</v>
      </c>
      <c r="H198" s="2">
        <f t="shared" si="39"/>
        <v>91369881.809810936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781268.4137057662</v>
      </c>
      <c r="Q198" s="2">
        <f t="shared" si="42"/>
        <v>750000</v>
      </c>
      <c r="R198" s="2">
        <f t="shared" si="40"/>
        <v>94391683.162489057</v>
      </c>
      <c r="S198" s="2">
        <f t="shared" si="17"/>
        <v>748848.38148906827</v>
      </c>
      <c r="T198" s="2">
        <f t="shared" si="18"/>
        <v>15789.714285714086</v>
      </c>
      <c r="U198" s="2">
        <f t="shared" si="19"/>
        <v>750000</v>
      </c>
      <c r="V198" s="2">
        <f t="shared" si="34"/>
        <v>37485689.894940197</v>
      </c>
      <c r="W198" s="2">
        <f t="shared" si="20"/>
        <v>531521.34220686555</v>
      </c>
      <c r="X198" s="2">
        <f t="shared" si="6"/>
        <v>218478.65779313445</v>
      </c>
      <c r="Y198" s="2">
        <f t="shared" si="37"/>
        <v>56905993.267548844</v>
      </c>
      <c r="Z198" s="2" t="str">
        <f t="shared" si="8"/>
        <v>HERE</v>
      </c>
      <c r="AA198" s="2">
        <f>IF(Z198="HERE",Y198,AA197+Graph!$G$1*1000)</f>
        <v>56905993.267548844</v>
      </c>
      <c r="AB198" s="2">
        <f t="shared" si="21"/>
        <v>218478.65779313445</v>
      </c>
      <c r="AC198" s="2">
        <f t="shared" si="38"/>
        <v>37485689.894940197</v>
      </c>
      <c r="AD198" s="3">
        <f t="shared" si="10"/>
        <v>52800000</v>
      </c>
      <c r="AE198" s="2">
        <f>IF(AE196&gt;=52800000,52800000,IF(AB177=Graph!G$1*1000,AE197+Graph!G$1*1000,AC198))</f>
        <v>37485689.894940197</v>
      </c>
      <c r="AF198" s="3">
        <f t="shared" si="11"/>
        <v>37485689.894940197</v>
      </c>
      <c r="AG198" s="3">
        <f t="shared" si="29"/>
        <v>48047623.550257489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125</v>
      </c>
      <c r="C199" s="7"/>
      <c r="D199" s="2" t="e">
        <f t="shared" si="12"/>
        <v>#N/A</v>
      </c>
      <c r="E199" s="2" t="e">
        <f t="shared" si="22"/>
        <v>#N/A</v>
      </c>
      <c r="F199" s="2">
        <v>751435.60814718902</v>
      </c>
      <c r="G199" s="2">
        <f t="shared" si="41"/>
        <v>734210.28571428568</v>
      </c>
      <c r="H199" s="2">
        <f t="shared" si="39"/>
        <v>92104092.09552522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784049.14878150821</v>
      </c>
      <c r="Q199" s="2">
        <f t="shared" si="42"/>
        <v>750000</v>
      </c>
      <c r="R199" s="2">
        <f t="shared" si="40"/>
        <v>95141683.162489057</v>
      </c>
      <c r="S199" s="2">
        <f t="shared" si="17"/>
        <v>734210.28571428359</v>
      </c>
      <c r="T199" s="2">
        <f t="shared" si="18"/>
        <v>15789.714285714086</v>
      </c>
      <c r="U199" s="2">
        <f t="shared" si="19"/>
        <v>750000</v>
      </c>
      <c r="V199" s="2">
        <f t="shared" si="34"/>
        <v>38019798.463805199</v>
      </c>
      <c r="W199" s="2">
        <f t="shared" si="20"/>
        <v>534108.5688650012</v>
      </c>
      <c r="X199" s="2">
        <f t="shared" si="6"/>
        <v>215891.4311349988</v>
      </c>
      <c r="Y199" s="2">
        <f t="shared" si="37"/>
        <v>57121884.698683843</v>
      </c>
      <c r="Z199" s="2" t="str">
        <f t="shared" si="8"/>
        <v>HERE</v>
      </c>
      <c r="AA199" s="2">
        <f>IF(Z199="HERE",Y199,AA198+Graph!$G$1*1000)</f>
        <v>57121884.698683843</v>
      </c>
      <c r="AB199" s="2">
        <f t="shared" si="21"/>
        <v>215891.4311349988</v>
      </c>
      <c r="AC199" s="2">
        <f t="shared" si="38"/>
        <v>38019798.463805199</v>
      </c>
      <c r="AD199" s="3">
        <f t="shared" si="10"/>
        <v>52800000</v>
      </c>
      <c r="AE199" s="2">
        <f>IF(AE197&gt;=52800000,52800000,IF(AB178=Graph!G$1*1000,AE198+Graph!G$1*1000,AC199))</f>
        <v>38019798.463805199</v>
      </c>
      <c r="AF199" s="3">
        <f t="shared" si="11"/>
        <v>38019798.463805199</v>
      </c>
      <c r="AG199" s="3">
        <f t="shared" si="29"/>
        <v>48292901.603541672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126</v>
      </c>
      <c r="C200" s="7"/>
      <c r="D200" s="2" t="e">
        <f t="shared" si="12"/>
        <v>#N/A</v>
      </c>
      <c r="E200" s="2" t="e">
        <f t="shared" si="22"/>
        <v>#N/A</v>
      </c>
      <c r="F200" s="2">
        <v>754022.83480530977</v>
      </c>
      <c r="G200" s="2">
        <f t="shared" si="41"/>
        <v>734210.28571428568</v>
      </c>
      <c r="H200" s="2">
        <f t="shared" si="39"/>
        <v>92838302.381239504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786829.88385723531</v>
      </c>
      <c r="Q200" s="2">
        <f t="shared" si="42"/>
        <v>750000</v>
      </c>
      <c r="R200" s="2">
        <f t="shared" si="40"/>
        <v>95891683.162489057</v>
      </c>
      <c r="S200" s="2">
        <f t="shared" si="17"/>
        <v>734210.28571428359</v>
      </c>
      <c r="T200" s="2">
        <f t="shared" si="18"/>
        <v>15789.714285714086</v>
      </c>
      <c r="U200" s="2">
        <f t="shared" si="19"/>
        <v>750000</v>
      </c>
      <c r="V200" s="2">
        <f t="shared" si="34"/>
        <v>38556494.259328321</v>
      </c>
      <c r="W200" s="2">
        <f t="shared" si="20"/>
        <v>536695.79552312195</v>
      </c>
      <c r="X200" s="2">
        <f t="shared" si="6"/>
        <v>213304.20447687805</v>
      </c>
      <c r="Y200" s="2">
        <f t="shared" si="37"/>
        <v>57335188.903160721</v>
      </c>
      <c r="Z200" s="2" t="str">
        <f t="shared" si="8"/>
        <v>HERE</v>
      </c>
      <c r="AA200" s="2">
        <f>IF(Z200="HERE",Y200,AA199+Graph!$G$1*1000)</f>
        <v>57335188.903160721</v>
      </c>
      <c r="AB200" s="2">
        <f t="shared" si="21"/>
        <v>213304.20447687805</v>
      </c>
      <c r="AC200" s="2">
        <f t="shared" si="38"/>
        <v>38556494.259328321</v>
      </c>
      <c r="AD200" s="3">
        <f t="shared" si="10"/>
        <v>52800000</v>
      </c>
      <c r="AE200" s="2">
        <f>IF(AE198&gt;=52800000,52800000,IF(AB179=Graph!G$1*1000,AE199+Graph!G$1*1000,AC200))</f>
        <v>38556494.259328321</v>
      </c>
      <c r="AF200" s="3">
        <f t="shared" si="11"/>
        <v>38556494.259328321</v>
      </c>
      <c r="AG200" s="3">
        <f t="shared" si="29"/>
        <v>48538483.175734609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127</v>
      </c>
      <c r="C201" s="7"/>
      <c r="D201" s="2" t="e">
        <f t="shared" si="12"/>
        <v>#N/A</v>
      </c>
      <c r="E201" s="2" t="e">
        <f t="shared" si="22"/>
        <v>#N/A</v>
      </c>
      <c r="F201" s="2">
        <v>756610.06146343052</v>
      </c>
      <c r="G201" s="2">
        <f t="shared" si="41"/>
        <v>734210.28571428568</v>
      </c>
      <c r="H201" s="2">
        <f t="shared" si="39"/>
        <v>93572512.666953787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789610.61893297732</v>
      </c>
      <c r="Q201" s="2">
        <f t="shared" si="42"/>
        <v>750000</v>
      </c>
      <c r="R201" s="2">
        <f t="shared" si="40"/>
        <v>96641683.162489057</v>
      </c>
      <c r="S201" s="2">
        <f t="shared" si="17"/>
        <v>734210.28571428359</v>
      </c>
      <c r="T201" s="2">
        <f t="shared" si="18"/>
        <v>15789.714285714086</v>
      </c>
      <c r="U201" s="2">
        <f t="shared" si="19"/>
        <v>750000</v>
      </c>
      <c r="V201" s="2">
        <f t="shared" si="34"/>
        <v>39095777.281509563</v>
      </c>
      <c r="W201" s="2">
        <f t="shared" si="20"/>
        <v>539283.0221812427</v>
      </c>
      <c r="X201" s="2">
        <f t="shared" si="6"/>
        <v>210716.9778187573</v>
      </c>
      <c r="Y201" s="2">
        <f t="shared" si="37"/>
        <v>57545905.880979478</v>
      </c>
      <c r="Z201" s="2" t="str">
        <f t="shared" si="8"/>
        <v>HERE</v>
      </c>
      <c r="AA201" s="2">
        <f>IF(Z201="HERE",Y201,AA200+Graph!$G$1*1000)</f>
        <v>57545905.880979478</v>
      </c>
      <c r="AB201" s="2">
        <f t="shared" si="21"/>
        <v>210716.9778187573</v>
      </c>
      <c r="AC201" s="2">
        <f t="shared" si="38"/>
        <v>39095777.281509563</v>
      </c>
      <c r="AD201" s="3">
        <f t="shared" si="10"/>
        <v>52800000</v>
      </c>
      <c r="AE201" s="2">
        <f>IF(AE199&gt;=52800000,52800000,IF(AB180=Graph!G$1*1000,AE200+Graph!G$1*1000,AC201))</f>
        <v>39095777.281509563</v>
      </c>
      <c r="AF201" s="3">
        <f t="shared" si="11"/>
        <v>39095777.281509563</v>
      </c>
      <c r="AG201" s="3">
        <f t="shared" si="29"/>
        <v>48784368.266836308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128</v>
      </c>
      <c r="C202" s="7"/>
      <c r="D202" s="2" t="e">
        <f t="shared" si="12"/>
        <v>#N/A</v>
      </c>
      <c r="E202" s="2" t="e">
        <f t="shared" si="22"/>
        <v>#N/A</v>
      </c>
      <c r="F202" s="2">
        <v>759197.28812155128</v>
      </c>
      <c r="G202" s="2">
        <f t="shared" si="41"/>
        <v>734210.28571428568</v>
      </c>
      <c r="H202" s="2">
        <f t="shared" si="39"/>
        <v>94306722.952668071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792391.35400870442</v>
      </c>
      <c r="Q202" s="2">
        <f t="shared" si="42"/>
        <v>750000</v>
      </c>
      <c r="R202" s="2">
        <f t="shared" si="40"/>
        <v>97391683.162489057</v>
      </c>
      <c r="S202" s="2">
        <f t="shared" si="17"/>
        <v>734210.28571428359</v>
      </c>
      <c r="T202" s="2">
        <f t="shared" si="18"/>
        <v>15789.714285714086</v>
      </c>
      <c r="U202" s="2">
        <f t="shared" si="19"/>
        <v>750000</v>
      </c>
      <c r="V202" s="2">
        <f t="shared" si="34"/>
        <v>39637647.530348927</v>
      </c>
      <c r="W202" s="2">
        <f t="shared" si="20"/>
        <v>541870.24883936346</v>
      </c>
      <c r="X202" s="2">
        <f t="shared" si="6"/>
        <v>208129.75116063654</v>
      </c>
      <c r="Y202" s="2">
        <f t="shared" si="37"/>
        <v>57754035.632140115</v>
      </c>
      <c r="Z202" s="2" t="str">
        <f t="shared" si="8"/>
        <v>HERE</v>
      </c>
      <c r="AA202" s="2">
        <f>IF(Z202="HERE",Y202,AA201+Graph!$G$1*1000)</f>
        <v>57754035.632140115</v>
      </c>
      <c r="AB202" s="2">
        <f t="shared" si="21"/>
        <v>208129.75116063654</v>
      </c>
      <c r="AC202" s="2">
        <f t="shared" si="38"/>
        <v>39637647.530348927</v>
      </c>
      <c r="AD202" s="3">
        <f t="shared" si="10"/>
        <v>52800000</v>
      </c>
      <c r="AE202" s="2">
        <f>IF(AE200&gt;=52800000,52800000,IF(AB181=Graph!G$1*1000,AE201+Graph!G$1*1000,AC202))</f>
        <v>39637647.530348927</v>
      </c>
      <c r="AF202" s="3">
        <f t="shared" si="11"/>
        <v>39637647.530348927</v>
      </c>
      <c r="AG202" s="3">
        <f t="shared" si="29"/>
        <v>48960084.495146394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129</v>
      </c>
      <c r="C203" s="7"/>
      <c r="D203" s="2" t="e">
        <f t="shared" si="12"/>
        <v>#N/A</v>
      </c>
      <c r="E203" s="2" t="e">
        <f t="shared" si="22"/>
        <v>#N/A</v>
      </c>
      <c r="F203" s="2">
        <v>761784.51477967203</v>
      </c>
      <c r="G203" s="2">
        <f t="shared" si="41"/>
        <v>734210.28571428568</v>
      </c>
      <c r="H203" s="2">
        <f t="shared" si="39"/>
        <v>95040933.238382354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795172.08908444643</v>
      </c>
      <c r="Q203" s="2">
        <f t="shared" si="42"/>
        <v>750000</v>
      </c>
      <c r="R203" s="2">
        <f t="shared" si="40"/>
        <v>98141683.162489057</v>
      </c>
      <c r="S203" s="2">
        <f t="shared" si="17"/>
        <v>734210.28571428359</v>
      </c>
      <c r="T203" s="2">
        <f t="shared" si="18"/>
        <v>15789.714285714086</v>
      </c>
      <c r="U203" s="2">
        <f t="shared" si="19"/>
        <v>750000</v>
      </c>
      <c r="V203" s="2">
        <f t="shared" si="34"/>
        <v>40182105.005846411</v>
      </c>
      <c r="W203" s="2">
        <f t="shared" si="20"/>
        <v>544457.47549748421</v>
      </c>
      <c r="X203" s="2">
        <f t="shared" si="6"/>
        <v>205542.52450251579</v>
      </c>
      <c r="Y203" s="2">
        <f t="shared" si="37"/>
        <v>57959578.156642631</v>
      </c>
      <c r="Z203" s="2" t="str">
        <f t="shared" si="8"/>
        <v>HERE</v>
      </c>
      <c r="AA203" s="2">
        <f>IF(Z203="HERE",Y203,AA202+Graph!$G$1*1000)</f>
        <v>57959578.156642631</v>
      </c>
      <c r="AB203" s="2">
        <f t="shared" si="21"/>
        <v>205542.52450251579</v>
      </c>
      <c r="AC203" s="2">
        <f t="shared" si="38"/>
        <v>40182105.005846411</v>
      </c>
      <c r="AD203" s="3">
        <f t="shared" si="10"/>
        <v>52800000</v>
      </c>
      <c r="AE203" s="2">
        <f>IF(AE201&gt;=52800000,52800000,IF(AB182=Graph!G$1*1000,AE202+Graph!G$1*1000,AC203))</f>
        <v>40182105.005846411</v>
      </c>
      <c r="AF203" s="3">
        <f t="shared" si="11"/>
        <v>40182105.005846411</v>
      </c>
      <c r="AG203" s="3">
        <f t="shared" si="29"/>
        <v>48984590.780930243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130</v>
      </c>
      <c r="C204" s="7"/>
      <c r="D204" s="2" t="e">
        <f t="shared" si="12"/>
        <v>#N/A</v>
      </c>
      <c r="E204" s="2" t="e">
        <f t="shared" si="22"/>
        <v>#N/A</v>
      </c>
      <c r="F204" s="2">
        <v>764371.74143779278</v>
      </c>
      <c r="G204" s="2">
        <f t="shared" si="41"/>
        <v>734210.28571428568</v>
      </c>
      <c r="H204" s="2">
        <f t="shared" si="39"/>
        <v>95775143.524096638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797952.82416017354</v>
      </c>
      <c r="Q204" s="2">
        <f t="shared" si="42"/>
        <v>750000</v>
      </c>
      <c r="R204" s="2">
        <f t="shared" si="40"/>
        <v>98891683.162489057</v>
      </c>
      <c r="S204" s="2">
        <f t="shared" si="17"/>
        <v>734210.28571428359</v>
      </c>
      <c r="T204" s="2">
        <f t="shared" si="18"/>
        <v>15789.714285714086</v>
      </c>
      <c r="U204" s="2">
        <f t="shared" si="19"/>
        <v>750000</v>
      </c>
      <c r="V204" s="2">
        <f t="shared" si="34"/>
        <v>40729149.708002016</v>
      </c>
      <c r="W204" s="2">
        <f t="shared" si="20"/>
        <v>547044.70215560496</v>
      </c>
      <c r="X204" s="2">
        <f t="shared" si="6"/>
        <v>202955.29784439504</v>
      </c>
      <c r="Y204" s="2">
        <f t="shared" si="37"/>
        <v>58162533.454487026</v>
      </c>
      <c r="Z204" s="2" t="str">
        <f t="shared" si="8"/>
        <v>HERE</v>
      </c>
      <c r="AA204" s="2">
        <f>IF(Z204="HERE",Y204,AA203+Graph!$G$1*1000)</f>
        <v>58162533.454487026</v>
      </c>
      <c r="AB204" s="2">
        <f t="shared" si="21"/>
        <v>202955.29784439504</v>
      </c>
      <c r="AC204" s="2">
        <f t="shared" si="38"/>
        <v>40729149.708002016</v>
      </c>
      <c r="AD204" s="3">
        <f t="shared" si="10"/>
        <v>52800000</v>
      </c>
      <c r="AE204" s="2">
        <f>IF(AE202&gt;=52800000,52800000,IF(AB183=Graph!G$1*1000,AE203+Graph!G$1*1000,AC204))</f>
        <v>40729149.708002016</v>
      </c>
      <c r="AF204" s="3">
        <f t="shared" si="11"/>
        <v>40729149.708002016</v>
      </c>
      <c r="AG204" s="3">
        <f t="shared" si="29"/>
        <v>49009226.428046994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131</v>
      </c>
      <c r="C205" s="7"/>
      <c r="D205" s="2" t="e">
        <f t="shared" si="12"/>
        <v>#N/A</v>
      </c>
      <c r="E205" s="2" t="e">
        <f t="shared" si="22"/>
        <v>#N/A</v>
      </c>
      <c r="F205" s="2">
        <v>766958.96809591353</v>
      </c>
      <c r="G205" s="2">
        <f t="shared" si="41"/>
        <v>734210.28571428568</v>
      </c>
      <c r="H205" s="2">
        <f t="shared" si="39"/>
        <v>96509353.809810922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800733.55923591554</v>
      </c>
      <c r="Q205" s="2">
        <f t="shared" si="42"/>
        <v>750000</v>
      </c>
      <c r="R205" s="2">
        <f t="shared" si="40"/>
        <v>99641683.162489057</v>
      </c>
      <c r="S205" s="2">
        <f t="shared" si="17"/>
        <v>734210.28571428359</v>
      </c>
      <c r="T205" s="2">
        <f t="shared" si="18"/>
        <v>15789.714285714086</v>
      </c>
      <c r="U205" s="2">
        <f t="shared" si="19"/>
        <v>750000</v>
      </c>
      <c r="V205" s="2">
        <f t="shared" si="34"/>
        <v>41278781.636815742</v>
      </c>
      <c r="W205" s="2">
        <f t="shared" si="20"/>
        <v>549631.92881372571</v>
      </c>
      <c r="X205" s="2">
        <f t="shared" si="6"/>
        <v>200368.07118627429</v>
      </c>
      <c r="Y205" s="2">
        <f t="shared" si="37"/>
        <v>58362901.5256733</v>
      </c>
      <c r="Z205" s="2" t="str">
        <f t="shared" si="8"/>
        <v>HERE</v>
      </c>
      <c r="AA205" s="2">
        <f>IF(Z205="HERE",Y205,AA204+Graph!$G$1*1000)</f>
        <v>58362901.5256733</v>
      </c>
      <c r="AB205" s="2">
        <f t="shared" si="21"/>
        <v>200368.07118627429</v>
      </c>
      <c r="AC205" s="2">
        <f t="shared" si="38"/>
        <v>41278781.636815742</v>
      </c>
      <c r="AD205" s="3">
        <f t="shared" si="10"/>
        <v>52800000</v>
      </c>
      <c r="AE205" s="2">
        <f>IF(AE203&gt;=52800000,52800000,IF(AB184=Graph!G$1*1000,AE204+Graph!G$1*1000,AC205))</f>
        <v>41278781.636815742</v>
      </c>
      <c r="AF205" s="3">
        <f t="shared" si="11"/>
        <v>41278781.636815742</v>
      </c>
      <c r="AG205" s="3">
        <f t="shared" si="29"/>
        <v>49033991.436496653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132</v>
      </c>
      <c r="C206" s="7"/>
      <c r="D206" s="2" t="e">
        <f t="shared" si="12"/>
        <v>#N/A</v>
      </c>
      <c r="E206" s="2" t="e">
        <f t="shared" si="22"/>
        <v>#N/A</v>
      </c>
      <c r="F206" s="2">
        <v>769546.19475403428</v>
      </c>
      <c r="G206" s="2">
        <f t="shared" si="41"/>
        <v>734210.28571428568</v>
      </c>
      <c r="H206" s="2">
        <f t="shared" si="39"/>
        <v>97243564.095525205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803514.29431165755</v>
      </c>
      <c r="Q206" s="2">
        <f t="shared" si="42"/>
        <v>750000</v>
      </c>
      <c r="R206" s="2">
        <f t="shared" si="40"/>
        <v>100391683.16248906</v>
      </c>
      <c r="S206" s="2">
        <f t="shared" si="17"/>
        <v>734210.28571428359</v>
      </c>
      <c r="T206" s="2">
        <f t="shared" si="18"/>
        <v>15789.714285714086</v>
      </c>
      <c r="U206" s="2">
        <f t="shared" si="19"/>
        <v>750000</v>
      </c>
      <c r="V206" s="2">
        <f t="shared" si="34"/>
        <v>41831000.792287588</v>
      </c>
      <c r="W206" s="2">
        <f t="shared" si="20"/>
        <v>552219.15547184646</v>
      </c>
      <c r="X206" s="2">
        <f t="shared" si="6"/>
        <v>197780.84452815354</v>
      </c>
      <c r="Y206" s="2">
        <f t="shared" si="37"/>
        <v>58560682.370201454</v>
      </c>
      <c r="Z206" s="2" t="str">
        <f t="shared" si="8"/>
        <v>HERE</v>
      </c>
      <c r="AA206" s="2">
        <f>IF(Z206="HERE",Y206,AA205+Graph!$G$1*1000)</f>
        <v>58560682.370201454</v>
      </c>
      <c r="AB206" s="2">
        <f t="shared" si="21"/>
        <v>197780.84452815354</v>
      </c>
      <c r="AC206" s="2">
        <f t="shared" si="38"/>
        <v>41831000.792287588</v>
      </c>
      <c r="AD206" s="3">
        <f t="shared" si="10"/>
        <v>52800000</v>
      </c>
      <c r="AE206" s="2">
        <f>IF(AE204&gt;=52800000,52800000,IF(AB185=Graph!G$1*1000,AE205+Graph!G$1*1000,AC206))</f>
        <v>41831000.792287588</v>
      </c>
      <c r="AF206" s="3">
        <f t="shared" si="11"/>
        <v>41831000.792287588</v>
      </c>
      <c r="AG206" s="3">
        <f t="shared" si="29"/>
        <v>49058885.80627922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133</v>
      </c>
      <c r="C207" s="7"/>
      <c r="D207" s="2" t="e">
        <f t="shared" si="12"/>
        <v>#N/A</v>
      </c>
      <c r="E207" s="2" t="e">
        <f t="shared" si="22"/>
        <v>#N/A</v>
      </c>
      <c r="F207" s="2">
        <v>772133.42141216993</v>
      </c>
      <c r="G207" s="2">
        <f t="shared" si="41"/>
        <v>734210.28571428568</v>
      </c>
      <c r="H207" s="2">
        <f t="shared" si="39"/>
        <v>97977774.381239489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806295.02938738465</v>
      </c>
      <c r="Q207" s="2">
        <f t="shared" si="42"/>
        <v>750000</v>
      </c>
      <c r="R207" s="2">
        <f t="shared" si="40"/>
        <v>101141683.16248906</v>
      </c>
      <c r="S207" s="2">
        <f t="shared" si="17"/>
        <v>734210.28571428359</v>
      </c>
      <c r="T207" s="2">
        <f t="shared" si="18"/>
        <v>15789.714285714086</v>
      </c>
      <c r="U207" s="2">
        <f t="shared" si="19"/>
        <v>750000</v>
      </c>
      <c r="V207" s="2">
        <f t="shared" si="34"/>
        <v>42385807.174417555</v>
      </c>
      <c r="W207" s="2">
        <f t="shared" si="20"/>
        <v>554806.38212996721</v>
      </c>
      <c r="X207" s="2">
        <f t="shared" si="6"/>
        <v>195193.61787003279</v>
      </c>
      <c r="Y207" s="2">
        <f t="shared" si="37"/>
        <v>58755875.988071486</v>
      </c>
      <c r="Z207" s="2" t="str">
        <f t="shared" si="8"/>
        <v>HERE</v>
      </c>
      <c r="AA207" s="2">
        <f>IF(Z207="HERE",Y207,AA206+Graph!$G$1*1000)</f>
        <v>58755875.988071486</v>
      </c>
      <c r="AB207" s="2">
        <f t="shared" si="21"/>
        <v>195193.61787003279</v>
      </c>
      <c r="AC207" s="2">
        <f t="shared" si="38"/>
        <v>42385807.174417555</v>
      </c>
      <c r="AD207" s="3">
        <f t="shared" si="10"/>
        <v>52800000</v>
      </c>
      <c r="AE207" s="2">
        <f>IF(AE205&gt;=52800000,52800000,IF(AB186=Graph!G$1*1000,AE206+Graph!G$1*1000,AC207))</f>
        <v>42385807.174417555</v>
      </c>
      <c r="AF207" s="3">
        <f t="shared" si="11"/>
        <v>42385807.174417555</v>
      </c>
      <c r="AG207" s="3">
        <f t="shared" si="29"/>
        <v>49083909.537394688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134</v>
      </c>
      <c r="C208" s="7"/>
      <c r="D208" s="2" t="e">
        <f t="shared" si="12"/>
        <v>#N/A</v>
      </c>
      <c r="E208" s="2" t="e">
        <f t="shared" si="22"/>
        <v>#N/A</v>
      </c>
      <c r="F208" s="2">
        <v>774720.64807029068</v>
      </c>
      <c r="G208" s="2">
        <f t="shared" si="41"/>
        <v>734210.28571428568</v>
      </c>
      <c r="H208" s="2">
        <f t="shared" si="39"/>
        <v>98711984.666953772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809075.76446312666</v>
      </c>
      <c r="Q208" s="2">
        <f t="shared" si="42"/>
        <v>750000</v>
      </c>
      <c r="R208" s="2">
        <f t="shared" si="40"/>
        <v>101891683.16248906</v>
      </c>
      <c r="S208" s="2">
        <f t="shared" si="17"/>
        <v>734210.28571428359</v>
      </c>
      <c r="T208" s="2">
        <f t="shared" si="18"/>
        <v>15789.714285714086</v>
      </c>
      <c r="U208" s="2">
        <f t="shared" si="19"/>
        <v>750000</v>
      </c>
      <c r="V208" s="2">
        <f t="shared" si="34"/>
        <v>42943200.783205643</v>
      </c>
      <c r="W208" s="2">
        <f t="shared" si="20"/>
        <v>557393.60878808796</v>
      </c>
      <c r="X208" s="2">
        <f t="shared" si="6"/>
        <v>192606.39121191204</v>
      </c>
      <c r="Y208" s="2">
        <f t="shared" si="37"/>
        <v>58948482.379283398</v>
      </c>
      <c r="Z208" s="2" t="str">
        <f t="shared" si="8"/>
        <v>HERE</v>
      </c>
      <c r="AA208" s="2">
        <f>IF(Z208="HERE",Y208,AA207+Graph!$G$1*1000)</f>
        <v>58948482.379283398</v>
      </c>
      <c r="AB208" s="2">
        <f t="shared" si="21"/>
        <v>192606.39121191204</v>
      </c>
      <c r="AC208" s="2">
        <f t="shared" si="38"/>
        <v>42943200.783205643</v>
      </c>
      <c r="AD208" s="3">
        <f t="shared" si="10"/>
        <v>52800000</v>
      </c>
      <c r="AE208" s="2">
        <f>IF(AE206&gt;=52800000,52800000,IF(AB187=Graph!G$1*1000,AE207+Graph!G$1*1000,AC208))</f>
        <v>42943200.783205643</v>
      </c>
      <c r="AF208" s="3">
        <f t="shared" si="11"/>
        <v>42943200.783205643</v>
      </c>
      <c r="AG208" s="3">
        <f t="shared" si="29"/>
        <v>49109062.629843064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135</v>
      </c>
      <c r="C209" s="7"/>
      <c r="D209" s="2" t="e">
        <f t="shared" si="12"/>
        <v>#N/A</v>
      </c>
      <c r="E209" s="2" t="e">
        <f t="shared" si="22"/>
        <v>#N/A</v>
      </c>
      <c r="F209" s="2">
        <v>777307.87472841144</v>
      </c>
      <c r="G209" s="2">
        <f t="shared" si="41"/>
        <v>734210.28571428568</v>
      </c>
      <c r="H209" s="2">
        <f t="shared" si="39"/>
        <v>99446194.952668056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811856.49953885376</v>
      </c>
      <c r="Q209" s="2">
        <f t="shared" si="42"/>
        <v>750000</v>
      </c>
      <c r="R209" s="2">
        <f t="shared" si="40"/>
        <v>102641683.16248906</v>
      </c>
      <c r="S209" s="2">
        <f t="shared" si="17"/>
        <v>734210.28571428359</v>
      </c>
      <c r="T209" s="2">
        <f t="shared" si="18"/>
        <v>15789.714285714086</v>
      </c>
      <c r="U209" s="2">
        <f t="shared" si="19"/>
        <v>750000</v>
      </c>
      <c r="V209" s="2">
        <f t="shared" si="34"/>
        <v>43503181.618651852</v>
      </c>
      <c r="W209" s="2">
        <f t="shared" si="20"/>
        <v>559980.83544620872</v>
      </c>
      <c r="X209" s="2">
        <f t="shared" si="6"/>
        <v>190019.16455379128</v>
      </c>
      <c r="Y209" s="2">
        <f t="shared" si="37"/>
        <v>59138501.54383719</v>
      </c>
      <c r="Z209" s="2" t="str">
        <f t="shared" si="8"/>
        <v>HERE</v>
      </c>
      <c r="AA209" s="2">
        <f>IF(Z209="HERE",Y209,AA208+Graph!$G$1*1000)</f>
        <v>59138501.54383719</v>
      </c>
      <c r="AB209" s="2">
        <f t="shared" si="21"/>
        <v>190019.16455379128</v>
      </c>
      <c r="AC209" s="2">
        <f t="shared" si="38"/>
        <v>43503181.618651852</v>
      </c>
      <c r="AD209" s="3">
        <f t="shared" si="10"/>
        <v>52800000</v>
      </c>
      <c r="AE209" s="2">
        <f>IF(AE207&gt;=52800000,52800000,IF(AB188=Graph!G$1*1000,AE208+Graph!G$1*1000,AC209))</f>
        <v>43503181.618651852</v>
      </c>
      <c r="AF209" s="3">
        <f t="shared" si="11"/>
        <v>43503181.618651852</v>
      </c>
      <c r="AG209" s="3">
        <f t="shared" si="29"/>
        <v>49134345.083624348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136</v>
      </c>
      <c r="C210" s="7"/>
      <c r="D210" s="2" t="e">
        <f t="shared" si="12"/>
        <v>#N/A</v>
      </c>
      <c r="E210" s="2" t="e">
        <f t="shared" si="22"/>
        <v>#N/A</v>
      </c>
      <c r="F210" s="2">
        <v>779895.10138653219</v>
      </c>
      <c r="G210" s="2">
        <f t="shared" si="41"/>
        <v>734210.28571428568</v>
      </c>
      <c r="H210" s="2">
        <f t="shared" si="39"/>
        <v>100180405.23838234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814637.23461459577</v>
      </c>
      <c r="Q210" s="2">
        <f t="shared" si="42"/>
        <v>750000</v>
      </c>
      <c r="R210" s="2">
        <f t="shared" si="40"/>
        <v>103391683.16248906</v>
      </c>
      <c r="S210" s="2">
        <f t="shared" si="17"/>
        <v>734210.28571428359</v>
      </c>
      <c r="T210" s="2">
        <f t="shared" si="18"/>
        <v>15789.714285714086</v>
      </c>
      <c r="U210" s="2">
        <f t="shared" si="19"/>
        <v>750000</v>
      </c>
      <c r="V210" s="2">
        <f t="shared" si="34"/>
        <v>44065749.680756181</v>
      </c>
      <c r="W210" s="2">
        <f t="shared" si="20"/>
        <v>562568.06210432947</v>
      </c>
      <c r="X210" s="2">
        <f t="shared" si="6"/>
        <v>187431.93789567053</v>
      </c>
      <c r="Y210" s="2">
        <f t="shared" si="37"/>
        <v>59325933.48173286</v>
      </c>
      <c r="Z210" s="2" t="str">
        <f t="shared" si="8"/>
        <v>HERE</v>
      </c>
      <c r="AA210" s="2">
        <f>IF(Z210="HERE",Y210,AA209+Graph!$G$1*1000)</f>
        <v>59325933.48173286</v>
      </c>
      <c r="AB210" s="2">
        <f t="shared" si="21"/>
        <v>187431.93789567053</v>
      </c>
      <c r="AC210" s="2">
        <f t="shared" si="38"/>
        <v>44065749.680756181</v>
      </c>
      <c r="AD210" s="3">
        <f t="shared" si="10"/>
        <v>52800000</v>
      </c>
      <c r="AE210" s="2">
        <f>IF(AE208&gt;=52800000,52800000,IF(AB189=Graph!G$1*1000,AE209+Graph!G$1*1000,AC210))</f>
        <v>44065749.680756181</v>
      </c>
      <c r="AF210" s="3">
        <f t="shared" si="11"/>
        <v>44065749.680756181</v>
      </c>
      <c r="AG210" s="3">
        <f t="shared" si="29"/>
        <v>49159756.898738541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137</v>
      </c>
      <c r="C211" s="7"/>
      <c r="D211" s="2" t="e">
        <f t="shared" si="12"/>
        <v>#N/A</v>
      </c>
      <c r="E211" s="2" t="e">
        <f t="shared" si="22"/>
        <v>#N/A</v>
      </c>
      <c r="F211" s="2">
        <v>782482.32804465294</v>
      </c>
      <c r="G211" s="2">
        <f t="shared" si="41"/>
        <v>734210.28571428568</v>
      </c>
      <c r="H211" s="2">
        <f t="shared" si="39"/>
        <v>100914615.52409662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817417.96969032288</v>
      </c>
      <c r="Q211" s="2">
        <f t="shared" si="42"/>
        <v>750000</v>
      </c>
      <c r="R211" s="2">
        <f t="shared" si="40"/>
        <v>104141683.16248906</v>
      </c>
      <c r="S211" s="2">
        <f t="shared" si="17"/>
        <v>734210.28571428359</v>
      </c>
      <c r="T211" s="2">
        <f t="shared" si="18"/>
        <v>15789.714285714086</v>
      </c>
      <c r="U211" s="2">
        <f t="shared" si="19"/>
        <v>750000</v>
      </c>
      <c r="V211" s="2">
        <f t="shared" si="34"/>
        <v>44630904.969518632</v>
      </c>
      <c r="W211" s="2">
        <f t="shared" si="20"/>
        <v>565155.28876245022</v>
      </c>
      <c r="X211" s="2">
        <f t="shared" si="6"/>
        <v>184844.71123754978</v>
      </c>
      <c r="Y211" s="2">
        <f t="shared" si="37"/>
        <v>59510778.19297041</v>
      </c>
      <c r="Z211" s="2" t="str">
        <f t="shared" si="8"/>
        <v>HERE</v>
      </c>
      <c r="AA211" s="2">
        <f>IF(Z211="HERE",Y211,AA210+Graph!$G$1*1000)</f>
        <v>59510778.19297041</v>
      </c>
      <c r="AB211" s="2">
        <f t="shared" si="21"/>
        <v>184844.71123754978</v>
      </c>
      <c r="AC211" s="2">
        <f t="shared" si="38"/>
        <v>44630904.969518632</v>
      </c>
      <c r="AD211" s="3">
        <f t="shared" si="10"/>
        <v>52800000</v>
      </c>
      <c r="AE211" s="2">
        <f>IF(AE209&gt;=52800000,52800000,IF(AB190=Graph!G$1*1000,AE210+Graph!G$1*1000,AC211))</f>
        <v>44630904.969518632</v>
      </c>
      <c r="AF211" s="3">
        <f t="shared" si="11"/>
        <v>44630904.969518632</v>
      </c>
      <c r="AG211" s="3">
        <f t="shared" si="29"/>
        <v>49185298.075185634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138</v>
      </c>
      <c r="C212" s="7"/>
      <c r="D212" s="2" t="e">
        <f t="shared" si="12"/>
        <v>#N/A</v>
      </c>
      <c r="E212" s="2" t="e">
        <f t="shared" si="22"/>
        <v>#N/A</v>
      </c>
      <c r="F212" s="2">
        <v>785069.55470277369</v>
      </c>
      <c r="G212" s="2">
        <f t="shared" si="41"/>
        <v>734210.28571428568</v>
      </c>
      <c r="H212" s="2">
        <f t="shared" si="39"/>
        <v>101648825.80981091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820198.70476606488</v>
      </c>
      <c r="Q212" s="2">
        <f t="shared" si="42"/>
        <v>750000</v>
      </c>
      <c r="R212" s="2">
        <f t="shared" si="40"/>
        <v>104891683.16248906</v>
      </c>
      <c r="S212" s="2">
        <f t="shared" si="17"/>
        <v>734210.28571428359</v>
      </c>
      <c r="T212" s="2">
        <f t="shared" si="18"/>
        <v>15789.714285714086</v>
      </c>
      <c r="U212" s="2">
        <f t="shared" si="19"/>
        <v>750000</v>
      </c>
      <c r="V212" s="2">
        <f t="shared" si="34"/>
        <v>45198647.484939203</v>
      </c>
      <c r="W212" s="2">
        <f t="shared" si="20"/>
        <v>567742.51542057097</v>
      </c>
      <c r="X212" s="2">
        <f t="shared" si="6"/>
        <v>182257.48457942903</v>
      </c>
      <c r="Y212" s="2">
        <f t="shared" si="37"/>
        <v>59693035.677549839</v>
      </c>
      <c r="Z212" s="2" t="str">
        <f t="shared" si="8"/>
        <v>HERE</v>
      </c>
      <c r="AA212" s="2">
        <f>IF(Z212="HERE",Y212,AA211+Graph!$G$1*1000)</f>
        <v>59693035.677549839</v>
      </c>
      <c r="AB212" s="2">
        <f t="shared" si="21"/>
        <v>182257.48457942903</v>
      </c>
      <c r="AC212" s="2">
        <f t="shared" si="38"/>
        <v>45198647.484939203</v>
      </c>
      <c r="AD212" s="3">
        <f t="shared" si="10"/>
        <v>52800000</v>
      </c>
      <c r="AE212" s="2">
        <f>IF(AE210&gt;=52800000,52800000,IF(AB191=Graph!G$1*1000,AE211+Graph!G$1*1000,AC212))</f>
        <v>45198647.484939203</v>
      </c>
      <c r="AF212" s="3">
        <f t="shared" si="11"/>
        <v>45198647.484939203</v>
      </c>
      <c r="AG212" s="3">
        <f t="shared" si="29"/>
        <v>49210968.612965636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139</v>
      </c>
      <c r="C213" s="7"/>
      <c r="D213" s="2" t="e">
        <f t="shared" si="12"/>
        <v>#N/A</v>
      </c>
      <c r="E213" s="2" t="e">
        <f t="shared" si="22"/>
        <v>#N/A</v>
      </c>
      <c r="F213" s="2">
        <v>787656.78136089444</v>
      </c>
      <c r="G213" s="2">
        <f t="shared" si="41"/>
        <v>734210.28571428568</v>
      </c>
      <c r="H213" s="2">
        <f t="shared" si="39"/>
        <v>102383036.09552519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822979.43984179199</v>
      </c>
      <c r="Q213" s="2">
        <f t="shared" si="42"/>
        <v>750000</v>
      </c>
      <c r="R213" s="2">
        <f t="shared" si="40"/>
        <v>105641683.16248906</v>
      </c>
      <c r="S213" s="2">
        <f t="shared" si="17"/>
        <v>734210.28571428359</v>
      </c>
      <c r="T213" s="2">
        <f t="shared" si="18"/>
        <v>15789.714285714086</v>
      </c>
      <c r="U213" s="2">
        <f t="shared" si="19"/>
        <v>750000</v>
      </c>
      <c r="V213" s="2">
        <f t="shared" si="34"/>
        <v>45768977.227017894</v>
      </c>
      <c r="W213" s="2">
        <f t="shared" si="20"/>
        <v>570329.74207869172</v>
      </c>
      <c r="X213" s="2">
        <f t="shared" si="6"/>
        <v>179670.25792130828</v>
      </c>
      <c r="Y213" s="2">
        <f t="shared" si="37"/>
        <v>59872705.935471147</v>
      </c>
      <c r="Z213" s="2" t="str">
        <f t="shared" si="8"/>
        <v>HERE</v>
      </c>
      <c r="AA213" s="2">
        <f>IF(Z213="HERE",Y213,AA212+Graph!$G$1*1000)</f>
        <v>59872705.935471147</v>
      </c>
      <c r="AB213" s="2">
        <f t="shared" si="21"/>
        <v>179670.25792130828</v>
      </c>
      <c r="AC213" s="2">
        <f t="shared" si="38"/>
        <v>45768977.227017894</v>
      </c>
      <c r="AD213" s="3">
        <f t="shared" si="10"/>
        <v>52800000</v>
      </c>
      <c r="AE213" s="2">
        <f>IF(AE211&gt;=52800000,52800000,IF(AB192=Graph!G$1*1000,AE212+Graph!G$1*1000,AC213))</f>
        <v>45768977.227017894</v>
      </c>
      <c r="AF213" s="3">
        <f t="shared" si="11"/>
        <v>45768977.227017894</v>
      </c>
      <c r="AG213" s="3">
        <f t="shared" si="29"/>
        <v>49236768.512078539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140</v>
      </c>
      <c r="C214" s="7"/>
      <c r="D214" s="2" t="e">
        <f t="shared" si="12"/>
        <v>#N/A</v>
      </c>
      <c r="E214" s="2" t="e">
        <f t="shared" si="22"/>
        <v>#N/A</v>
      </c>
      <c r="F214" s="2">
        <v>790244.00801901519</v>
      </c>
      <c r="G214" s="2">
        <f t="shared" si="41"/>
        <v>734210.28571428568</v>
      </c>
      <c r="H214" s="2">
        <f t="shared" si="39"/>
        <v>103117246.38123947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825760.17491753399</v>
      </c>
      <c r="Q214" s="2">
        <f t="shared" si="42"/>
        <v>750000</v>
      </c>
      <c r="R214" s="2">
        <f t="shared" si="40"/>
        <v>106391683.16248906</v>
      </c>
      <c r="S214" s="2">
        <f t="shared" si="17"/>
        <v>734210.28571428359</v>
      </c>
      <c r="T214" s="2">
        <f t="shared" si="18"/>
        <v>15789.714285714086</v>
      </c>
      <c r="U214" s="2">
        <f t="shared" si="19"/>
        <v>750000</v>
      </c>
      <c r="V214" s="2">
        <f t="shared" si="34"/>
        <v>46341894.195754707</v>
      </c>
      <c r="W214" s="2">
        <f t="shared" si="20"/>
        <v>572916.96873681247</v>
      </c>
      <c r="X214" s="2">
        <f t="shared" si="6"/>
        <v>177083.03126318753</v>
      </c>
      <c r="Y214" s="2">
        <f t="shared" si="37"/>
        <v>60049788.966734335</v>
      </c>
      <c r="Z214" s="2" t="str">
        <f t="shared" si="8"/>
        <v>HERE</v>
      </c>
      <c r="AA214" s="2">
        <f>IF(Z214="HERE",Y214,AA213+Graph!$G$1*1000)</f>
        <v>60049788.966734335</v>
      </c>
      <c r="AB214" s="2">
        <f t="shared" si="21"/>
        <v>177083.03126318753</v>
      </c>
      <c r="AC214" s="2">
        <f t="shared" si="38"/>
        <v>46341894.195754707</v>
      </c>
      <c r="AD214" s="3">
        <f t="shared" si="10"/>
        <v>52800000</v>
      </c>
      <c r="AE214" s="2">
        <f>IF(AE212&gt;=52800000,52800000,IF(AB193=Graph!G$1*1000,AE213+Graph!G$1*1000,AC214))</f>
        <v>46341894.195754707</v>
      </c>
      <c r="AF214" s="3">
        <f t="shared" si="11"/>
        <v>46341894.195754707</v>
      </c>
      <c r="AG214" s="3">
        <f t="shared" si="29"/>
        <v>49262697.772524357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141</v>
      </c>
      <c r="C215" s="7"/>
      <c r="D215" s="2" t="e">
        <f t="shared" si="12"/>
        <v>#N/A</v>
      </c>
      <c r="E215" s="2" t="e">
        <f t="shared" si="22"/>
        <v>#N/A</v>
      </c>
      <c r="F215" s="2">
        <v>792831.23467713594</v>
      </c>
      <c r="G215" s="2">
        <f t="shared" si="41"/>
        <v>734210.28571428568</v>
      </c>
      <c r="H215" s="2">
        <f t="shared" si="39"/>
        <v>103851456.66695376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828540.9099932611</v>
      </c>
      <c r="Q215" s="2">
        <f t="shared" si="42"/>
        <v>750000</v>
      </c>
      <c r="R215" s="2">
        <f t="shared" si="40"/>
        <v>107141683.16248906</v>
      </c>
      <c r="S215" s="2">
        <f t="shared" si="17"/>
        <v>734210.28571428359</v>
      </c>
      <c r="T215" s="2">
        <f t="shared" si="18"/>
        <v>15789.714285714086</v>
      </c>
      <c r="U215" s="2">
        <f t="shared" si="19"/>
        <v>750000</v>
      </c>
      <c r="V215" s="2">
        <f t="shared" si="34"/>
        <v>46917398.39114964</v>
      </c>
      <c r="W215" s="2">
        <f t="shared" si="20"/>
        <v>575504.19539493322</v>
      </c>
      <c r="X215" s="2">
        <f t="shared" si="6"/>
        <v>174495.80460506678</v>
      </c>
      <c r="Y215" s="2">
        <f t="shared" si="37"/>
        <v>60224284.771339402</v>
      </c>
      <c r="Z215" s="2" t="str">
        <f t="shared" si="8"/>
        <v>HERE</v>
      </c>
      <c r="AA215" s="2">
        <f>IF(Z215="HERE",Y215,AA214+Graph!$G$1*1000)</f>
        <v>60224284.771339402</v>
      </c>
      <c r="AB215" s="2">
        <f t="shared" si="21"/>
        <v>174495.80460506678</v>
      </c>
      <c r="AC215" s="2">
        <f t="shared" si="38"/>
        <v>46917398.39114964</v>
      </c>
      <c r="AD215" s="3">
        <f t="shared" si="10"/>
        <v>52800000</v>
      </c>
      <c r="AE215" s="2">
        <f>IF(AE213&gt;=52800000,52800000,IF(AB194=Graph!G$1*1000,AE214+Graph!G$1*1000,AC215))</f>
        <v>46917398.39114964</v>
      </c>
      <c r="AF215" s="3">
        <f t="shared" si="11"/>
        <v>46917398.39114964</v>
      </c>
      <c r="AG215" s="3">
        <f t="shared" si="29"/>
        <v>49288756.394303076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142</v>
      </c>
      <c r="C216" s="7"/>
      <c r="D216" s="2" t="e">
        <f t="shared" si="12"/>
        <v>#N/A</v>
      </c>
      <c r="E216" s="2" t="e">
        <f t="shared" si="22"/>
        <v>#N/A</v>
      </c>
      <c r="F216" s="2">
        <v>795418.4613352567</v>
      </c>
      <c r="G216" s="2">
        <f t="shared" si="41"/>
        <v>734210.28571428568</v>
      </c>
      <c r="H216" s="2">
        <f t="shared" si="39"/>
        <v>104585666.95266804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831321.64506900311</v>
      </c>
      <c r="Q216" s="2">
        <f t="shared" si="42"/>
        <v>750000</v>
      </c>
      <c r="R216" s="2">
        <f t="shared" si="40"/>
        <v>107891683.16248906</v>
      </c>
      <c r="S216" s="2">
        <f t="shared" si="17"/>
        <v>734210.28571428359</v>
      </c>
      <c r="T216" s="2">
        <f t="shared" si="18"/>
        <v>15789.714285714086</v>
      </c>
      <c r="U216" s="2">
        <f t="shared" si="19"/>
        <v>750000</v>
      </c>
      <c r="V216" s="2">
        <f t="shared" si="34"/>
        <v>47495489.813202694</v>
      </c>
      <c r="W216" s="2">
        <f t="shared" si="20"/>
        <v>578091.42205305398</v>
      </c>
      <c r="X216" s="2">
        <f t="shared" si="6"/>
        <v>171908.57794694602</v>
      </c>
      <c r="Y216" s="2">
        <f t="shared" si="37"/>
        <v>60396193.349286348</v>
      </c>
      <c r="Z216" s="2" t="str">
        <f t="shared" si="8"/>
        <v>HERE</v>
      </c>
      <c r="AA216" s="2">
        <f>IF(Z216="HERE",Y216,AA215+Graph!$G$1*1000)</f>
        <v>60396193.349286348</v>
      </c>
      <c r="AB216" s="2">
        <f t="shared" si="21"/>
        <v>171908.57794694602</v>
      </c>
      <c r="AC216" s="2">
        <f t="shared" si="38"/>
        <v>47495489.813202694</v>
      </c>
      <c r="AD216" s="3">
        <f t="shared" si="10"/>
        <v>52800000</v>
      </c>
      <c r="AE216" s="2">
        <f>IF(AE214&gt;=52800000,52800000,IF(AB195=Graph!G$1*1000,AE215+Graph!G$1*1000,AC216))</f>
        <v>47495489.813202694</v>
      </c>
      <c r="AF216" s="3">
        <f t="shared" si="11"/>
        <v>47495489.813202694</v>
      </c>
      <c r="AG216" s="3">
        <f t="shared" si="29"/>
        <v>49314944.377414696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143</v>
      </c>
      <c r="C217" s="7"/>
      <c r="D217" s="2" t="e">
        <f t="shared" si="12"/>
        <v>#N/A</v>
      </c>
      <c r="E217" s="2" t="e">
        <f t="shared" si="22"/>
        <v>#N/A</v>
      </c>
      <c r="F217" s="2">
        <v>798005.68799337745</v>
      </c>
      <c r="G217" s="2">
        <f t="shared" si="41"/>
        <v>734210.28571428568</v>
      </c>
      <c r="H217" s="2">
        <f t="shared" si="39"/>
        <v>105319877.23838232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834102.38014473021</v>
      </c>
      <c r="Q217" s="2">
        <f t="shared" si="42"/>
        <v>750000</v>
      </c>
      <c r="R217" s="2">
        <f t="shared" si="40"/>
        <v>108641683.16248906</v>
      </c>
      <c r="S217" s="2">
        <f t="shared" si="17"/>
        <v>734210.28571428359</v>
      </c>
      <c r="T217" s="2">
        <f t="shared" si="18"/>
        <v>15789.714285714086</v>
      </c>
      <c r="U217" s="2">
        <f t="shared" si="19"/>
        <v>750000</v>
      </c>
      <c r="V217" s="2">
        <f t="shared" si="34"/>
        <v>48076168.461913869</v>
      </c>
      <c r="W217" s="2">
        <f t="shared" si="20"/>
        <v>580678.64871117473</v>
      </c>
      <c r="X217" s="2">
        <f t="shared" si="6"/>
        <v>169321.35128882527</v>
      </c>
      <c r="Y217" s="2">
        <f t="shared" si="37"/>
        <v>60565514.700575173</v>
      </c>
      <c r="Z217" s="2" t="str">
        <f t="shared" si="8"/>
        <v>HERE</v>
      </c>
      <c r="AA217" s="2">
        <f>IF(Z217="HERE",Y217,AA216+Graph!$G$1*1000)</f>
        <v>60565514.700575173</v>
      </c>
      <c r="AB217" s="2">
        <f t="shared" si="21"/>
        <v>169321.35128882527</v>
      </c>
      <c r="AC217" s="2">
        <f t="shared" si="38"/>
        <v>48076168.461913869</v>
      </c>
      <c r="AD217" s="3">
        <f t="shared" si="10"/>
        <v>52800000</v>
      </c>
      <c r="AE217" s="2">
        <f>IF(AE215&gt;=52800000,52800000,IF(AB196=Graph!G$1*1000,AE216+Graph!G$1*1000,AC217))</f>
        <v>48076168.461913869</v>
      </c>
      <c r="AF217" s="3">
        <f t="shared" si="11"/>
        <v>48076168.461913869</v>
      </c>
      <c r="AG217" s="3">
        <f t="shared" si="29"/>
        <v>49341261.721859232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144</v>
      </c>
      <c r="C218" s="7"/>
      <c r="D218" s="2" t="e">
        <f t="shared" si="12"/>
        <v>#N/A</v>
      </c>
      <c r="E218" s="2" t="e">
        <f t="shared" si="22"/>
        <v>#N/A</v>
      </c>
      <c r="F218" s="2">
        <v>800592.9146514982</v>
      </c>
      <c r="G218" s="2">
        <f t="shared" si="41"/>
        <v>734210.28571428568</v>
      </c>
      <c r="H218" s="2">
        <f t="shared" si="39"/>
        <v>106054087.52409661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836883.11522047222</v>
      </c>
      <c r="Q218" s="2">
        <f t="shared" si="42"/>
        <v>750000</v>
      </c>
      <c r="R218" s="2">
        <f t="shared" si="40"/>
        <v>109391683.16248906</v>
      </c>
      <c r="S218" s="2">
        <f t="shared" si="17"/>
        <v>734210.28571428359</v>
      </c>
      <c r="T218" s="2">
        <f t="shared" si="18"/>
        <v>15789.714285714086</v>
      </c>
      <c r="U218" s="2">
        <f t="shared" si="19"/>
        <v>750000</v>
      </c>
      <c r="V218" s="2">
        <f t="shared" si="34"/>
        <v>48659434.337283164</v>
      </c>
      <c r="W218" s="2">
        <f t="shared" si="20"/>
        <v>583265.87536929548</v>
      </c>
      <c r="X218" s="2">
        <f t="shared" si="6"/>
        <v>166734.12463070452</v>
      </c>
      <c r="Y218" s="2">
        <f t="shared" si="37"/>
        <v>60732248.825205877</v>
      </c>
      <c r="Z218" s="2" t="str">
        <f t="shared" si="8"/>
        <v>HERE</v>
      </c>
      <c r="AA218" s="2">
        <f>IF(Z218="HERE",Y218,AA217+Graph!$G$1*1000)</f>
        <v>60732248.825205877</v>
      </c>
      <c r="AB218" s="2">
        <f t="shared" si="21"/>
        <v>166734.12463070452</v>
      </c>
      <c r="AC218" s="2">
        <f t="shared" si="38"/>
        <v>48659434.337283164</v>
      </c>
      <c r="AD218" s="3">
        <f t="shared" si="10"/>
        <v>52800000</v>
      </c>
      <c r="AE218" s="2">
        <f>IF(AE216&gt;=52800000,52800000,IF(AB197=Graph!G$1*1000,AE217+Graph!G$1*1000,AC218))</f>
        <v>48659434.337283164</v>
      </c>
      <c r="AF218" s="3">
        <f t="shared" si="11"/>
        <v>48659434.337283164</v>
      </c>
      <c r="AG218" s="3">
        <f t="shared" si="29"/>
        <v>49367708.427636668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145</v>
      </c>
      <c r="C219" s="7"/>
      <c r="D219" s="2" t="e">
        <f t="shared" si="12"/>
        <v>#N/A</v>
      </c>
      <c r="E219" s="2" t="e">
        <f t="shared" si="22"/>
        <v>#N/A</v>
      </c>
      <c r="F219" s="2">
        <v>803180.14130961895</v>
      </c>
      <c r="G219" s="2">
        <f t="shared" si="41"/>
        <v>734210.28571428568</v>
      </c>
      <c r="H219" s="2">
        <f t="shared" si="39"/>
        <v>106788297.80981089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839663.85029619932</v>
      </c>
      <c r="Q219" s="2">
        <f t="shared" si="42"/>
        <v>750000</v>
      </c>
      <c r="R219" s="2">
        <f t="shared" si="40"/>
        <v>110141683.16248906</v>
      </c>
      <c r="S219" s="2">
        <f t="shared" si="17"/>
        <v>734210.28571428359</v>
      </c>
      <c r="T219" s="2">
        <f t="shared" si="18"/>
        <v>15789.714285714086</v>
      </c>
      <c r="U219" s="2">
        <f t="shared" si="19"/>
        <v>750000</v>
      </c>
      <c r="V219" s="2">
        <f t="shared" si="34"/>
        <v>49245287.43931058</v>
      </c>
      <c r="W219" s="2">
        <f t="shared" si="20"/>
        <v>585853.10202741623</v>
      </c>
      <c r="X219" s="2">
        <f t="shared" si="6"/>
        <v>164146.89797258377</v>
      </c>
      <c r="Y219" s="2">
        <f t="shared" si="37"/>
        <v>60896395.723178461</v>
      </c>
      <c r="Z219" s="2" t="str">
        <f t="shared" si="8"/>
        <v>HERE</v>
      </c>
      <c r="AA219" s="2">
        <f>IF(Z219="HERE",Y219,AA218+Graph!$G$1*1000)</f>
        <v>60896395.723178461</v>
      </c>
      <c r="AB219" s="2">
        <f t="shared" si="21"/>
        <v>164146.89797258377</v>
      </c>
      <c r="AC219" s="2">
        <f t="shared" si="38"/>
        <v>49245287.43931058</v>
      </c>
      <c r="AD219" s="3">
        <f t="shared" si="10"/>
        <v>52800000</v>
      </c>
      <c r="AE219" s="2">
        <f>IF(AE217&gt;=52800000,52800000,IF(AB198=Graph!G$1*1000,AE218+Graph!G$1*1000,AC219))</f>
        <v>49245287.43931058</v>
      </c>
      <c r="AF219" s="3">
        <f t="shared" si="11"/>
        <v>49245287.43931058</v>
      </c>
      <c r="AG219" s="3">
        <f t="shared" si="29"/>
        <v>49394284.494747013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146</v>
      </c>
      <c r="C220" s="7"/>
      <c r="D220" s="2" t="e">
        <f t="shared" si="12"/>
        <v>#N/A</v>
      </c>
      <c r="E220" s="2" t="e">
        <f t="shared" si="22"/>
        <v>#N/A</v>
      </c>
      <c r="F220" s="2">
        <v>805767.3679677397</v>
      </c>
      <c r="G220" s="2">
        <f t="shared" si="41"/>
        <v>734210.28571428568</v>
      </c>
      <c r="H220" s="2">
        <f t="shared" si="39"/>
        <v>107522508.09552518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842444.58537194133</v>
      </c>
      <c r="Q220" s="2">
        <f t="shared" si="42"/>
        <v>750000</v>
      </c>
      <c r="R220" s="2">
        <f t="shared" si="40"/>
        <v>110891683.16248906</v>
      </c>
      <c r="S220" s="2">
        <f t="shared" si="17"/>
        <v>734210.28571428359</v>
      </c>
      <c r="T220" s="2">
        <f t="shared" si="18"/>
        <v>15789.714285714086</v>
      </c>
      <c r="U220" s="2">
        <f t="shared" si="19"/>
        <v>750000</v>
      </c>
      <c r="V220" s="2">
        <f t="shared" si="34"/>
        <v>49833727.767996117</v>
      </c>
      <c r="W220" s="2">
        <f t="shared" si="20"/>
        <v>588440.32868553698</v>
      </c>
      <c r="X220" s="2">
        <f t="shared" si="6"/>
        <v>161559.67131446302</v>
      </c>
      <c r="Y220" s="2">
        <f t="shared" si="37"/>
        <v>61057955.394492924</v>
      </c>
      <c r="Z220" s="2" t="str">
        <f t="shared" si="8"/>
        <v>HERE</v>
      </c>
      <c r="AA220" s="2">
        <f>IF(Z220="HERE",Y220,AA219+Graph!$G$1*1000)</f>
        <v>61057955.394492924</v>
      </c>
      <c r="AB220" s="2">
        <f t="shared" si="21"/>
        <v>161559.67131446302</v>
      </c>
      <c r="AC220" s="2">
        <f t="shared" si="38"/>
        <v>49833727.767996117</v>
      </c>
      <c r="AD220" s="3">
        <f t="shared" si="10"/>
        <v>52800000</v>
      </c>
      <c r="AE220" s="2">
        <f>IF(AE218&gt;=52800000,52800000,IF(AB199=Graph!G$1*1000,AE219+Graph!G$1*1000,AC220))</f>
        <v>49833727.767996117</v>
      </c>
      <c r="AF220" s="3">
        <f t="shared" si="11"/>
        <v>49833727.767996117</v>
      </c>
      <c r="AG220" s="3">
        <f t="shared" si="29"/>
        <v>49420989.923190258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147</v>
      </c>
      <c r="C221" s="7"/>
      <c r="D221" s="2" t="e">
        <f t="shared" si="12"/>
        <v>#N/A</v>
      </c>
      <c r="E221" s="2" t="e">
        <f t="shared" si="22"/>
        <v>#N/A</v>
      </c>
      <c r="F221" s="2">
        <v>808354.59462586045</v>
      </c>
      <c r="G221" s="2">
        <f t="shared" si="41"/>
        <v>734210.28571428568</v>
      </c>
      <c r="H221" s="2">
        <f t="shared" si="39"/>
        <v>108256718.38123946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845225.32044768333</v>
      </c>
      <c r="Q221" s="2">
        <f t="shared" si="42"/>
        <v>750000</v>
      </c>
      <c r="R221" s="2">
        <f t="shared" si="40"/>
        <v>111641683.16248906</v>
      </c>
      <c r="S221" s="2">
        <f t="shared" si="17"/>
        <v>734210.28571428359</v>
      </c>
      <c r="T221" s="2">
        <f t="shared" si="18"/>
        <v>15789.714285714086</v>
      </c>
      <c r="U221" s="2">
        <f t="shared" si="19"/>
        <v>750000</v>
      </c>
      <c r="V221" s="2">
        <f t="shared" si="34"/>
        <v>50424755.323339775</v>
      </c>
      <c r="W221" s="2">
        <f t="shared" si="20"/>
        <v>591027.55534365773</v>
      </c>
      <c r="X221" s="2">
        <f t="shared" si="6"/>
        <v>158972.44465634227</v>
      </c>
      <c r="Y221" s="2">
        <f t="shared" si="37"/>
        <v>61216927.839149266</v>
      </c>
      <c r="Z221" s="2" t="str">
        <f t="shared" si="8"/>
        <v>HERE</v>
      </c>
      <c r="AA221" s="2">
        <f>IF(Z221="HERE",Y221,AA220+Graph!$G$1*1000)</f>
        <v>61216927.839149266</v>
      </c>
      <c r="AB221" s="2">
        <f t="shared" si="21"/>
        <v>158972.44465634227</v>
      </c>
      <c r="AC221" s="2">
        <f t="shared" si="38"/>
        <v>50424755.323339775</v>
      </c>
      <c r="AD221" s="3">
        <f t="shared" si="10"/>
        <v>52800000</v>
      </c>
      <c r="AE221" s="2">
        <f>IF(AE219&gt;=52800000,52800000,IF(AB200=Graph!G$1*1000,AE220+Graph!G$1*1000,AC221))</f>
        <v>50424755.323339775</v>
      </c>
      <c r="AF221" s="3">
        <f t="shared" si="11"/>
        <v>50424755.323339775</v>
      </c>
      <c r="AG221" s="3">
        <f t="shared" si="29"/>
        <v>49447824.712966412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148</v>
      </c>
      <c r="C222" s="7"/>
      <c r="D222" s="2" t="e">
        <f t="shared" si="12"/>
        <v>#N/A</v>
      </c>
      <c r="E222" s="2" t="e">
        <f t="shared" si="22"/>
        <v>#N/A</v>
      </c>
      <c r="F222" s="2">
        <v>810941.8212839812</v>
      </c>
      <c r="G222" s="2">
        <f t="shared" si="41"/>
        <v>734210.28571428568</v>
      </c>
      <c r="H222" s="2">
        <f t="shared" si="39"/>
        <v>108990928.66695374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848006.05552341044</v>
      </c>
      <c r="Q222" s="2">
        <f t="shared" si="42"/>
        <v>750000</v>
      </c>
      <c r="R222" s="2">
        <f t="shared" si="40"/>
        <v>112391683.16248906</v>
      </c>
      <c r="S222" s="2">
        <f t="shared" si="17"/>
        <v>734210.28571428359</v>
      </c>
      <c r="T222" s="2">
        <f t="shared" si="18"/>
        <v>15789.714285714086</v>
      </c>
      <c r="U222" s="2">
        <f t="shared" si="19"/>
        <v>750000</v>
      </c>
      <c r="V222" s="2">
        <f t="shared" si="34"/>
        <v>51018370.105341569</v>
      </c>
      <c r="W222" s="2">
        <f t="shared" si="20"/>
        <v>593614.78200179338</v>
      </c>
      <c r="X222" s="2">
        <f t="shared" si="6"/>
        <v>156385.21799820662</v>
      </c>
      <c r="Y222" s="2">
        <f t="shared" si="37"/>
        <v>61373313.057147473</v>
      </c>
      <c r="Z222" s="2" t="str">
        <f t="shared" si="8"/>
        <v>HERE</v>
      </c>
      <c r="AA222" s="2">
        <f>IF(Z222="HERE",Y222,AA221+Graph!$G$1*1000)</f>
        <v>61373313.057147473</v>
      </c>
      <c r="AB222" s="2">
        <f t="shared" si="21"/>
        <v>156385.21799820662</v>
      </c>
      <c r="AC222" s="2">
        <f t="shared" si="38"/>
        <v>51018370.105341569</v>
      </c>
      <c r="AD222" s="3">
        <f t="shared" si="10"/>
        <v>52800000</v>
      </c>
      <c r="AE222" s="2">
        <f>IF(AE220&gt;=52800000,52800000,IF(AB201=Graph!G$1*1000,AE221+Graph!G$1*1000,AC222))</f>
        <v>51018370.105341569</v>
      </c>
      <c r="AF222" s="3">
        <f t="shared" si="11"/>
        <v>51018370.105341569</v>
      </c>
      <c r="AG222" s="3">
        <f t="shared" si="29"/>
        <v>49474788.864075482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149</v>
      </c>
      <c r="C223" s="7"/>
      <c r="D223" s="2" t="e">
        <f t="shared" si="12"/>
        <v>#N/A</v>
      </c>
      <c r="E223" s="2" t="e">
        <f t="shared" si="22"/>
        <v>#N/A</v>
      </c>
      <c r="F223" s="2">
        <v>813529.04794210196</v>
      </c>
      <c r="G223" s="2">
        <f t="shared" si="41"/>
        <v>734210.28571428568</v>
      </c>
      <c r="H223" s="2">
        <f t="shared" si="39"/>
        <v>109725138.95266803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850786.79059915245</v>
      </c>
      <c r="Q223" s="2">
        <f t="shared" si="42"/>
        <v>750000</v>
      </c>
      <c r="R223" s="2">
        <f t="shared" si="40"/>
        <v>113141683.16248906</v>
      </c>
      <c r="S223" s="2">
        <f t="shared" si="17"/>
        <v>734210.28571428359</v>
      </c>
      <c r="T223" s="2">
        <f t="shared" si="18"/>
        <v>15789.714285714086</v>
      </c>
      <c r="U223" s="2">
        <f t="shared" si="19"/>
        <v>750000</v>
      </c>
      <c r="V223" s="2">
        <f t="shared" si="34"/>
        <v>51614572.114001483</v>
      </c>
      <c r="W223" s="2">
        <f t="shared" si="20"/>
        <v>596202.00865991414</v>
      </c>
      <c r="X223" s="2">
        <f t="shared" si="6"/>
        <v>153797.99134008586</v>
      </c>
      <c r="Y223" s="2">
        <f t="shared" ref="Y223:Y286" si="43">IF(COUNT($C224)=0,IF(COUNT($C223)=1,C223,SUM(Y222+X223)),C223)</f>
        <v>61527111.048487559</v>
      </c>
      <c r="Z223" s="2" t="str">
        <f t="shared" si="8"/>
        <v>HERE</v>
      </c>
      <c r="AA223" s="2">
        <f>IF(Z223="HERE",Y223,AA222+Graph!$G$1*1000)</f>
        <v>61527111.048487559</v>
      </c>
      <c r="AB223" s="2">
        <f t="shared" si="21"/>
        <v>153797.99134008586</v>
      </c>
      <c r="AC223" s="2">
        <f t="shared" ref="AC223:AC286" si="44">IF(Z224="HERE",V223,AC222)</f>
        <v>51614572.114001483</v>
      </c>
      <c r="AD223" s="3">
        <f t="shared" si="10"/>
        <v>52800000</v>
      </c>
      <c r="AE223" s="2">
        <f>IF(AE221&gt;=52800000,52800000,IF(AB202=Graph!G$1*1000,AE222+Graph!G$1*1000,AC223))</f>
        <v>51614572.114001483</v>
      </c>
      <c r="AF223" s="3">
        <f t="shared" si="11"/>
        <v>51614572.114001483</v>
      </c>
      <c r="AG223" s="3">
        <f t="shared" si="29"/>
        <v>49501882.376517445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150</v>
      </c>
      <c r="C224" s="7"/>
      <c r="D224" s="2" t="e">
        <f t="shared" si="12"/>
        <v>#N/A</v>
      </c>
      <c r="E224" s="2" t="e">
        <f t="shared" si="22"/>
        <v>#N/A</v>
      </c>
      <c r="F224" s="2">
        <v>816116.27460022271</v>
      </c>
      <c r="G224" s="2">
        <f t="shared" si="41"/>
        <v>734210.28571428568</v>
      </c>
      <c r="H224" s="2">
        <f t="shared" ref="H224:H287" si="45">IF(COUNT($C225)=0,IF(COUNT($C224)=1,C224,SUM(H223+G224)),C224)</f>
        <v>110459349.23838231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853567.52567487955</v>
      </c>
      <c r="Q224" s="2">
        <f t="shared" si="42"/>
        <v>750000</v>
      </c>
      <c r="R224" s="2">
        <f t="shared" ref="R224:R287" si="46">IF(COUNT($C225)=0,IF(COUNT($C224)=1,M224,SUM(R223+Q224)),M224)</f>
        <v>113891683.16248906</v>
      </c>
      <c r="S224" s="2">
        <f t="shared" si="17"/>
        <v>734210.28571428359</v>
      </c>
      <c r="T224" s="2">
        <f t="shared" si="18"/>
        <v>15789.714285714086</v>
      </c>
      <c r="U224" s="2">
        <f t="shared" si="19"/>
        <v>750000</v>
      </c>
      <c r="V224" s="2">
        <f t="shared" si="34"/>
        <v>52213361.349319518</v>
      </c>
      <c r="W224" s="2">
        <f t="shared" si="20"/>
        <v>598789.23531803489</v>
      </c>
      <c r="X224" s="2">
        <f t="shared" si="6"/>
        <v>151210.76468196511</v>
      </c>
      <c r="Y224" s="2">
        <f t="shared" si="43"/>
        <v>61678321.813169524</v>
      </c>
      <c r="Z224" s="2" t="str">
        <f t="shared" si="8"/>
        <v>HERE</v>
      </c>
      <c r="AA224" s="2">
        <f>IF(Z224="HERE",Y224,AA223+Graph!$G$1*1000)</f>
        <v>61678321.813169524</v>
      </c>
      <c r="AB224" s="2">
        <f t="shared" si="21"/>
        <v>151210.76468196511</v>
      </c>
      <c r="AC224" s="2">
        <f t="shared" si="44"/>
        <v>52213361.349319518</v>
      </c>
      <c r="AD224" s="3">
        <f t="shared" si="10"/>
        <v>52800000</v>
      </c>
      <c r="AE224" s="2">
        <f>IF(AE222&gt;=52800000,52800000,IF(AB203=Graph!G$1*1000,AE223+Graph!G$1*1000,AC224))</f>
        <v>52213361.349319518</v>
      </c>
      <c r="AF224" s="3">
        <f t="shared" si="11"/>
        <v>52213361.349319518</v>
      </c>
      <c r="AG224" s="3">
        <f t="shared" si="29"/>
        <v>49529105.250292324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151</v>
      </c>
      <c r="C225" s="7"/>
      <c r="D225" s="2" t="e">
        <f t="shared" si="12"/>
        <v>#N/A</v>
      </c>
      <c r="E225" s="2" t="e">
        <f t="shared" si="22"/>
        <v>#N/A</v>
      </c>
      <c r="F225" s="2">
        <v>818703.50125834346</v>
      </c>
      <c r="G225" s="2">
        <f t="shared" si="41"/>
        <v>734210.28571428568</v>
      </c>
      <c r="H225" s="2">
        <f t="shared" si="45"/>
        <v>111193559.52409659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856348.26075062156</v>
      </c>
      <c r="Q225" s="2">
        <f t="shared" si="42"/>
        <v>750000</v>
      </c>
      <c r="R225" s="2">
        <f t="shared" si="46"/>
        <v>114641683.16248906</v>
      </c>
      <c r="S225" s="2">
        <f t="shared" si="17"/>
        <v>734210.28571428359</v>
      </c>
      <c r="T225" s="2">
        <f t="shared" si="18"/>
        <v>15789.714285714086</v>
      </c>
      <c r="U225" s="2">
        <f t="shared" si="19"/>
        <v>750000</v>
      </c>
      <c r="V225" s="2">
        <f t="shared" si="34"/>
        <v>52814737.811295673</v>
      </c>
      <c r="W225" s="2">
        <f t="shared" si="20"/>
        <v>601376.46197615564</v>
      </c>
      <c r="X225" s="2">
        <f t="shared" si="6"/>
        <v>148623.53802384436</v>
      </c>
      <c r="Y225" s="2">
        <f t="shared" si="43"/>
        <v>61826945.351193368</v>
      </c>
      <c r="Z225" s="2" t="str">
        <f t="shared" si="8"/>
        <v>HERE</v>
      </c>
      <c r="AA225" s="2">
        <f>IF(Z225="HERE",Y225,AA224+Graph!$G$1*1000)</f>
        <v>61826945.351193368</v>
      </c>
      <c r="AB225" s="2">
        <f t="shared" si="21"/>
        <v>148623.53802384436</v>
      </c>
      <c r="AC225" s="2">
        <f t="shared" si="44"/>
        <v>52814737.811295673</v>
      </c>
      <c r="AD225" s="3">
        <f t="shared" si="10"/>
        <v>52800000</v>
      </c>
      <c r="AE225" s="2">
        <f>IF(AE223&gt;=52800000,52800000,IF(AB204=Graph!G$1*1000,AE224+Graph!G$1*1000,AC225))</f>
        <v>52814737.811295673</v>
      </c>
      <c r="AF225" s="3">
        <f t="shared" si="11"/>
        <v>52800000</v>
      </c>
      <c r="AG225" s="3">
        <f t="shared" si="29"/>
        <v>49556457.485400103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152</v>
      </c>
      <c r="C226" s="7"/>
      <c r="D226" s="2" t="e">
        <f t="shared" si="12"/>
        <v>#N/A</v>
      </c>
      <c r="E226" s="2" t="e">
        <f t="shared" si="22"/>
        <v>#N/A</v>
      </c>
      <c r="F226" s="2">
        <v>821290.72791646421</v>
      </c>
      <c r="G226" s="2">
        <f t="shared" si="41"/>
        <v>734210.28571428568</v>
      </c>
      <c r="H226" s="2">
        <f t="shared" si="45"/>
        <v>111927769.80981088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859128.99582634866</v>
      </c>
      <c r="Q226" s="2">
        <f t="shared" si="42"/>
        <v>750000</v>
      </c>
      <c r="R226" s="2">
        <f t="shared" si="46"/>
        <v>115391683.16248906</v>
      </c>
      <c r="S226" s="2">
        <f t="shared" si="17"/>
        <v>734210.28571428359</v>
      </c>
      <c r="T226" s="2">
        <f t="shared" si="18"/>
        <v>15789.714285714086</v>
      </c>
      <c r="U226" s="2">
        <f t="shared" si="19"/>
        <v>750000</v>
      </c>
      <c r="V226" s="2">
        <f t="shared" si="34"/>
        <v>53418701.49992995</v>
      </c>
      <c r="W226" s="2">
        <f t="shared" si="20"/>
        <v>603963.68863427639</v>
      </c>
      <c r="X226" s="2">
        <f t="shared" si="6"/>
        <v>146036.31136572361</v>
      </c>
      <c r="Y226" s="2">
        <f t="shared" si="43"/>
        <v>61972981.662559092</v>
      </c>
      <c r="Z226" s="2" t="str">
        <f t="shared" si="8"/>
        <v>HERE</v>
      </c>
      <c r="AA226" s="2">
        <f>IF(Z226="HERE",Y226,AA225+Graph!$G$1*1000)</f>
        <v>61972981.662559092</v>
      </c>
      <c r="AB226" s="2">
        <f t="shared" si="21"/>
        <v>146036.31136572361</v>
      </c>
      <c r="AC226" s="2">
        <f t="shared" si="44"/>
        <v>53418701.49992995</v>
      </c>
      <c r="AD226" s="3">
        <f t="shared" si="10"/>
        <v>52800000</v>
      </c>
      <c r="AE226" s="2">
        <f>IF(AE224&gt;=52800000,52800000,IF(AB205=Graph!G$1*1000,AE225+Graph!G$1*1000,AC226))</f>
        <v>53418701.49992995</v>
      </c>
      <c r="AF226" s="3">
        <f t="shared" si="11"/>
        <v>52800000</v>
      </c>
      <c r="AG226" s="3">
        <f t="shared" si="29"/>
        <v>49583939.081840783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153</v>
      </c>
      <c r="C227" s="7"/>
      <c r="D227" s="2" t="e">
        <f t="shared" si="12"/>
        <v>#N/A</v>
      </c>
      <c r="E227" s="2" t="e">
        <f t="shared" si="22"/>
        <v>#N/A</v>
      </c>
      <c r="F227" s="2">
        <v>823877.95457458496</v>
      </c>
      <c r="G227" s="2">
        <f t="shared" si="41"/>
        <v>734210.28571428568</v>
      </c>
      <c r="H227" s="2">
        <f t="shared" si="45"/>
        <v>112661980.09552516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861909.73090209067</v>
      </c>
      <c r="Q227" s="2">
        <f t="shared" si="42"/>
        <v>750000</v>
      </c>
      <c r="R227" s="2">
        <f t="shared" si="46"/>
        <v>116141683.16248906</v>
      </c>
      <c r="S227" s="2">
        <f t="shared" si="17"/>
        <v>734210.28571428359</v>
      </c>
      <c r="T227" s="2">
        <f t="shared" si="18"/>
        <v>15789.714285714086</v>
      </c>
      <c r="U227" s="2">
        <f t="shared" si="19"/>
        <v>750000</v>
      </c>
      <c r="V227" s="2">
        <f t="shared" si="34"/>
        <v>54025252.415222347</v>
      </c>
      <c r="W227" s="2">
        <f t="shared" si="20"/>
        <v>606550.91529239714</v>
      </c>
      <c r="X227" s="2">
        <f t="shared" si="6"/>
        <v>143449.08470760286</v>
      </c>
      <c r="Y227" s="2">
        <f t="shared" si="43"/>
        <v>62116430.747266695</v>
      </c>
      <c r="Z227" s="2" t="str">
        <f t="shared" si="8"/>
        <v>HERE</v>
      </c>
      <c r="AA227" s="2">
        <f>IF(Z227="HERE",Y227,AA226+Graph!$G$1*1000)</f>
        <v>62116430.747266695</v>
      </c>
      <c r="AB227" s="2">
        <f t="shared" si="21"/>
        <v>143449.08470760286</v>
      </c>
      <c r="AC227" s="2">
        <f t="shared" si="44"/>
        <v>54025252.415222347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49611550.039614379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154</v>
      </c>
      <c r="C228" s="7"/>
      <c r="D228" s="2" t="e">
        <f t="shared" si="12"/>
        <v>#N/A</v>
      </c>
      <c r="E228" s="2" t="e">
        <f t="shared" si="22"/>
        <v>#N/A</v>
      </c>
      <c r="F228" s="2">
        <v>826465.18123270571</v>
      </c>
      <c r="G228" s="2">
        <f t="shared" si="41"/>
        <v>734210.28571428568</v>
      </c>
      <c r="H228" s="2">
        <f t="shared" si="45"/>
        <v>113396190.38123944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864690.46597781777</v>
      </c>
      <c r="Q228" s="2">
        <f t="shared" si="42"/>
        <v>750000</v>
      </c>
      <c r="R228" s="2">
        <f t="shared" si="46"/>
        <v>116891683.16248906</v>
      </c>
      <c r="S228" s="2">
        <f t="shared" si="17"/>
        <v>734210.28571428359</v>
      </c>
      <c r="T228" s="2">
        <f t="shared" si="18"/>
        <v>15789.714285714086</v>
      </c>
      <c r="U228" s="2">
        <f t="shared" si="19"/>
        <v>750000</v>
      </c>
      <c r="V228" s="2">
        <f t="shared" si="34"/>
        <v>54634390.557172865</v>
      </c>
      <c r="W228" s="2">
        <f t="shared" si="20"/>
        <v>609138.14195051789</v>
      </c>
      <c r="X228" s="2">
        <f t="shared" si="6"/>
        <v>140861.85804948211</v>
      </c>
      <c r="Y228" s="2">
        <f t="shared" si="43"/>
        <v>62257292.605316177</v>
      </c>
      <c r="Z228" s="2" t="str">
        <f t="shared" si="8"/>
        <v>HERE</v>
      </c>
      <c r="AA228" s="2">
        <f>IF(Z228="HERE",Y228,AA227+Graph!$G$1*1000)</f>
        <v>62257292.605316177</v>
      </c>
      <c r="AB228" s="2">
        <f t="shared" si="21"/>
        <v>140861.85804948211</v>
      </c>
      <c r="AC228" s="2">
        <f t="shared" si="44"/>
        <v>54634390.557172865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49639290.358720876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155</v>
      </c>
      <c r="C229" s="7"/>
      <c r="D229" s="2" t="e">
        <f t="shared" si="12"/>
        <v>#N/A</v>
      </c>
      <c r="E229" s="2" t="e">
        <f t="shared" si="22"/>
        <v>#N/A</v>
      </c>
      <c r="F229" s="2">
        <v>829052.40789082646</v>
      </c>
      <c r="G229" s="2">
        <f t="shared" si="41"/>
        <v>734210.28571428568</v>
      </c>
      <c r="H229" s="2">
        <f t="shared" si="45"/>
        <v>114130400.66695373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867471.20105355978</v>
      </c>
      <c r="Q229" s="2">
        <f t="shared" si="42"/>
        <v>750000</v>
      </c>
      <c r="R229" s="2">
        <f t="shared" si="46"/>
        <v>117641683.16248906</v>
      </c>
      <c r="S229" s="2">
        <f t="shared" si="17"/>
        <v>734210.28571428359</v>
      </c>
      <c r="T229" s="2">
        <f t="shared" si="18"/>
        <v>15789.714285714086</v>
      </c>
      <c r="U229" s="2">
        <f t="shared" si="19"/>
        <v>750000</v>
      </c>
      <c r="V229" s="2">
        <f t="shared" si="34"/>
        <v>55246115.925781503</v>
      </c>
      <c r="W229" s="2">
        <f t="shared" si="20"/>
        <v>611725.36860863864</v>
      </c>
      <c r="X229" s="2">
        <f t="shared" si="6"/>
        <v>138274.63139136136</v>
      </c>
      <c r="Y229" s="2">
        <f t="shared" si="43"/>
        <v>62395567.236707538</v>
      </c>
      <c r="Z229" s="2" t="str">
        <f t="shared" si="8"/>
        <v>HERE</v>
      </c>
      <c r="AA229" s="2">
        <f>IF(Z229="HERE",Y229,AA228+Graph!$G$1*1000)</f>
        <v>62395567.236707538</v>
      </c>
      <c r="AB229" s="2">
        <f t="shared" si="21"/>
        <v>138274.63139136136</v>
      </c>
      <c r="AC229" s="2">
        <f t="shared" si="44"/>
        <v>55246115.925781503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49667160.039160281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156</v>
      </c>
      <c r="C230" s="7"/>
      <c r="D230" s="2" t="e">
        <f t="shared" si="12"/>
        <v>#N/A</v>
      </c>
      <c r="E230" s="2" t="e">
        <f t="shared" si="22"/>
        <v>#N/A</v>
      </c>
      <c r="F230" s="2">
        <v>831639.63454894722</v>
      </c>
      <c r="G230" s="2">
        <f t="shared" ref="G230:G293" si="47">IF(F230&gt;750000,$AK$31*1000,F230)</f>
        <v>734210.28571428568</v>
      </c>
      <c r="H230" s="2">
        <f t="shared" si="45"/>
        <v>114864610.95266801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870251.93612928689</v>
      </c>
      <c r="Q230" s="2">
        <f t="shared" ref="Q230:Q293" si="48">IF(P230&gt;750000,750000,P230)</f>
        <v>750000</v>
      </c>
      <c r="R230" s="2">
        <f t="shared" si="46"/>
        <v>118391683.16248906</v>
      </c>
      <c r="S230" s="2">
        <f t="shared" si="17"/>
        <v>734210.28571428359</v>
      </c>
      <c r="T230" s="2">
        <f t="shared" si="18"/>
        <v>15789.714285714086</v>
      </c>
      <c r="U230" s="2">
        <f t="shared" si="19"/>
        <v>750000</v>
      </c>
      <c r="V230" s="2">
        <f t="shared" si="34"/>
        <v>55860428.521048263</v>
      </c>
      <c r="W230" s="2">
        <f t="shared" si="20"/>
        <v>614312.5952667594</v>
      </c>
      <c r="X230" s="2">
        <f t="shared" si="6"/>
        <v>135687.4047332406</v>
      </c>
      <c r="Y230" s="2">
        <f t="shared" si="43"/>
        <v>62531254.641440779</v>
      </c>
      <c r="Z230" s="2" t="str">
        <f t="shared" si="8"/>
        <v>HERE</v>
      </c>
      <c r="AA230" s="2">
        <f>IF(Z230="HERE",Y230,AA229+Graph!$G$1*1000)</f>
        <v>62531254.641440779</v>
      </c>
      <c r="AB230" s="2">
        <f t="shared" si="21"/>
        <v>135687.4047332406</v>
      </c>
      <c r="AC230" s="2">
        <f t="shared" si="44"/>
        <v>55860428.521048263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49695159.080932595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157</v>
      </c>
      <c r="C231" s="7"/>
      <c r="D231" s="2" t="e">
        <f t="shared" si="12"/>
        <v>#N/A</v>
      </c>
      <c r="E231" s="2" t="e">
        <f t="shared" si="22"/>
        <v>#N/A</v>
      </c>
      <c r="F231" s="2">
        <v>834226.86120708287</v>
      </c>
      <c r="G231" s="2">
        <f t="shared" si="47"/>
        <v>734210.28571428568</v>
      </c>
      <c r="H231" s="2">
        <f t="shared" si="45"/>
        <v>115598821.23838229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873032.67120502889</v>
      </c>
      <c r="Q231" s="2">
        <f t="shared" si="48"/>
        <v>750000</v>
      </c>
      <c r="R231" s="2">
        <f t="shared" si="46"/>
        <v>119141683.16248906</v>
      </c>
      <c r="S231" s="2">
        <f t="shared" si="17"/>
        <v>734210.28571428359</v>
      </c>
      <c r="T231" s="2">
        <f t="shared" si="18"/>
        <v>15789.714285714086</v>
      </c>
      <c r="U231" s="2">
        <f t="shared" si="19"/>
        <v>750000</v>
      </c>
      <c r="V231" s="2">
        <f t="shared" si="34"/>
        <v>56477328.342973143</v>
      </c>
      <c r="W231" s="2">
        <f t="shared" si="20"/>
        <v>616899.82192488015</v>
      </c>
      <c r="X231" s="2">
        <f t="shared" si="6"/>
        <v>133100.17807511985</v>
      </c>
      <c r="Y231" s="2">
        <f t="shared" si="43"/>
        <v>62664354.819515899</v>
      </c>
      <c r="Z231" s="2" t="str">
        <f t="shared" si="8"/>
        <v>HERE</v>
      </c>
      <c r="AA231" s="2">
        <f>IF(Z231="HERE",Y231,AA230+Graph!$G$1*1000)</f>
        <v>62664354.819515899</v>
      </c>
      <c r="AB231" s="2">
        <f t="shared" si="21"/>
        <v>133100.17807511985</v>
      </c>
      <c r="AC231" s="2">
        <f t="shared" si="44"/>
        <v>56477328.342973143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49723287.484037809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158</v>
      </c>
      <c r="C232" s="7"/>
      <c r="D232" s="2" t="e">
        <f t="shared" si="12"/>
        <v>#N/A</v>
      </c>
      <c r="E232" s="2" t="e">
        <f t="shared" si="22"/>
        <v>#N/A</v>
      </c>
      <c r="F232" s="2">
        <v>836814.08786520362</v>
      </c>
      <c r="G232" s="2">
        <f t="shared" si="47"/>
        <v>734210.28571428568</v>
      </c>
      <c r="H232" s="2">
        <f t="shared" si="45"/>
        <v>116333031.52409658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875813.406280756</v>
      </c>
      <c r="Q232" s="2">
        <f t="shared" si="48"/>
        <v>750000</v>
      </c>
      <c r="R232" s="2">
        <f t="shared" si="46"/>
        <v>119891683.16248906</v>
      </c>
      <c r="S232" s="2">
        <f t="shared" si="17"/>
        <v>734210.28571428359</v>
      </c>
      <c r="T232" s="2">
        <f t="shared" si="18"/>
        <v>15789.714285714086</v>
      </c>
      <c r="U232" s="2">
        <f t="shared" si="19"/>
        <v>750000</v>
      </c>
      <c r="V232" s="2">
        <f t="shared" si="34"/>
        <v>57096815.391556144</v>
      </c>
      <c r="W232" s="2">
        <f t="shared" si="20"/>
        <v>619487.0485830009</v>
      </c>
      <c r="X232" s="2">
        <f t="shared" si="6"/>
        <v>130512.9514169991</v>
      </c>
      <c r="Y232" s="2">
        <f t="shared" si="43"/>
        <v>62794867.770932898</v>
      </c>
      <c r="Z232" s="2" t="str">
        <f t="shared" si="8"/>
        <v>HERE</v>
      </c>
      <c r="AA232" s="2">
        <f>IF(Z232="HERE",Y232,AA231+Graph!$G$1*1000)</f>
        <v>62794867.770932898</v>
      </c>
      <c r="AB232" s="2">
        <f t="shared" si="21"/>
        <v>130512.9514169991</v>
      </c>
      <c r="AC232" s="2">
        <f t="shared" si="44"/>
        <v>57096815.391556144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49751545.248475932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159</v>
      </c>
      <c r="C233" s="7"/>
      <c r="D233" s="2" t="e">
        <f t="shared" si="12"/>
        <v>#N/A</v>
      </c>
      <c r="E233" s="2" t="e">
        <f t="shared" si="22"/>
        <v>#N/A</v>
      </c>
      <c r="F233" s="2">
        <v>839401.31452332437</v>
      </c>
      <c r="G233" s="2">
        <f t="shared" si="47"/>
        <v>734210.28571428568</v>
      </c>
      <c r="H233" s="2">
        <f t="shared" si="45"/>
        <v>117067241.80981086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878594.141356498</v>
      </c>
      <c r="Q233" s="2">
        <f t="shared" si="48"/>
        <v>750000</v>
      </c>
      <c r="R233" s="2">
        <f t="shared" si="46"/>
        <v>120641683.16248906</v>
      </c>
      <c r="S233" s="2">
        <f t="shared" si="17"/>
        <v>734210.28571428359</v>
      </c>
      <c r="T233" s="2">
        <f t="shared" si="18"/>
        <v>15789.714285714086</v>
      </c>
      <c r="U233" s="2">
        <f t="shared" si="19"/>
        <v>750000</v>
      </c>
      <c r="V233" s="2">
        <f t="shared" si="34"/>
        <v>57718889.666797265</v>
      </c>
      <c r="W233" s="2">
        <f t="shared" si="20"/>
        <v>622074.27524112165</v>
      </c>
      <c r="X233" s="2">
        <f t="shared" si="6"/>
        <v>127925.72475887835</v>
      </c>
      <c r="Y233" s="2">
        <f t="shared" si="43"/>
        <v>62922793.495691776</v>
      </c>
      <c r="Z233" s="2" t="str">
        <f t="shared" si="8"/>
        <v>HERE</v>
      </c>
      <c r="AA233" s="2">
        <f>IF(Z233="HERE",Y233,AA232+Graph!$G$1*1000)</f>
        <v>62922793.495691776</v>
      </c>
      <c r="AB233" s="2">
        <f t="shared" si="21"/>
        <v>127925.72475887835</v>
      </c>
      <c r="AC233" s="2">
        <f t="shared" si="44"/>
        <v>57718889.666797265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49779932.374246962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160</v>
      </c>
      <c r="C234" s="7"/>
      <c r="D234" s="2" t="e">
        <f t="shared" si="12"/>
        <v>#N/A</v>
      </c>
      <c r="E234" s="2" t="e">
        <f t="shared" si="22"/>
        <v>#N/A</v>
      </c>
      <c r="F234" s="2">
        <v>841988.54118144512</v>
      </c>
      <c r="G234" s="2">
        <f t="shared" si="47"/>
        <v>734210.28571428568</v>
      </c>
      <c r="H234" s="2">
        <f t="shared" si="45"/>
        <v>117801452.09552515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881374.87643224001</v>
      </c>
      <c r="Q234" s="2">
        <f t="shared" si="48"/>
        <v>750000</v>
      </c>
      <c r="R234" s="2">
        <f t="shared" si="46"/>
        <v>121391683.16248906</v>
      </c>
      <c r="S234" s="2">
        <f t="shared" si="17"/>
        <v>734210.28571428359</v>
      </c>
      <c r="T234" s="2">
        <f t="shared" si="18"/>
        <v>15789.714285714086</v>
      </c>
      <c r="U234" s="2">
        <f t="shared" si="19"/>
        <v>750000</v>
      </c>
      <c r="V234" s="2">
        <f t="shared" si="34"/>
        <v>58343551.168696508</v>
      </c>
      <c r="W234" s="2">
        <f t="shared" si="20"/>
        <v>624661.5018992424</v>
      </c>
      <c r="X234" s="2">
        <f t="shared" si="6"/>
        <v>125338.4981007576</v>
      </c>
      <c r="Y234" s="2">
        <f t="shared" si="43"/>
        <v>63048131.993792534</v>
      </c>
      <c r="Z234" s="2" t="str">
        <f t="shared" si="8"/>
        <v>HERE</v>
      </c>
      <c r="AA234" s="2">
        <f>IF(Z234="HERE",Y234,AA233+Graph!$G$1*1000)</f>
        <v>63048131.993792534</v>
      </c>
      <c r="AB234" s="2">
        <f t="shared" si="21"/>
        <v>125338.4981007576</v>
      </c>
      <c r="AC234" s="2">
        <f t="shared" si="44"/>
        <v>58343551.168696508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49808448.861350894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161</v>
      </c>
      <c r="C235" s="7"/>
      <c r="D235" s="2" t="e">
        <f t="shared" si="12"/>
        <v>#N/A</v>
      </c>
      <c r="E235" s="2" t="e">
        <f t="shared" si="22"/>
        <v>#N/A</v>
      </c>
      <c r="F235" s="2">
        <v>844575.76783956587</v>
      </c>
      <c r="G235" s="2">
        <f t="shared" si="47"/>
        <v>734210.28571428568</v>
      </c>
      <c r="H235" s="2">
        <f t="shared" si="45"/>
        <v>118535662.38123943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884155.61150796711</v>
      </c>
      <c r="Q235" s="2">
        <f t="shared" si="48"/>
        <v>750000</v>
      </c>
      <c r="R235" s="2">
        <f t="shared" si="46"/>
        <v>122141683.16248906</v>
      </c>
      <c r="S235" s="2">
        <f t="shared" si="17"/>
        <v>734210.28571428359</v>
      </c>
      <c r="T235" s="2">
        <f t="shared" si="18"/>
        <v>15789.714285714086</v>
      </c>
      <c r="U235" s="2">
        <f t="shared" si="19"/>
        <v>750000</v>
      </c>
      <c r="V235" s="2">
        <f t="shared" si="34"/>
        <v>58970799.897253871</v>
      </c>
      <c r="W235" s="2">
        <f t="shared" si="20"/>
        <v>627248.72855736315</v>
      </c>
      <c r="X235" s="2">
        <f t="shared" si="6"/>
        <v>122751.27144263685</v>
      </c>
      <c r="Y235" s="2">
        <f t="shared" si="43"/>
        <v>63170883.265235171</v>
      </c>
      <c r="Z235" s="2" t="str">
        <f t="shared" si="8"/>
        <v>HERE</v>
      </c>
      <c r="AA235" s="2">
        <f>IF(Z235="HERE",Y235,AA234+Graph!$G$1*1000)</f>
        <v>63170883.265235171</v>
      </c>
      <c r="AB235" s="2">
        <f t="shared" si="21"/>
        <v>122751.27144263685</v>
      </c>
      <c r="AC235" s="2">
        <f t="shared" si="44"/>
        <v>58970799.897253871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49837094.709787734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162</v>
      </c>
      <c r="C236" s="7"/>
      <c r="D236" s="2" t="e">
        <f t="shared" si="12"/>
        <v>#N/A</v>
      </c>
      <c r="E236" s="2" t="e">
        <f t="shared" si="22"/>
        <v>#N/A</v>
      </c>
      <c r="F236" s="2">
        <v>847162.99449768662</v>
      </c>
      <c r="G236" s="2">
        <f t="shared" si="47"/>
        <v>734210.28571428568</v>
      </c>
      <c r="H236" s="2">
        <f t="shared" si="45"/>
        <v>119269872.66695371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886936.34658370912</v>
      </c>
      <c r="Q236" s="2">
        <f t="shared" si="48"/>
        <v>750000</v>
      </c>
      <c r="R236" s="2">
        <f t="shared" si="46"/>
        <v>122891683.16248906</v>
      </c>
      <c r="S236" s="2">
        <f t="shared" si="17"/>
        <v>734210.28571428359</v>
      </c>
      <c r="T236" s="2">
        <f t="shared" si="18"/>
        <v>15789.714285714086</v>
      </c>
      <c r="U236" s="2">
        <f t="shared" si="19"/>
        <v>750000</v>
      </c>
      <c r="V236" s="2">
        <f t="shared" si="34"/>
        <v>59600635.852469355</v>
      </c>
      <c r="W236" s="2">
        <f t="shared" si="20"/>
        <v>629835.9552154839</v>
      </c>
      <c r="X236" s="2">
        <f t="shared" si="6"/>
        <v>120164.0447845161</v>
      </c>
      <c r="Y236" s="2">
        <f t="shared" si="43"/>
        <v>63291047.310019687</v>
      </c>
      <c r="Z236" s="2" t="str">
        <f t="shared" si="8"/>
        <v>HERE</v>
      </c>
      <c r="AA236" s="2">
        <f>IF(Z236="HERE",Y236,AA235+Graph!$G$1*1000)</f>
        <v>63291047.310019687</v>
      </c>
      <c r="AB236" s="2">
        <f t="shared" si="21"/>
        <v>120164.0447845161</v>
      </c>
      <c r="AC236" s="2">
        <f t="shared" si="44"/>
        <v>59600635.852469355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49865869.919557482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163</v>
      </c>
      <c r="C237" s="7"/>
      <c r="D237" s="2" t="e">
        <f t="shared" si="12"/>
        <v>#N/A</v>
      </c>
      <c r="E237" s="2" t="e">
        <f t="shared" si="22"/>
        <v>#N/A</v>
      </c>
      <c r="F237" s="2">
        <v>849750.22115580738</v>
      </c>
      <c r="G237" s="2">
        <f t="shared" si="47"/>
        <v>734210.28571428568</v>
      </c>
      <c r="H237" s="2">
        <f t="shared" si="45"/>
        <v>120004082.952668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889717.08165943623</v>
      </c>
      <c r="Q237" s="2">
        <f t="shared" si="48"/>
        <v>750000</v>
      </c>
      <c r="R237" s="2">
        <f t="shared" si="46"/>
        <v>123641683.16248906</v>
      </c>
      <c r="S237" s="2">
        <f t="shared" si="17"/>
        <v>734210.28571428359</v>
      </c>
      <c r="T237" s="2">
        <f t="shared" si="18"/>
        <v>15789.714285714086</v>
      </c>
      <c r="U237" s="2">
        <f t="shared" si="19"/>
        <v>750000</v>
      </c>
      <c r="V237" s="2">
        <f t="shared" si="34"/>
        <v>60233059.03434296</v>
      </c>
      <c r="W237" s="2">
        <f t="shared" si="20"/>
        <v>632423.18187360466</v>
      </c>
      <c r="X237" s="2">
        <f t="shared" si="6"/>
        <v>117576.81812639534</v>
      </c>
      <c r="Y237" s="2">
        <f t="shared" si="43"/>
        <v>63408624.128146082</v>
      </c>
      <c r="Z237" s="2" t="str">
        <f t="shared" si="8"/>
        <v>HERE</v>
      </c>
      <c r="AA237" s="2">
        <f>IF(Z237="HERE",Y237,AA236+Graph!$G$1*1000)</f>
        <v>63408624.128146082</v>
      </c>
      <c r="AB237" s="2">
        <f t="shared" si="21"/>
        <v>117576.81812639534</v>
      </c>
      <c r="AC237" s="2">
        <f t="shared" si="44"/>
        <v>60233059.03434296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49894774.490660131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164</v>
      </c>
      <c r="C238" s="7"/>
      <c r="D238" s="2" t="e">
        <f t="shared" si="12"/>
        <v>#N/A</v>
      </c>
      <c r="E238" s="2" t="e">
        <f t="shared" si="22"/>
        <v>#N/A</v>
      </c>
      <c r="F238" s="2">
        <v>852337.44781392813</v>
      </c>
      <c r="G238" s="2">
        <f t="shared" si="47"/>
        <v>734210.28571428568</v>
      </c>
      <c r="H238" s="2">
        <f t="shared" si="45"/>
        <v>120738293.23838228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892497.81673517823</v>
      </c>
      <c r="Q238" s="2">
        <f t="shared" si="48"/>
        <v>750000</v>
      </c>
      <c r="R238" s="2">
        <f t="shared" si="46"/>
        <v>124391683.16248906</v>
      </c>
      <c r="S238" s="2">
        <f t="shared" si="17"/>
        <v>734210.28571428359</v>
      </c>
      <c r="T238" s="2">
        <f t="shared" si="18"/>
        <v>15789.714285714086</v>
      </c>
      <c r="U238" s="2">
        <f t="shared" si="19"/>
        <v>750000</v>
      </c>
      <c r="V238" s="2">
        <f t="shared" si="34"/>
        <v>60868069.442874685</v>
      </c>
      <c r="W238" s="2">
        <f t="shared" si="20"/>
        <v>635010.40853172541</v>
      </c>
      <c r="X238" s="2">
        <f t="shared" si="6"/>
        <v>114989.59146827459</v>
      </c>
      <c r="Y238" s="2">
        <f t="shared" si="43"/>
        <v>63523613.719614357</v>
      </c>
      <c r="Z238" s="2" t="str">
        <f t="shared" si="8"/>
        <v>HERE</v>
      </c>
      <c r="AA238" s="2">
        <f>IF(Z238="HERE",Y238,AA237+Graph!$G$1*1000)</f>
        <v>63523613.719614357</v>
      </c>
      <c r="AB238" s="2">
        <f t="shared" si="21"/>
        <v>114989.59146827459</v>
      </c>
      <c r="AC238" s="2">
        <f t="shared" si="44"/>
        <v>60868069.442874685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49923808.423095696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165</v>
      </c>
      <c r="C239" s="7"/>
      <c r="D239" s="2" t="e">
        <f t="shared" si="12"/>
        <v>#N/A</v>
      </c>
      <c r="E239" s="2" t="e">
        <f t="shared" si="22"/>
        <v>#N/A</v>
      </c>
      <c r="F239" s="2">
        <v>854924.67447204888</v>
      </c>
      <c r="G239" s="2">
        <f t="shared" si="47"/>
        <v>734210.28571428568</v>
      </c>
      <c r="H239" s="2">
        <f t="shared" si="45"/>
        <v>121472503.52409656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895278.55181090534</v>
      </c>
      <c r="Q239" s="2">
        <f t="shared" si="48"/>
        <v>750000</v>
      </c>
      <c r="R239" s="2">
        <f t="shared" si="46"/>
        <v>125141683.16248906</v>
      </c>
      <c r="S239" s="2">
        <f t="shared" si="17"/>
        <v>734210.28571428359</v>
      </c>
      <c r="T239" s="2">
        <f t="shared" si="18"/>
        <v>15789.714285714086</v>
      </c>
      <c r="U239" s="2">
        <f t="shared" si="19"/>
        <v>750000</v>
      </c>
      <c r="V239" s="2">
        <f t="shared" si="34"/>
        <v>61505667.078064531</v>
      </c>
      <c r="W239" s="2">
        <f t="shared" si="20"/>
        <v>637597.63518984616</v>
      </c>
      <c r="X239" s="2">
        <f t="shared" si="6"/>
        <v>112402.36481015384</v>
      </c>
      <c r="Y239" s="2">
        <f t="shared" si="43"/>
        <v>63636016.084424511</v>
      </c>
      <c r="Z239" s="2" t="str">
        <f t="shared" si="8"/>
        <v>HERE</v>
      </c>
      <c r="AA239" s="2">
        <f>IF(Z239="HERE",Y239,AA238+Graph!$G$1*1000)</f>
        <v>63636016.084424511</v>
      </c>
      <c r="AB239" s="2">
        <f t="shared" si="21"/>
        <v>112402.36481015384</v>
      </c>
      <c r="AC239" s="2">
        <f t="shared" si="44"/>
        <v>61505667.078064531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49952971.716864161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166</v>
      </c>
      <c r="C240" s="7"/>
      <c r="D240" s="2" t="e">
        <f t="shared" si="12"/>
        <v>#N/A</v>
      </c>
      <c r="E240" s="2" t="e">
        <f t="shared" si="22"/>
        <v>#N/A</v>
      </c>
      <c r="F240" s="2">
        <v>857511.90113016963</v>
      </c>
      <c r="G240" s="2">
        <f t="shared" si="47"/>
        <v>734210.28571428568</v>
      </c>
      <c r="H240" s="2">
        <f t="shared" si="45"/>
        <v>122206713.80981085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898059.28688664734</v>
      </c>
      <c r="Q240" s="2">
        <f t="shared" si="48"/>
        <v>750000</v>
      </c>
      <c r="R240" s="2">
        <f t="shared" si="46"/>
        <v>125891683.16248906</v>
      </c>
      <c r="S240" s="2">
        <f t="shared" si="17"/>
        <v>734210.28571428359</v>
      </c>
      <c r="T240" s="2">
        <f t="shared" si="18"/>
        <v>15789.714285714086</v>
      </c>
      <c r="U240" s="2">
        <f t="shared" si="19"/>
        <v>750000</v>
      </c>
      <c r="V240" s="2">
        <f t="shared" si="34"/>
        <v>62145851.939912498</v>
      </c>
      <c r="W240" s="2">
        <f t="shared" si="20"/>
        <v>640184.86184796691</v>
      </c>
      <c r="X240" s="2">
        <f t="shared" si="6"/>
        <v>109815.13815203309</v>
      </c>
      <c r="Y240" s="2">
        <f t="shared" si="43"/>
        <v>63745831.222576544</v>
      </c>
      <c r="Z240" s="2" t="str">
        <f t="shared" si="8"/>
        <v>HERE</v>
      </c>
      <c r="AA240" s="2">
        <f>IF(Z240="HERE",Y240,AA239+Graph!$G$1*1000)</f>
        <v>63745831.222576544</v>
      </c>
      <c r="AB240" s="2">
        <f t="shared" si="21"/>
        <v>109815.13815203309</v>
      </c>
      <c r="AC240" s="2">
        <f t="shared" si="44"/>
        <v>62145851.939912498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49982264.371965528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167</v>
      </c>
      <c r="C241" s="7"/>
      <c r="D241" s="2" t="e">
        <f t="shared" si="12"/>
        <v>#N/A</v>
      </c>
      <c r="E241" s="2" t="e">
        <f t="shared" si="22"/>
        <v>#N/A</v>
      </c>
      <c r="F241" s="2">
        <v>860099.12778829038</v>
      </c>
      <c r="G241" s="2">
        <f t="shared" si="47"/>
        <v>734210.28571428568</v>
      </c>
      <c r="H241" s="2">
        <f t="shared" si="45"/>
        <v>122940924.09552513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900840.02196237445</v>
      </c>
      <c r="Q241" s="2">
        <f t="shared" si="48"/>
        <v>750000</v>
      </c>
      <c r="R241" s="2">
        <f t="shared" si="46"/>
        <v>126641683.16248906</v>
      </c>
      <c r="S241" s="2">
        <f t="shared" si="17"/>
        <v>734210.28571428359</v>
      </c>
      <c r="T241" s="2">
        <f t="shared" si="18"/>
        <v>15789.714285714086</v>
      </c>
      <c r="U241" s="2">
        <f t="shared" si="19"/>
        <v>750000</v>
      </c>
      <c r="V241" s="2">
        <f t="shared" si="34"/>
        <v>62788624.028418586</v>
      </c>
      <c r="W241" s="2">
        <f t="shared" si="20"/>
        <v>642772.08850608766</v>
      </c>
      <c r="X241" s="2">
        <f t="shared" si="6"/>
        <v>107227.91149391234</v>
      </c>
      <c r="Y241" s="2">
        <f t="shared" si="43"/>
        <v>63853059.134070456</v>
      </c>
      <c r="Z241" s="2" t="str">
        <f t="shared" si="8"/>
        <v>HERE</v>
      </c>
      <c r="AA241" s="2">
        <f>IF(Z241="HERE",Y241,AA240+Graph!$G$1*1000)</f>
        <v>63853059.134070456</v>
      </c>
      <c r="AB241" s="2">
        <f t="shared" si="21"/>
        <v>107227.91149391234</v>
      </c>
      <c r="AC241" s="2">
        <f t="shared" si="44"/>
        <v>62788624.028418586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50011686.38839981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168</v>
      </c>
      <c r="C242" s="7"/>
      <c r="D242" s="2" t="e">
        <f t="shared" si="12"/>
        <v>#N/A</v>
      </c>
      <c r="E242" s="2" t="e">
        <f t="shared" si="22"/>
        <v>#N/A</v>
      </c>
      <c r="F242" s="2">
        <v>862686.35444641113</v>
      </c>
      <c r="G242" s="2">
        <f t="shared" si="47"/>
        <v>734210.28571428568</v>
      </c>
      <c r="H242" s="2">
        <f t="shared" si="45"/>
        <v>123675134.38123941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903620.75703811646</v>
      </c>
      <c r="Q242" s="2">
        <f t="shared" si="48"/>
        <v>750000</v>
      </c>
      <c r="R242" s="2">
        <f t="shared" si="46"/>
        <v>127391683.16248906</v>
      </c>
      <c r="S242" s="2">
        <f t="shared" si="17"/>
        <v>734210.28571428359</v>
      </c>
      <c r="T242" s="2">
        <f t="shared" si="18"/>
        <v>15789.714285714086</v>
      </c>
      <c r="U242" s="2">
        <f t="shared" si="19"/>
        <v>750000</v>
      </c>
      <c r="V242" s="2">
        <f t="shared" si="34"/>
        <v>63433983.343582794</v>
      </c>
      <c r="W242" s="2">
        <f t="shared" si="20"/>
        <v>645359.31516420841</v>
      </c>
      <c r="X242" s="2">
        <f t="shared" si="6"/>
        <v>104640.68483579159</v>
      </c>
      <c r="Y242" s="2">
        <f t="shared" si="43"/>
        <v>63957699.818906248</v>
      </c>
      <c r="Z242" s="2" t="str">
        <f t="shared" si="8"/>
        <v>HERE</v>
      </c>
      <c r="AA242" s="2">
        <f>IF(Z242="HERE",Y242,AA241+Graph!$G$1*1000)</f>
        <v>63957699.818906248</v>
      </c>
      <c r="AB242" s="2">
        <f t="shared" si="21"/>
        <v>104640.68483579159</v>
      </c>
      <c r="AC242" s="2">
        <f t="shared" si="44"/>
        <v>62788624.028418586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50041237.766166985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169</v>
      </c>
      <c r="C243" s="7"/>
      <c r="D243" s="2" t="e">
        <f t="shared" si="12"/>
        <v>#N/A</v>
      </c>
      <c r="E243" s="2" t="e">
        <f t="shared" si="22"/>
        <v>#N/A</v>
      </c>
      <c r="F243" s="2">
        <v>865273.58110453188</v>
      </c>
      <c r="G243" s="2">
        <f t="shared" si="47"/>
        <v>734210.28571428568</v>
      </c>
      <c r="H243" s="2">
        <f t="shared" si="45"/>
        <v>124409344.6669537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906401.49211384356</v>
      </c>
      <c r="Q243" s="2">
        <f t="shared" si="48"/>
        <v>750000</v>
      </c>
      <c r="R243" s="2">
        <f t="shared" si="46"/>
        <v>128141683.16248906</v>
      </c>
      <c r="S243" s="2">
        <f t="shared" si="17"/>
        <v>734210.28571428359</v>
      </c>
      <c r="T243" s="2">
        <f t="shared" si="18"/>
        <v>15789.714285714086</v>
      </c>
      <c r="U243" s="2">
        <f t="shared" si="19"/>
        <v>750000</v>
      </c>
      <c r="V243" s="2">
        <f t="shared" si="34"/>
        <v>64081929.885405123</v>
      </c>
      <c r="W243" s="2">
        <f t="shared" si="20"/>
        <v>647946.54182232916</v>
      </c>
      <c r="X243" s="2">
        <f t="shared" si="6"/>
        <v>102053.45817767084</v>
      </c>
      <c r="Y243" s="2">
        <f t="shared" si="43"/>
        <v>64059753.277083918</v>
      </c>
      <c r="Z243" s="2" t="str">
        <f t="shared" si="8"/>
        <v>MEEP</v>
      </c>
      <c r="AA243" s="2">
        <f>IF(Z243="HERE",Y243,AA242+Graph!$G$1*1000)</f>
        <v>64377699.818906248</v>
      </c>
      <c r="AB243" s="2">
        <f t="shared" si="21"/>
        <v>420000</v>
      </c>
      <c r="AC243" s="2">
        <f t="shared" si="44"/>
        <v>62788624.028418586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50070918.505267076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170</v>
      </c>
      <c r="C244" s="7"/>
      <c r="D244" s="2" t="e">
        <f t="shared" si="12"/>
        <v>#N/A</v>
      </c>
      <c r="E244" s="2" t="e">
        <f t="shared" si="22"/>
        <v>#N/A</v>
      </c>
      <c r="F244" s="2">
        <v>867860.80776265264</v>
      </c>
      <c r="G244" s="2">
        <f t="shared" si="47"/>
        <v>734210.28571428568</v>
      </c>
      <c r="H244" s="2">
        <f t="shared" si="45"/>
        <v>125143554.95266798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909182.22718958557</v>
      </c>
      <c r="Q244" s="2">
        <f t="shared" si="48"/>
        <v>750000</v>
      </c>
      <c r="R244" s="2">
        <f t="shared" si="46"/>
        <v>128891683.16248906</v>
      </c>
      <c r="S244" s="2">
        <f t="shared" si="17"/>
        <v>734210.28571428359</v>
      </c>
      <c r="T244" s="2">
        <f t="shared" si="18"/>
        <v>15789.714285714086</v>
      </c>
      <c r="U244" s="2">
        <f t="shared" si="19"/>
        <v>750000</v>
      </c>
      <c r="V244" s="2">
        <f t="shared" si="34"/>
        <v>64732463.653885573</v>
      </c>
      <c r="W244" s="2">
        <f t="shared" si="20"/>
        <v>650533.76848044991</v>
      </c>
      <c r="X244" s="2">
        <f t="shared" si="6"/>
        <v>99466.231519550085</v>
      </c>
      <c r="Y244" s="2">
        <f t="shared" si="43"/>
        <v>64159219.508603469</v>
      </c>
      <c r="Z244" s="2" t="str">
        <f t="shared" si="8"/>
        <v>MEEP</v>
      </c>
      <c r="AA244" s="2">
        <f>IF(Z244="HERE",Y244,AA243+Graph!$G$1*1000)</f>
        <v>64797699.818906248</v>
      </c>
      <c r="AB244" s="2">
        <f t="shared" si="21"/>
        <v>420000</v>
      </c>
      <c r="AC244" s="2">
        <f t="shared" si="44"/>
        <v>62788624.028418586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50100728.605700076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171</v>
      </c>
      <c r="C245" s="7"/>
      <c r="D245" s="2" t="e">
        <f t="shared" si="12"/>
        <v>#N/A</v>
      </c>
      <c r="E245" s="2" t="e">
        <f t="shared" si="22"/>
        <v>#N/A</v>
      </c>
      <c r="F245" s="2">
        <v>870448.03442077339</v>
      </c>
      <c r="G245" s="2">
        <f t="shared" si="47"/>
        <v>734210.28571428568</v>
      </c>
      <c r="H245" s="2">
        <f t="shared" si="45"/>
        <v>125877765.23838226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911962.96226531267</v>
      </c>
      <c r="Q245" s="2">
        <f t="shared" si="48"/>
        <v>750000</v>
      </c>
      <c r="R245" s="2">
        <f t="shared" si="46"/>
        <v>129641683.16248906</v>
      </c>
      <c r="S245" s="2">
        <f t="shared" si="17"/>
        <v>734210.28571428359</v>
      </c>
      <c r="T245" s="2">
        <f t="shared" si="18"/>
        <v>15789.714285714086</v>
      </c>
      <c r="U245" s="2">
        <f t="shared" si="19"/>
        <v>750000</v>
      </c>
      <c r="V245" s="2">
        <f t="shared" si="34"/>
        <v>65385584.649024159</v>
      </c>
      <c r="W245" s="2">
        <f t="shared" si="20"/>
        <v>653120.99513858557</v>
      </c>
      <c r="X245" s="2">
        <f t="shared" si="6"/>
        <v>96879.004861414433</v>
      </c>
      <c r="Y245" s="2">
        <f t="shared" si="43"/>
        <v>64256098.513464883</v>
      </c>
      <c r="Z245" s="2" t="str">
        <f t="shared" si="8"/>
        <v>MEEP</v>
      </c>
      <c r="AA245" s="2">
        <f>IF(Z245="HERE",Y245,AA244+Graph!$G$1*1000)</f>
        <v>65217699.818906248</v>
      </c>
      <c r="AB245" s="2">
        <f t="shared" si="21"/>
        <v>420000</v>
      </c>
      <c r="AC245" s="2">
        <f t="shared" si="44"/>
        <v>62788624.028418586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50130668.067465976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172</v>
      </c>
      <c r="C246" s="7"/>
      <c r="D246" s="2" t="e">
        <f t="shared" si="12"/>
        <v>#N/A</v>
      </c>
      <c r="E246" s="2" t="e">
        <f t="shared" si="22"/>
        <v>#N/A</v>
      </c>
      <c r="F246" s="2">
        <v>873035.26107889414</v>
      </c>
      <c r="G246" s="2">
        <f t="shared" si="47"/>
        <v>734210.28571428568</v>
      </c>
      <c r="H246" s="2">
        <f t="shared" si="45"/>
        <v>126611975.52409655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914743.69734105468</v>
      </c>
      <c r="Q246" s="2">
        <f t="shared" si="48"/>
        <v>750000</v>
      </c>
      <c r="R246" s="2">
        <f t="shared" si="46"/>
        <v>130391683.16248906</v>
      </c>
      <c r="S246" s="2">
        <f t="shared" si="17"/>
        <v>734210.28571428359</v>
      </c>
      <c r="T246" s="2">
        <f t="shared" si="18"/>
        <v>15789.714285714086</v>
      </c>
      <c r="U246" s="2">
        <f t="shared" si="19"/>
        <v>750000</v>
      </c>
      <c r="V246" s="2">
        <f t="shared" si="34"/>
        <v>66041292.870820865</v>
      </c>
      <c r="W246" s="2">
        <f t="shared" si="20"/>
        <v>655708.22179670632</v>
      </c>
      <c r="X246" s="2">
        <f t="shared" si="6"/>
        <v>94291.778203293681</v>
      </c>
      <c r="Y246" s="2">
        <f t="shared" si="43"/>
        <v>64350390.291668177</v>
      </c>
      <c r="Z246" s="2" t="str">
        <f t="shared" si="8"/>
        <v>MEEP</v>
      </c>
      <c r="AA246" s="2">
        <f>IF(Z246="HERE",Y246,AA245+Graph!$G$1*1000)</f>
        <v>65637699.818906248</v>
      </c>
      <c r="AB246" s="2">
        <f t="shared" si="21"/>
        <v>420000</v>
      </c>
      <c r="AC246" s="2">
        <f t="shared" si="44"/>
        <v>62788624.028418586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173</v>
      </c>
      <c r="C247" s="7"/>
      <c r="D247" s="2" t="e">
        <f t="shared" si="12"/>
        <v>#N/A</v>
      </c>
      <c r="E247" s="2" t="e">
        <f t="shared" si="22"/>
        <v>#N/A</v>
      </c>
      <c r="F247" s="2">
        <v>875622.48773701489</v>
      </c>
      <c r="G247" s="2">
        <f t="shared" si="47"/>
        <v>734210.28571428568</v>
      </c>
      <c r="H247" s="2">
        <f t="shared" si="45"/>
        <v>127346185.80981083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917524.43241678178</v>
      </c>
      <c r="Q247" s="2">
        <f t="shared" si="48"/>
        <v>750000</v>
      </c>
      <c r="R247" s="2">
        <f t="shared" si="46"/>
        <v>131141683.16248906</v>
      </c>
      <c r="S247" s="2">
        <f t="shared" si="17"/>
        <v>734210.28571428359</v>
      </c>
      <c r="T247" s="2">
        <f t="shared" si="18"/>
        <v>15789.714285714086</v>
      </c>
      <c r="U247" s="2">
        <f t="shared" si="19"/>
        <v>750000</v>
      </c>
      <c r="V247" s="2">
        <f t="shared" si="34"/>
        <v>66699588.319275692</v>
      </c>
      <c r="W247" s="2">
        <f t="shared" si="20"/>
        <v>658295.44845482707</v>
      </c>
      <c r="X247" s="2">
        <f t="shared" si="6"/>
        <v>91704.55154517293</v>
      </c>
      <c r="Y247" s="2">
        <f t="shared" si="43"/>
        <v>64442094.84321335</v>
      </c>
      <c r="Z247" s="2" t="str">
        <f t="shared" si="8"/>
        <v>MEEP</v>
      </c>
      <c r="AA247" s="2">
        <f>IF(Z247="HERE",Y247,AA246+Graph!$G$1*1000)</f>
        <v>66057699.818906248</v>
      </c>
      <c r="AB247" s="2">
        <f t="shared" si="21"/>
        <v>420000</v>
      </c>
      <c r="AC247" s="2">
        <f t="shared" si="44"/>
        <v>62788624.028418586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174</v>
      </c>
      <c r="C248" s="7"/>
      <c r="D248" s="2" t="e">
        <f t="shared" si="12"/>
        <v>#N/A</v>
      </c>
      <c r="E248" s="2" t="e">
        <f t="shared" si="22"/>
        <v>#N/A</v>
      </c>
      <c r="F248" s="2">
        <v>878209.71439513564</v>
      </c>
      <c r="G248" s="2">
        <f t="shared" si="47"/>
        <v>734210.28571428568</v>
      </c>
      <c r="H248" s="2">
        <f t="shared" si="45"/>
        <v>128080396.09552512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920305.16749252379</v>
      </c>
      <c r="Q248" s="2">
        <f t="shared" si="48"/>
        <v>750000</v>
      </c>
      <c r="R248" s="2">
        <f t="shared" si="46"/>
        <v>131891683.16248906</v>
      </c>
      <c r="S248" s="2">
        <f t="shared" si="17"/>
        <v>734210.28571428359</v>
      </c>
      <c r="T248" s="2">
        <f t="shared" si="18"/>
        <v>15789.714285714086</v>
      </c>
      <c r="U248" s="2">
        <f t="shared" si="19"/>
        <v>750000</v>
      </c>
      <c r="V248" s="2">
        <f t="shared" si="34"/>
        <v>67360470.99438864</v>
      </c>
      <c r="W248" s="2">
        <f t="shared" si="20"/>
        <v>660882.67511294782</v>
      </c>
      <c r="X248" s="2">
        <f t="shared" si="6"/>
        <v>89117.324887052178</v>
      </c>
      <c r="Y248" s="2">
        <f t="shared" si="43"/>
        <v>64531212.168100402</v>
      </c>
      <c r="Z248" s="2" t="str">
        <f t="shared" si="8"/>
        <v>MEEP</v>
      </c>
      <c r="AA248" s="2">
        <f>IF(Z248="HERE",Y248,AA247+Graph!$G$1*1000)</f>
        <v>66477699.818906248</v>
      </c>
      <c r="AB248" s="2">
        <f t="shared" si="21"/>
        <v>420000</v>
      </c>
      <c r="AC248" s="2">
        <f t="shared" si="44"/>
        <v>62788624.028418586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175</v>
      </c>
      <c r="C249" s="7"/>
      <c r="D249" s="2" t="e">
        <f t="shared" si="12"/>
        <v>#N/A</v>
      </c>
      <c r="E249" s="2" t="e">
        <f t="shared" si="22"/>
        <v>#N/A</v>
      </c>
      <c r="F249" s="2">
        <v>880796.94105325639</v>
      </c>
      <c r="G249" s="2">
        <f t="shared" si="47"/>
        <v>734210.28571428568</v>
      </c>
      <c r="H249" s="2">
        <f t="shared" si="45"/>
        <v>128814606.3812394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923085.9025682658</v>
      </c>
      <c r="Q249" s="2">
        <f t="shared" si="48"/>
        <v>750000</v>
      </c>
      <c r="R249" s="2">
        <f t="shared" si="46"/>
        <v>132641683.16248906</v>
      </c>
      <c r="S249" s="2">
        <f t="shared" si="17"/>
        <v>734210.28571428359</v>
      </c>
      <c r="T249" s="2">
        <f t="shared" si="18"/>
        <v>15789.714285714086</v>
      </c>
      <c r="U249" s="2">
        <f t="shared" si="19"/>
        <v>750000</v>
      </c>
      <c r="V249" s="2">
        <f t="shared" si="34"/>
        <v>68023940.896159708</v>
      </c>
      <c r="W249" s="2">
        <f t="shared" si="20"/>
        <v>663469.90177106857</v>
      </c>
      <c r="X249" s="2">
        <f t="shared" si="6"/>
        <v>86530.098228931427</v>
      </c>
      <c r="Y249" s="2">
        <f t="shared" si="43"/>
        <v>64617742.266329333</v>
      </c>
      <c r="Z249" s="2" t="str">
        <f t="shared" si="8"/>
        <v>MEEP</v>
      </c>
      <c r="AA249" s="2">
        <f>IF(Z249="HERE",Y249,AA248+Graph!$G$1*1000)</f>
        <v>66897699.818906248</v>
      </c>
      <c r="AB249" s="2">
        <f t="shared" si="21"/>
        <v>420000</v>
      </c>
      <c r="AC249" s="2">
        <f t="shared" si="44"/>
        <v>62788624.028418586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176</v>
      </c>
      <c r="C250" s="7"/>
      <c r="D250" s="2" t="e">
        <f t="shared" si="12"/>
        <v>#N/A</v>
      </c>
      <c r="E250" s="2" t="e">
        <f t="shared" si="22"/>
        <v>#N/A</v>
      </c>
      <c r="F250" s="2">
        <v>883384.16771137714</v>
      </c>
      <c r="G250" s="2">
        <f t="shared" si="47"/>
        <v>734210.28571428568</v>
      </c>
      <c r="H250" s="2">
        <f t="shared" si="45"/>
        <v>129548816.66695368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925866.6376439929</v>
      </c>
      <c r="Q250" s="2">
        <f t="shared" si="48"/>
        <v>750000</v>
      </c>
      <c r="R250" s="2">
        <f t="shared" si="46"/>
        <v>133391683.16248906</v>
      </c>
      <c r="S250" s="2">
        <f t="shared" si="17"/>
        <v>734210.28571428359</v>
      </c>
      <c r="T250" s="2">
        <f t="shared" si="18"/>
        <v>15789.714285714086</v>
      </c>
      <c r="U250" s="2">
        <f t="shared" si="19"/>
        <v>750000</v>
      </c>
      <c r="V250" s="2">
        <f t="shared" si="34"/>
        <v>68689998.024588898</v>
      </c>
      <c r="W250" s="2">
        <f t="shared" si="20"/>
        <v>666057.12842918932</v>
      </c>
      <c r="X250" s="2">
        <f t="shared" si="6"/>
        <v>83942.871570810676</v>
      </c>
      <c r="Y250" s="2">
        <f t="shared" si="43"/>
        <v>64701685.137900144</v>
      </c>
      <c r="Z250" s="2" t="str">
        <f t="shared" si="8"/>
        <v>MEEP</v>
      </c>
      <c r="AA250" s="2">
        <f>IF(Z250="HERE",Y250,AA249+Graph!$G$1*1000)</f>
        <v>67317699.818906248</v>
      </c>
      <c r="AB250" s="2">
        <f t="shared" si="21"/>
        <v>420000</v>
      </c>
      <c r="AC250" s="2">
        <f t="shared" si="44"/>
        <v>62788624.028418586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177</v>
      </c>
      <c r="C251" s="7"/>
      <c r="D251" s="2" t="e">
        <f t="shared" si="12"/>
        <v>#N/A</v>
      </c>
      <c r="E251" s="2" t="e">
        <f t="shared" si="22"/>
        <v>#N/A</v>
      </c>
      <c r="F251" s="2">
        <v>885971.3943694979</v>
      </c>
      <c r="G251" s="2">
        <f t="shared" si="47"/>
        <v>734210.28571428568</v>
      </c>
      <c r="H251" s="2">
        <f t="shared" si="45"/>
        <v>130283026.95266797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928647.37271973491</v>
      </c>
      <c r="Q251" s="2">
        <f t="shared" si="48"/>
        <v>750000</v>
      </c>
      <c r="R251" s="2">
        <f t="shared" si="46"/>
        <v>134141683.16248906</v>
      </c>
      <c r="S251" s="2">
        <f t="shared" si="17"/>
        <v>734210.28571428359</v>
      </c>
      <c r="T251" s="2">
        <f t="shared" si="18"/>
        <v>15789.714285714086</v>
      </c>
      <c r="U251" s="2">
        <f t="shared" si="19"/>
        <v>750000</v>
      </c>
      <c r="V251" s="2">
        <f t="shared" si="34"/>
        <v>69358642.379676208</v>
      </c>
      <c r="W251" s="2">
        <f t="shared" si="20"/>
        <v>668644.35508731008</v>
      </c>
      <c r="X251" s="2">
        <f t="shared" si="6"/>
        <v>81355.644912689924</v>
      </c>
      <c r="Y251" s="2">
        <f t="shared" si="43"/>
        <v>64783040.782812834</v>
      </c>
      <c r="Z251" s="2" t="str">
        <f t="shared" si="8"/>
        <v>MEEP</v>
      </c>
      <c r="AA251" s="2">
        <f>IF(Z251="HERE",Y251,AA250+Graph!$G$1*1000)</f>
        <v>67737699.818906248</v>
      </c>
      <c r="AB251" s="2">
        <f t="shared" si="21"/>
        <v>420000</v>
      </c>
      <c r="AC251" s="2">
        <f t="shared" si="44"/>
        <v>62788624.028418586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178</v>
      </c>
      <c r="C252" s="7"/>
      <c r="D252" s="2" t="e">
        <f t="shared" si="12"/>
        <v>#N/A</v>
      </c>
      <c r="E252" s="2" t="e">
        <f t="shared" si="22"/>
        <v>#N/A</v>
      </c>
      <c r="F252" s="2">
        <v>888558.62102761865</v>
      </c>
      <c r="G252" s="2">
        <f t="shared" si="47"/>
        <v>734210.28571428568</v>
      </c>
      <c r="H252" s="2">
        <f t="shared" si="45"/>
        <v>131017237.23838225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931428.10779546201</v>
      </c>
      <c r="Q252" s="2">
        <f t="shared" si="48"/>
        <v>750000</v>
      </c>
      <c r="R252" s="2">
        <f t="shared" si="46"/>
        <v>134891683.16248906</v>
      </c>
      <c r="S252" s="2">
        <f t="shared" si="17"/>
        <v>734210.28571428359</v>
      </c>
      <c r="T252" s="2">
        <f t="shared" si="18"/>
        <v>15789.714285714086</v>
      </c>
      <c r="U252" s="2">
        <f t="shared" si="19"/>
        <v>750000</v>
      </c>
      <c r="V252" s="2">
        <f t="shared" si="34"/>
        <v>70029873.961421639</v>
      </c>
      <c r="W252" s="2">
        <f t="shared" si="20"/>
        <v>671231.58174543083</v>
      </c>
      <c r="X252" s="2">
        <f t="shared" si="6"/>
        <v>78768.418254569173</v>
      </c>
      <c r="Y252" s="2">
        <f t="shared" si="43"/>
        <v>64861809.201067403</v>
      </c>
      <c r="Z252" s="2" t="str">
        <f t="shared" si="8"/>
        <v>MEEP</v>
      </c>
      <c r="AA252" s="2">
        <f>IF(Z252="HERE",Y252,AA251+Graph!$G$1*1000)</f>
        <v>68157699.818906248</v>
      </c>
      <c r="AB252" s="2">
        <f t="shared" si="21"/>
        <v>420000</v>
      </c>
      <c r="AC252" s="2">
        <f t="shared" si="44"/>
        <v>62788624.028418586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179</v>
      </c>
      <c r="C253" s="7"/>
      <c r="D253" s="2" t="e">
        <f t="shared" si="12"/>
        <v>#N/A</v>
      </c>
      <c r="E253" s="2" t="e">
        <f t="shared" si="22"/>
        <v>#N/A</v>
      </c>
      <c r="F253" s="2">
        <v>891145.8476857394</v>
      </c>
      <c r="G253" s="2">
        <f t="shared" si="47"/>
        <v>734210.28571428568</v>
      </c>
      <c r="H253" s="2">
        <f t="shared" si="45"/>
        <v>131751447.52409653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934208.84287120402</v>
      </c>
      <c r="Q253" s="2">
        <f t="shared" si="48"/>
        <v>750000</v>
      </c>
      <c r="R253" s="2">
        <f t="shared" si="46"/>
        <v>135641683.16248906</v>
      </c>
      <c r="S253" s="2">
        <f t="shared" si="17"/>
        <v>734210.28571428359</v>
      </c>
      <c r="T253" s="2">
        <f t="shared" si="18"/>
        <v>15789.714285714086</v>
      </c>
      <c r="U253" s="2">
        <f t="shared" si="19"/>
        <v>750000</v>
      </c>
      <c r="V253" s="2">
        <f t="shared" si="34"/>
        <v>70703692.76982519</v>
      </c>
      <c r="W253" s="2">
        <f t="shared" si="20"/>
        <v>673818.80840355158</v>
      </c>
      <c r="X253" s="2">
        <f t="shared" si="6"/>
        <v>76181.191596448421</v>
      </c>
      <c r="Y253" s="2">
        <f t="shared" si="43"/>
        <v>64937990.392663851</v>
      </c>
      <c r="Z253" s="2" t="str">
        <f t="shared" si="8"/>
        <v>MEEP</v>
      </c>
      <c r="AA253" s="2">
        <f>IF(Z253="HERE",Y253,AA252+Graph!$G$1*1000)</f>
        <v>68577699.818906248</v>
      </c>
      <c r="AB253" s="2">
        <f t="shared" si="21"/>
        <v>420000</v>
      </c>
      <c r="AC253" s="2">
        <f t="shared" si="44"/>
        <v>62788624.028418586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180</v>
      </c>
      <c r="C254" s="7"/>
      <c r="D254" s="2" t="e">
        <f t="shared" si="12"/>
        <v>#N/A</v>
      </c>
      <c r="E254" s="2" t="e">
        <f t="shared" si="22"/>
        <v>#N/A</v>
      </c>
      <c r="F254" s="2">
        <v>893733.07434387505</v>
      </c>
      <c r="G254" s="2">
        <f t="shared" si="47"/>
        <v>734210.28571428568</v>
      </c>
      <c r="H254" s="2">
        <f t="shared" si="45"/>
        <v>132485657.80981082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936989.57794693112</v>
      </c>
      <c r="Q254" s="2">
        <f t="shared" si="48"/>
        <v>750000</v>
      </c>
      <c r="R254" s="2">
        <f t="shared" si="46"/>
        <v>136391683.16248906</v>
      </c>
      <c r="S254" s="2">
        <f t="shared" si="17"/>
        <v>734210.28571428359</v>
      </c>
      <c r="T254" s="2">
        <f t="shared" si="18"/>
        <v>15789.714285714086</v>
      </c>
      <c r="U254" s="2">
        <f t="shared" si="19"/>
        <v>750000</v>
      </c>
      <c r="V254" s="2">
        <f t="shared" si="34"/>
        <v>71380098.804886863</v>
      </c>
      <c r="W254" s="2">
        <f t="shared" si="20"/>
        <v>676406.03506167233</v>
      </c>
      <c r="X254" s="2">
        <f t="shared" si="6"/>
        <v>73593.96493832767</v>
      </c>
      <c r="Y254" s="2">
        <f t="shared" si="43"/>
        <v>65011584.357602179</v>
      </c>
      <c r="Z254" s="2" t="str">
        <f t="shared" si="8"/>
        <v>MEEP</v>
      </c>
      <c r="AA254" s="2">
        <f>IF(Z254="HERE",Y254,AA253+Graph!$G$1*1000)</f>
        <v>68997699.818906248</v>
      </c>
      <c r="AB254" s="2">
        <f t="shared" si="21"/>
        <v>420000</v>
      </c>
      <c r="AC254" s="2">
        <f t="shared" si="44"/>
        <v>62788624.028418586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181</v>
      </c>
      <c r="C255" s="7"/>
      <c r="D255" s="2" t="e">
        <f t="shared" si="12"/>
        <v>#N/A</v>
      </c>
      <c r="E255" s="2" t="e">
        <f t="shared" si="22"/>
        <v>#N/A</v>
      </c>
      <c r="F255" s="2">
        <v>896320.3010019958</v>
      </c>
      <c r="G255" s="2">
        <f t="shared" si="47"/>
        <v>734210.28571428568</v>
      </c>
      <c r="H255" s="2">
        <f t="shared" si="45"/>
        <v>133219868.0955251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939770.31302267313</v>
      </c>
      <c r="Q255" s="2">
        <f t="shared" si="48"/>
        <v>750000</v>
      </c>
      <c r="R255" s="2">
        <f t="shared" si="46"/>
        <v>137141683.16248906</v>
      </c>
      <c r="S255" s="2">
        <f t="shared" si="17"/>
        <v>734210.28571428359</v>
      </c>
      <c r="T255" s="2">
        <f t="shared" si="18"/>
        <v>15789.714285714086</v>
      </c>
      <c r="U255" s="2">
        <f t="shared" si="19"/>
        <v>750000</v>
      </c>
      <c r="V255" s="2">
        <f t="shared" si="34"/>
        <v>72059092.066606656</v>
      </c>
      <c r="W255" s="2">
        <f t="shared" si="20"/>
        <v>678993.26171979308</v>
      </c>
      <c r="X255" s="2">
        <f t="shared" si="6"/>
        <v>71006.738280206919</v>
      </c>
      <c r="Y255" s="2">
        <f t="shared" si="43"/>
        <v>65082591.095882386</v>
      </c>
      <c r="Z255" s="2" t="str">
        <f t="shared" si="8"/>
        <v>MEEP</v>
      </c>
      <c r="AA255" s="2">
        <f>IF(Z255="HERE",Y255,AA254+Graph!$G$1*1000)</f>
        <v>69417699.818906248</v>
      </c>
      <c r="AB255" s="2">
        <f t="shared" si="21"/>
        <v>420000</v>
      </c>
      <c r="AC255" s="2">
        <f t="shared" si="44"/>
        <v>62788624.028418586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182</v>
      </c>
      <c r="C256" s="7"/>
      <c r="D256" s="2" t="e">
        <f t="shared" si="12"/>
        <v>#N/A</v>
      </c>
      <c r="E256" s="2" t="e">
        <f t="shared" si="22"/>
        <v>#N/A</v>
      </c>
      <c r="F256" s="2">
        <v>898907.52766011655</v>
      </c>
      <c r="G256" s="2">
        <f t="shared" si="47"/>
        <v>734210.28571428568</v>
      </c>
      <c r="H256" s="2">
        <f t="shared" si="45"/>
        <v>133954078.38123938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942551.04809840024</v>
      </c>
      <c r="Q256" s="2">
        <f t="shared" si="48"/>
        <v>750000</v>
      </c>
      <c r="R256" s="2">
        <f t="shared" si="46"/>
        <v>137891683.16248906</v>
      </c>
      <c r="S256" s="2">
        <f t="shared" si="17"/>
        <v>734210.28571428359</v>
      </c>
      <c r="T256" s="2">
        <f t="shared" si="18"/>
        <v>15789.714285714086</v>
      </c>
      <c r="U256" s="2">
        <f t="shared" si="19"/>
        <v>750000</v>
      </c>
      <c r="V256" s="2">
        <f t="shared" si="34"/>
        <v>72740672.55498457</v>
      </c>
      <c r="W256" s="2">
        <f t="shared" si="20"/>
        <v>681580.48837791383</v>
      </c>
      <c r="X256" s="2">
        <f t="shared" si="6"/>
        <v>68419.511622086167</v>
      </c>
      <c r="Y256" s="2">
        <f t="shared" si="43"/>
        <v>65151010.607504472</v>
      </c>
      <c r="Z256" s="2" t="str">
        <f t="shared" si="8"/>
        <v>MEEP</v>
      </c>
      <c r="AA256" s="2">
        <f>IF(Z256="HERE",Y256,AA255+Graph!$G$1*1000)</f>
        <v>69837699.818906248</v>
      </c>
      <c r="AB256" s="2">
        <f t="shared" si="21"/>
        <v>420000</v>
      </c>
      <c r="AC256" s="2">
        <f t="shared" si="44"/>
        <v>62788624.028418586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183</v>
      </c>
      <c r="C257" s="7"/>
      <c r="D257" s="2" t="e">
        <f t="shared" si="12"/>
        <v>#N/A</v>
      </c>
      <c r="E257" s="2" t="e">
        <f t="shared" si="22"/>
        <v>#N/A</v>
      </c>
      <c r="F257" s="2">
        <v>901494.7543182373</v>
      </c>
      <c r="G257" s="2">
        <f t="shared" si="47"/>
        <v>734210.28571428568</v>
      </c>
      <c r="H257" s="2">
        <f t="shared" si="45"/>
        <v>134688288.66695368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945331.78317414224</v>
      </c>
      <c r="Q257" s="2">
        <f t="shared" si="48"/>
        <v>750000</v>
      </c>
      <c r="R257" s="2">
        <f t="shared" si="46"/>
        <v>138641683.16248906</v>
      </c>
      <c r="S257" s="2">
        <f t="shared" si="17"/>
        <v>734210.28571429849</v>
      </c>
      <c r="T257" s="2">
        <f t="shared" si="18"/>
        <v>15789.714285714086</v>
      </c>
      <c r="U257" s="2">
        <f t="shared" si="19"/>
        <v>750000</v>
      </c>
      <c r="V257" s="2">
        <f t="shared" si="34"/>
        <v>73424840.270020604</v>
      </c>
      <c r="W257" s="2">
        <f t="shared" si="20"/>
        <v>684167.71503603458</v>
      </c>
      <c r="X257" s="2">
        <f t="shared" si="6"/>
        <v>65832.284963965416</v>
      </c>
      <c r="Y257" s="2">
        <f t="shared" si="43"/>
        <v>65216842.892468438</v>
      </c>
      <c r="Z257" s="2" t="str">
        <f t="shared" si="8"/>
        <v>MEEP</v>
      </c>
      <c r="AA257" s="2">
        <f>IF(Z257="HERE",Y257,AA256+Graph!$G$1*1000)</f>
        <v>70257699.818906248</v>
      </c>
      <c r="AB257" s="2">
        <f t="shared" si="21"/>
        <v>420000</v>
      </c>
      <c r="AC257" s="2">
        <f t="shared" si="44"/>
        <v>62788624.028418586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184</v>
      </c>
      <c r="C258" s="7"/>
      <c r="D258" s="2" t="e">
        <f t="shared" si="12"/>
        <v>#N/A</v>
      </c>
      <c r="E258" s="2" t="e">
        <f t="shared" si="22"/>
        <v>#N/A</v>
      </c>
      <c r="F258" s="2">
        <v>904081.98097635806</v>
      </c>
      <c r="G258" s="2">
        <f t="shared" si="47"/>
        <v>734210.28571428568</v>
      </c>
      <c r="H258" s="2">
        <f t="shared" si="45"/>
        <v>135422498.95266798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948112.51824986935</v>
      </c>
      <c r="Q258" s="2">
        <f t="shared" si="48"/>
        <v>750000</v>
      </c>
      <c r="R258" s="2">
        <f t="shared" si="46"/>
        <v>139391683.16248906</v>
      </c>
      <c r="S258" s="2">
        <f t="shared" si="17"/>
        <v>734210.28571429849</v>
      </c>
      <c r="T258" s="2">
        <f t="shared" si="18"/>
        <v>15789.714285714086</v>
      </c>
      <c r="U258" s="2">
        <f t="shared" si="19"/>
        <v>750000</v>
      </c>
      <c r="V258" s="2">
        <f t="shared" si="34"/>
        <v>74111595.211714759</v>
      </c>
      <c r="W258" s="2">
        <f t="shared" si="20"/>
        <v>686754.94169415534</v>
      </c>
      <c r="X258" s="2">
        <f t="shared" si="6"/>
        <v>63245.058305844665</v>
      </c>
      <c r="Y258" s="2">
        <f t="shared" si="43"/>
        <v>65280087.950774282</v>
      </c>
      <c r="Z258" s="2" t="str">
        <f t="shared" si="8"/>
        <v>MEEP</v>
      </c>
      <c r="AA258" s="2">
        <f>IF(Z258="HERE",Y258,AA257+Graph!$G$1*1000)</f>
        <v>70677699.818906248</v>
      </c>
      <c r="AB258" s="2">
        <f t="shared" si="21"/>
        <v>420000</v>
      </c>
      <c r="AC258" s="2">
        <f t="shared" si="44"/>
        <v>62788624.028418586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185</v>
      </c>
      <c r="C259" s="7"/>
      <c r="D259" s="2" t="e">
        <f t="shared" si="12"/>
        <v>#N/A</v>
      </c>
      <c r="E259" s="2" t="e">
        <f t="shared" si="22"/>
        <v>#N/A</v>
      </c>
      <c r="F259" s="2">
        <v>906669.20763447881</v>
      </c>
      <c r="G259" s="2">
        <f t="shared" si="47"/>
        <v>734210.28571428568</v>
      </c>
      <c r="H259" s="2">
        <f t="shared" si="45"/>
        <v>136156709.23838228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950893.25332561135</v>
      </c>
      <c r="Q259" s="2">
        <f t="shared" si="48"/>
        <v>750000</v>
      </c>
      <c r="R259" s="2">
        <f t="shared" si="46"/>
        <v>140141683.16248906</v>
      </c>
      <c r="S259" s="2">
        <f t="shared" si="17"/>
        <v>734210.28571429849</v>
      </c>
      <c r="T259" s="2">
        <f t="shared" si="18"/>
        <v>15789.714285714086</v>
      </c>
      <c r="U259" s="2">
        <f t="shared" si="19"/>
        <v>750000</v>
      </c>
      <c r="V259" s="2">
        <f t="shared" si="34"/>
        <v>74800937.380067036</v>
      </c>
      <c r="W259" s="2">
        <f t="shared" si="20"/>
        <v>689342.16835227609</v>
      </c>
      <c r="X259" s="2">
        <f t="shared" si="6"/>
        <v>60657.831647723913</v>
      </c>
      <c r="Y259" s="2">
        <f t="shared" si="43"/>
        <v>65340745.782422006</v>
      </c>
      <c r="Z259" s="2" t="str">
        <f t="shared" si="8"/>
        <v>MEEP</v>
      </c>
      <c r="AA259" s="2">
        <f>IF(Z259="HERE",Y259,AA258+Graph!$G$1*1000)</f>
        <v>71097699.818906248</v>
      </c>
      <c r="AB259" s="2">
        <f t="shared" si="21"/>
        <v>420000</v>
      </c>
      <c r="AC259" s="2">
        <f t="shared" si="44"/>
        <v>62788624.028418586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186</v>
      </c>
      <c r="C260" s="7"/>
      <c r="D260" s="2" t="e">
        <f t="shared" si="12"/>
        <v>#N/A</v>
      </c>
      <c r="E260" s="2" t="e">
        <f t="shared" si="22"/>
        <v>#N/A</v>
      </c>
      <c r="F260" s="2">
        <v>909256.43429259956</v>
      </c>
      <c r="G260" s="2">
        <f t="shared" si="47"/>
        <v>734210.28571428568</v>
      </c>
      <c r="H260" s="2">
        <f t="shared" si="45"/>
        <v>136890919.52409658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953673.98840133846</v>
      </c>
      <c r="Q260" s="2">
        <f t="shared" si="48"/>
        <v>750000</v>
      </c>
      <c r="R260" s="2">
        <f t="shared" si="46"/>
        <v>140891683.16248906</v>
      </c>
      <c r="S260" s="2">
        <f t="shared" si="17"/>
        <v>734210.28571429849</v>
      </c>
      <c r="T260" s="2">
        <f t="shared" si="18"/>
        <v>15789.714285714086</v>
      </c>
      <c r="U260" s="2">
        <f t="shared" si="19"/>
        <v>750000</v>
      </c>
      <c r="V260" s="2">
        <f t="shared" si="34"/>
        <v>75492866.775077432</v>
      </c>
      <c r="W260" s="2">
        <f t="shared" si="20"/>
        <v>691929.39501039684</v>
      </c>
      <c r="X260" s="2">
        <f t="shared" si="6"/>
        <v>58070.604989603162</v>
      </c>
      <c r="Y260" s="2">
        <f t="shared" si="43"/>
        <v>65398816.387411609</v>
      </c>
      <c r="Z260" s="2" t="str">
        <f t="shared" si="8"/>
        <v>MEEP</v>
      </c>
      <c r="AA260" s="2">
        <f>IF(Z260="HERE",Y260,AA259+Graph!$G$1*1000)</f>
        <v>71517699.818906248</v>
      </c>
      <c r="AB260" s="2">
        <f t="shared" si="21"/>
        <v>420000</v>
      </c>
      <c r="AC260" s="2">
        <f t="shared" si="44"/>
        <v>62788624.028418586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187</v>
      </c>
      <c r="C261" s="7"/>
      <c r="D261" s="2" t="e">
        <f t="shared" si="12"/>
        <v>#N/A</v>
      </c>
      <c r="E261" s="2" t="e">
        <f t="shared" si="22"/>
        <v>#N/A</v>
      </c>
      <c r="F261" s="2">
        <v>911843.66095072031</v>
      </c>
      <c r="G261" s="2">
        <f t="shared" si="47"/>
        <v>734210.28571428568</v>
      </c>
      <c r="H261" s="2">
        <f t="shared" si="45"/>
        <v>137625129.80981088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956454.72347708046</v>
      </c>
      <c r="Q261" s="2">
        <f t="shared" si="48"/>
        <v>750000</v>
      </c>
      <c r="R261" s="2">
        <f t="shared" si="46"/>
        <v>141641683.16248906</v>
      </c>
      <c r="S261" s="2">
        <f t="shared" si="17"/>
        <v>734210.28571429849</v>
      </c>
      <c r="T261" s="2">
        <f t="shared" si="18"/>
        <v>15789.714285714086</v>
      </c>
      <c r="U261" s="2">
        <f t="shared" si="19"/>
        <v>750000</v>
      </c>
      <c r="V261" s="2">
        <f t="shared" si="34"/>
        <v>76187383.39674595</v>
      </c>
      <c r="W261" s="2">
        <f t="shared" si="20"/>
        <v>694516.62166851759</v>
      </c>
      <c r="X261" s="2">
        <f t="shared" si="6"/>
        <v>55483.37833148241</v>
      </c>
      <c r="Y261" s="2">
        <f t="shared" si="43"/>
        <v>65454299.765743092</v>
      </c>
      <c r="Z261" s="2" t="str">
        <f t="shared" si="8"/>
        <v>MEEP</v>
      </c>
      <c r="AA261" s="2">
        <f>IF(Z261="HERE",Y261,AA260+Graph!$G$1*1000)</f>
        <v>71937699.818906248</v>
      </c>
      <c r="AB261" s="2">
        <f t="shared" si="21"/>
        <v>420000</v>
      </c>
      <c r="AC261" s="2">
        <f t="shared" si="44"/>
        <v>62788624.028418586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188</v>
      </c>
      <c r="C262" s="7"/>
      <c r="D262" s="2" t="e">
        <f t="shared" si="12"/>
        <v>#N/A</v>
      </c>
      <c r="E262" s="2" t="e">
        <f t="shared" si="22"/>
        <v>#N/A</v>
      </c>
      <c r="F262" s="2">
        <v>914430.88760884106</v>
      </c>
      <c r="G262" s="2">
        <f t="shared" si="47"/>
        <v>734210.28571428568</v>
      </c>
      <c r="H262" s="2">
        <f t="shared" si="45"/>
        <v>138359340.09552518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959235.45855280757</v>
      </c>
      <c r="Q262" s="2">
        <f t="shared" si="48"/>
        <v>750000</v>
      </c>
      <c r="R262" s="2">
        <f t="shared" si="46"/>
        <v>142391683.16248906</v>
      </c>
      <c r="S262" s="2">
        <f t="shared" si="17"/>
        <v>734210.28571429849</v>
      </c>
      <c r="T262" s="2">
        <f t="shared" si="18"/>
        <v>15789.714285714086</v>
      </c>
      <c r="U262" s="2">
        <f t="shared" si="19"/>
        <v>750000</v>
      </c>
      <c r="V262" s="2">
        <f t="shared" si="34"/>
        <v>76884487.245072588</v>
      </c>
      <c r="W262" s="2">
        <f t="shared" si="20"/>
        <v>697103.84832663834</v>
      </c>
      <c r="X262" s="2">
        <f t="shared" si="6"/>
        <v>52896.151673361659</v>
      </c>
      <c r="Y262" s="2">
        <f t="shared" si="43"/>
        <v>65507195.917416453</v>
      </c>
      <c r="Z262" s="2" t="str">
        <f t="shared" si="8"/>
        <v>MEEP</v>
      </c>
      <c r="AA262" s="2">
        <f>IF(Z262="HERE",Y262,AA261+Graph!$G$1*1000)</f>
        <v>72357699.818906248</v>
      </c>
      <c r="AB262" s="2">
        <f t="shared" si="21"/>
        <v>420000</v>
      </c>
      <c r="AC262" s="2">
        <f t="shared" si="44"/>
        <v>62788624.028418586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189</v>
      </c>
      <c r="C263" s="7"/>
      <c r="D263" s="2" t="e">
        <f t="shared" si="12"/>
        <v>#N/A</v>
      </c>
      <c r="E263" s="2" t="e">
        <f t="shared" si="22"/>
        <v>#N/A</v>
      </c>
      <c r="F263" s="2">
        <v>917018.11426696181</v>
      </c>
      <c r="G263" s="2">
        <f t="shared" si="47"/>
        <v>734210.28571428568</v>
      </c>
      <c r="H263" s="2">
        <f t="shared" si="45"/>
        <v>139093550.38123947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962016.19362854958</v>
      </c>
      <c r="Q263" s="2">
        <f t="shared" si="48"/>
        <v>750000</v>
      </c>
      <c r="R263" s="2">
        <f t="shared" si="46"/>
        <v>143141683.16248906</v>
      </c>
      <c r="S263" s="2">
        <f t="shared" si="17"/>
        <v>734210.28571429849</v>
      </c>
      <c r="T263" s="2">
        <f t="shared" si="18"/>
        <v>15789.714285714086</v>
      </c>
      <c r="U263" s="2">
        <f t="shared" si="19"/>
        <v>750000</v>
      </c>
      <c r="V263" s="2">
        <f t="shared" si="34"/>
        <v>77584178.320057347</v>
      </c>
      <c r="W263" s="2">
        <f t="shared" si="20"/>
        <v>699691.07498475909</v>
      </c>
      <c r="X263" s="2">
        <f t="shared" si="6"/>
        <v>50308.925015240908</v>
      </c>
      <c r="Y263" s="2">
        <f t="shared" si="43"/>
        <v>65557504.842431694</v>
      </c>
      <c r="Z263" s="2" t="str">
        <f t="shared" si="8"/>
        <v>MEEP</v>
      </c>
      <c r="AA263" s="2">
        <f>IF(Z263="HERE",Y263,AA262+Graph!$G$1*1000)</f>
        <v>72777699.818906248</v>
      </c>
      <c r="AB263" s="2">
        <f t="shared" si="21"/>
        <v>420000</v>
      </c>
      <c r="AC263" s="2">
        <f t="shared" si="44"/>
        <v>62788624.028418586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190</v>
      </c>
      <c r="C264" s="7"/>
      <c r="D264" s="2" t="e">
        <f t="shared" si="12"/>
        <v>#N/A</v>
      </c>
      <c r="E264" s="2" t="e">
        <f t="shared" si="22"/>
        <v>#N/A</v>
      </c>
      <c r="F264" s="2">
        <v>919605.34092508256</v>
      </c>
      <c r="G264" s="2">
        <f t="shared" si="47"/>
        <v>734210.28571428568</v>
      </c>
      <c r="H264" s="2">
        <f t="shared" si="45"/>
        <v>139827760.66695377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964796.92870429158</v>
      </c>
      <c r="Q264" s="2">
        <f t="shared" si="48"/>
        <v>750000</v>
      </c>
      <c r="R264" s="2">
        <f t="shared" si="46"/>
        <v>143891683.16248906</v>
      </c>
      <c r="S264" s="2">
        <f t="shared" si="17"/>
        <v>734210.28571429849</v>
      </c>
      <c r="T264" s="2">
        <f t="shared" si="18"/>
        <v>15789.714285714086</v>
      </c>
      <c r="U264" s="2">
        <f t="shared" si="19"/>
        <v>750000</v>
      </c>
      <c r="V264" s="2">
        <f t="shared" si="34"/>
        <v>78286456.621700227</v>
      </c>
      <c r="W264" s="2">
        <f t="shared" si="20"/>
        <v>702278.30164287984</v>
      </c>
      <c r="X264" s="2">
        <f t="shared" si="6"/>
        <v>47721.698357120156</v>
      </c>
      <c r="Y264" s="2">
        <f t="shared" si="43"/>
        <v>65605226.540788814</v>
      </c>
      <c r="Z264" s="2" t="str">
        <f t="shared" si="8"/>
        <v>MEEP</v>
      </c>
      <c r="AA264" s="2">
        <f>IF(Z264="HERE",Y264,AA263+Graph!$G$1*1000)</f>
        <v>73197699.818906248</v>
      </c>
      <c r="AB264" s="2">
        <f t="shared" si="21"/>
        <v>420000</v>
      </c>
      <c r="AC264" s="2">
        <f t="shared" si="44"/>
        <v>62788624.028418586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191</v>
      </c>
      <c r="C265" s="7"/>
      <c r="D265" s="2" t="e">
        <f t="shared" si="12"/>
        <v>#N/A</v>
      </c>
      <c r="E265" s="2" t="e">
        <f t="shared" si="22"/>
        <v>#N/A</v>
      </c>
      <c r="F265" s="2">
        <v>922192.56758320332</v>
      </c>
      <c r="G265" s="2">
        <f t="shared" si="47"/>
        <v>734210.28571428568</v>
      </c>
      <c r="H265" s="2">
        <f t="shared" si="45"/>
        <v>140561970.95266807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967577.66378001869</v>
      </c>
      <c r="Q265" s="2">
        <f t="shared" si="48"/>
        <v>750000</v>
      </c>
      <c r="R265" s="2">
        <f t="shared" si="46"/>
        <v>144641683.16248906</v>
      </c>
      <c r="S265" s="2">
        <f t="shared" si="17"/>
        <v>734210.28571429849</v>
      </c>
      <c r="T265" s="2">
        <f t="shared" si="18"/>
        <v>15789.714285714086</v>
      </c>
      <c r="U265" s="2">
        <f t="shared" si="19"/>
        <v>750000</v>
      </c>
      <c r="V265" s="2">
        <f t="shared" si="34"/>
        <v>78991322.150001228</v>
      </c>
      <c r="W265" s="2">
        <f t="shared" si="20"/>
        <v>704865.5283010006</v>
      </c>
      <c r="X265" s="2">
        <f t="shared" si="6"/>
        <v>45134.471698999405</v>
      </c>
      <c r="Y265" s="2">
        <f t="shared" si="43"/>
        <v>65650361.012487814</v>
      </c>
      <c r="Z265" s="2" t="str">
        <f t="shared" si="8"/>
        <v>MEEP</v>
      </c>
      <c r="AA265" s="2">
        <f>IF(Z265="HERE",Y265,AA264+Graph!$G$1*1000)</f>
        <v>73617699.818906248</v>
      </c>
      <c r="AB265" s="2">
        <f t="shared" si="21"/>
        <v>420000</v>
      </c>
      <c r="AC265" s="2">
        <f t="shared" si="44"/>
        <v>62788624.028418586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192</v>
      </c>
      <c r="C266" s="7"/>
      <c r="D266" s="2" t="e">
        <f t="shared" si="12"/>
        <v>#N/A</v>
      </c>
      <c r="E266" s="2" t="e">
        <f t="shared" si="22"/>
        <v>#N/A</v>
      </c>
      <c r="F266" s="2">
        <v>924779.79424132407</v>
      </c>
      <c r="G266" s="2">
        <f t="shared" si="47"/>
        <v>734210.28571428568</v>
      </c>
      <c r="H266" s="2">
        <f t="shared" si="45"/>
        <v>141296181.23838237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970358.39885576069</v>
      </c>
      <c r="Q266" s="2">
        <f t="shared" si="48"/>
        <v>750000</v>
      </c>
      <c r="R266" s="2">
        <f t="shared" si="46"/>
        <v>145391683.16248906</v>
      </c>
      <c r="S266" s="2">
        <f t="shared" si="17"/>
        <v>734210.28571429849</v>
      </c>
      <c r="T266" s="2">
        <f t="shared" si="18"/>
        <v>15789.714285714086</v>
      </c>
      <c r="U266" s="2">
        <f t="shared" si="19"/>
        <v>750000</v>
      </c>
      <c r="V266" s="2">
        <f t="shared" si="34"/>
        <v>79698774.904960349</v>
      </c>
      <c r="W266" s="2">
        <f t="shared" si="20"/>
        <v>707452.75495912135</v>
      </c>
      <c r="X266" s="2">
        <f t="shared" si="6"/>
        <v>42547.245040878654</v>
      </c>
      <c r="Y266" s="2">
        <f t="shared" si="43"/>
        <v>65692908.257528692</v>
      </c>
      <c r="Z266" s="2" t="str">
        <f t="shared" si="8"/>
        <v>MEEP</v>
      </c>
      <c r="AA266" s="2">
        <f>IF(Z266="HERE",Y266,AA265+Graph!$G$1*1000)</f>
        <v>74037699.818906248</v>
      </c>
      <c r="AB266" s="2">
        <f t="shared" si="21"/>
        <v>420000</v>
      </c>
      <c r="AC266" s="2">
        <f t="shared" si="44"/>
        <v>62788624.028418586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193</v>
      </c>
      <c r="C267" s="7"/>
      <c r="D267" s="2" t="e">
        <f t="shared" si="12"/>
        <v>#N/A</v>
      </c>
      <c r="E267" s="2" t="e">
        <f t="shared" si="22"/>
        <v>#N/A</v>
      </c>
      <c r="F267" s="2">
        <v>927367.02089944482</v>
      </c>
      <c r="G267" s="2">
        <f t="shared" si="47"/>
        <v>734210.28571428568</v>
      </c>
      <c r="H267" s="2">
        <f t="shared" si="45"/>
        <v>142030391.52409667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973139.1339314878</v>
      </c>
      <c r="Q267" s="2">
        <f t="shared" si="48"/>
        <v>750000</v>
      </c>
      <c r="R267" s="2">
        <f t="shared" si="46"/>
        <v>146141683.16248906</v>
      </c>
      <c r="S267" s="2">
        <f t="shared" si="17"/>
        <v>734210.28571429849</v>
      </c>
      <c r="T267" s="2">
        <f t="shared" si="18"/>
        <v>15789.714285714086</v>
      </c>
      <c r="U267" s="2">
        <f t="shared" si="19"/>
        <v>750000</v>
      </c>
      <c r="V267" s="2">
        <f t="shared" si="34"/>
        <v>80408814.886577591</v>
      </c>
      <c r="W267" s="2">
        <f t="shared" si="20"/>
        <v>710039.9816172421</v>
      </c>
      <c r="X267" s="2">
        <f t="shared" si="6"/>
        <v>39960.018382757902</v>
      </c>
      <c r="Y267" s="2">
        <f t="shared" si="43"/>
        <v>65732868.27591145</v>
      </c>
      <c r="Z267" s="2" t="str">
        <f t="shared" si="8"/>
        <v>MEEP</v>
      </c>
      <c r="AA267" s="2">
        <f>IF(Z267="HERE",Y267,AA266+Graph!$G$1*1000)</f>
        <v>74457699.818906248</v>
      </c>
      <c r="AB267" s="2">
        <f t="shared" si="21"/>
        <v>420000</v>
      </c>
      <c r="AC267" s="2">
        <f t="shared" si="44"/>
        <v>62788624.028418586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194</v>
      </c>
      <c r="C268" s="7"/>
      <c r="D268" s="2" t="e">
        <f t="shared" si="12"/>
        <v>#N/A</v>
      </c>
      <c r="E268" s="2" t="e">
        <f t="shared" si="22"/>
        <v>#N/A</v>
      </c>
      <c r="F268" s="2">
        <v>929954.24755756557</v>
      </c>
      <c r="G268" s="2">
        <f t="shared" si="47"/>
        <v>734210.28571428568</v>
      </c>
      <c r="H268" s="2">
        <f t="shared" si="45"/>
        <v>142764601.80981097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975919.8690072298</v>
      </c>
      <c r="Q268" s="2">
        <f t="shared" si="48"/>
        <v>750000</v>
      </c>
      <c r="R268" s="2">
        <f t="shared" si="46"/>
        <v>146891683.16248906</v>
      </c>
      <c r="S268" s="2">
        <f t="shared" si="17"/>
        <v>734210.28571429849</v>
      </c>
      <c r="T268" s="2">
        <f t="shared" si="18"/>
        <v>15789.714285714086</v>
      </c>
      <c r="U268" s="2">
        <f t="shared" si="19"/>
        <v>750000</v>
      </c>
      <c r="V268" s="2">
        <f t="shared" si="34"/>
        <v>81121442.094852969</v>
      </c>
      <c r="W268" s="2">
        <f t="shared" si="20"/>
        <v>712627.20827537775</v>
      </c>
      <c r="X268" s="2">
        <f t="shared" si="6"/>
        <v>37372.79172462225</v>
      </c>
      <c r="Y268" s="2">
        <f t="shared" si="43"/>
        <v>65770241.067636073</v>
      </c>
      <c r="Z268" s="2" t="str">
        <f t="shared" si="8"/>
        <v>MEEP</v>
      </c>
      <c r="AA268" s="2">
        <f>IF(Z268="HERE",Y268,AA267+Graph!$G$1*1000)</f>
        <v>74877699.818906248</v>
      </c>
      <c r="AB268" s="2">
        <f t="shared" si="21"/>
        <v>420000</v>
      </c>
      <c r="AC268" s="2">
        <f t="shared" si="44"/>
        <v>62788624.028418586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195</v>
      </c>
      <c r="C269" s="7"/>
      <c r="D269" s="2" t="e">
        <f t="shared" si="12"/>
        <v>#N/A</v>
      </c>
      <c r="E269" s="2" t="e">
        <f t="shared" si="22"/>
        <v>#N/A</v>
      </c>
      <c r="F269" s="2">
        <v>932541.47421568632</v>
      </c>
      <c r="G269" s="2">
        <f t="shared" si="47"/>
        <v>734210.28571428568</v>
      </c>
      <c r="H269" s="2">
        <f t="shared" si="45"/>
        <v>143498812.09552526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978700.60408295691</v>
      </c>
      <c r="Q269" s="2">
        <f t="shared" si="48"/>
        <v>750000</v>
      </c>
      <c r="R269" s="2">
        <f t="shared" si="46"/>
        <v>147641683.16248906</v>
      </c>
      <c r="S269" s="2">
        <f t="shared" si="17"/>
        <v>734210.28571429849</v>
      </c>
      <c r="T269" s="2">
        <f t="shared" si="18"/>
        <v>15789.714285714086</v>
      </c>
      <c r="U269" s="2">
        <f t="shared" si="19"/>
        <v>750000</v>
      </c>
      <c r="V269" s="2">
        <f t="shared" si="34"/>
        <v>81836656.529786468</v>
      </c>
      <c r="W269" s="2">
        <f t="shared" si="20"/>
        <v>715214.4349334985</v>
      </c>
      <c r="X269" s="2">
        <f t="shared" si="6"/>
        <v>34785.565066501498</v>
      </c>
      <c r="Y269" s="2">
        <f t="shared" si="43"/>
        <v>65805026.632702574</v>
      </c>
      <c r="Z269" s="2" t="str">
        <f t="shared" si="8"/>
        <v>MEEP</v>
      </c>
      <c r="AA269" s="2">
        <f>IF(Z269="HERE",Y269,AA268+Graph!$G$1*1000)</f>
        <v>75297699.818906248</v>
      </c>
      <c r="AB269" s="2">
        <f t="shared" si="21"/>
        <v>420000</v>
      </c>
      <c r="AC269" s="2">
        <f t="shared" si="44"/>
        <v>62788624.028418586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196</v>
      </c>
      <c r="C270" s="7"/>
      <c r="D270" s="2" t="e">
        <f t="shared" si="12"/>
        <v>#N/A</v>
      </c>
      <c r="E270" s="2" t="e">
        <f t="shared" si="22"/>
        <v>#N/A</v>
      </c>
      <c r="F270" s="2">
        <v>935128.70087380707</v>
      </c>
      <c r="G270" s="2">
        <f t="shared" si="47"/>
        <v>734210.28571428568</v>
      </c>
      <c r="H270" s="2">
        <f t="shared" si="45"/>
        <v>144233022.38123956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981481.33915869892</v>
      </c>
      <c r="Q270" s="2">
        <f t="shared" si="48"/>
        <v>750000</v>
      </c>
      <c r="R270" s="2">
        <f t="shared" si="46"/>
        <v>148391683.16248906</v>
      </c>
      <c r="S270" s="2">
        <f t="shared" si="17"/>
        <v>734210.28571429849</v>
      </c>
      <c r="T270" s="2">
        <f t="shared" si="18"/>
        <v>15789.714285714086</v>
      </c>
      <c r="U270" s="2">
        <f t="shared" si="19"/>
        <v>750000</v>
      </c>
      <c r="V270" s="2">
        <f t="shared" si="34"/>
        <v>82554458.191378087</v>
      </c>
      <c r="W270" s="2">
        <f t="shared" si="20"/>
        <v>717801.66159161925</v>
      </c>
      <c r="X270" s="2">
        <f t="shared" si="6"/>
        <v>32198.338408380747</v>
      </c>
      <c r="Y270" s="2">
        <f t="shared" si="43"/>
        <v>65837224.971110955</v>
      </c>
      <c r="Z270" s="2" t="str">
        <f t="shared" si="8"/>
        <v>MEEP</v>
      </c>
      <c r="AA270" s="2">
        <f>IF(Z270="HERE",Y270,AA269+Graph!$G$1*1000)</f>
        <v>75717699.818906248</v>
      </c>
      <c r="AB270" s="2">
        <f t="shared" si="21"/>
        <v>420000</v>
      </c>
      <c r="AC270" s="2">
        <f t="shared" si="44"/>
        <v>62788624.028418586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197</v>
      </c>
      <c r="C271" s="7"/>
      <c r="D271" s="2" t="e">
        <f t="shared" si="12"/>
        <v>#N/A</v>
      </c>
      <c r="E271" s="2" t="e">
        <f t="shared" si="22"/>
        <v>#N/A</v>
      </c>
      <c r="F271" s="2">
        <v>937715.92753192782</v>
      </c>
      <c r="G271" s="2">
        <f t="shared" si="47"/>
        <v>734210.28571428568</v>
      </c>
      <c r="H271" s="2">
        <f t="shared" si="45"/>
        <v>144967232.66695386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984262.07423442602</v>
      </c>
      <c r="Q271" s="2">
        <f t="shared" si="48"/>
        <v>750000</v>
      </c>
      <c r="R271" s="2">
        <f t="shared" si="46"/>
        <v>149141683.16248906</v>
      </c>
      <c r="S271" s="2">
        <f t="shared" si="17"/>
        <v>734210.28571429849</v>
      </c>
      <c r="T271" s="2">
        <f t="shared" si="18"/>
        <v>15789.714285714086</v>
      </c>
      <c r="U271" s="2">
        <f t="shared" si="19"/>
        <v>750000</v>
      </c>
      <c r="V271" s="2">
        <f t="shared" si="34"/>
        <v>83274847.079627827</v>
      </c>
      <c r="W271" s="2">
        <f t="shared" si="20"/>
        <v>720388.88824974</v>
      </c>
      <c r="X271" s="2">
        <f t="shared" si="6"/>
        <v>29611.111750259995</v>
      </c>
      <c r="Y271" s="2">
        <f t="shared" si="43"/>
        <v>65866836.082861215</v>
      </c>
      <c r="Z271" s="2" t="str">
        <f t="shared" si="8"/>
        <v>MEEP</v>
      </c>
      <c r="AA271" s="2">
        <f>IF(Z271="HERE",Y271,AA270+Graph!$G$1*1000)</f>
        <v>76137699.818906248</v>
      </c>
      <c r="AB271" s="2">
        <f t="shared" si="21"/>
        <v>420000</v>
      </c>
      <c r="AC271" s="2">
        <f t="shared" si="44"/>
        <v>62788624.028418586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198</v>
      </c>
      <c r="C272" s="7"/>
      <c r="D272" s="2" t="e">
        <f t="shared" si="12"/>
        <v>#N/A</v>
      </c>
      <c r="E272" s="2" t="e">
        <f t="shared" si="22"/>
        <v>#N/A</v>
      </c>
      <c r="F272" s="2">
        <v>940303.15419004858</v>
      </c>
      <c r="G272" s="2">
        <f t="shared" si="47"/>
        <v>734210.28571428568</v>
      </c>
      <c r="H272" s="2">
        <f t="shared" si="45"/>
        <v>145701442.95266816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987042.80931016803</v>
      </c>
      <c r="Q272" s="2">
        <f t="shared" si="48"/>
        <v>750000</v>
      </c>
      <c r="R272" s="2">
        <f t="shared" si="46"/>
        <v>149891683.16248906</v>
      </c>
      <c r="S272" s="2">
        <f t="shared" si="17"/>
        <v>734210.28571429849</v>
      </c>
      <c r="T272" s="2">
        <f t="shared" si="18"/>
        <v>15789.714285714086</v>
      </c>
      <c r="U272" s="2">
        <f t="shared" si="19"/>
        <v>750000</v>
      </c>
      <c r="V272" s="2">
        <f t="shared" si="34"/>
        <v>83997823.194535688</v>
      </c>
      <c r="W272" s="2">
        <f t="shared" si="20"/>
        <v>722976.11490786076</v>
      </c>
      <c r="X272" s="2">
        <f t="shared" si="6"/>
        <v>27023.885092139244</v>
      </c>
      <c r="Y272" s="2">
        <f t="shared" si="43"/>
        <v>65893859.967953354</v>
      </c>
      <c r="Z272" s="2" t="str">
        <f t="shared" si="8"/>
        <v>MEEP</v>
      </c>
      <c r="AA272" s="2">
        <f>IF(Z272="HERE",Y272,AA271+Graph!$G$1*1000)</f>
        <v>76557699.818906248</v>
      </c>
      <c r="AB272" s="2">
        <f t="shared" si="21"/>
        <v>420000</v>
      </c>
      <c r="AC272" s="2">
        <f t="shared" si="44"/>
        <v>62788624.028418586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199</v>
      </c>
      <c r="C273" s="7"/>
      <c r="D273" s="2" t="e">
        <f t="shared" si="12"/>
        <v>#N/A</v>
      </c>
      <c r="E273" s="2" t="e">
        <f t="shared" si="22"/>
        <v>#N/A</v>
      </c>
      <c r="F273" s="2">
        <v>942890.38084816933</v>
      </c>
      <c r="G273" s="2">
        <f t="shared" si="47"/>
        <v>734210.28571428568</v>
      </c>
      <c r="H273" s="2">
        <f t="shared" si="45"/>
        <v>146435653.23838246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989823.54438589513</v>
      </c>
      <c r="Q273" s="2">
        <f t="shared" si="48"/>
        <v>750000</v>
      </c>
      <c r="R273" s="2">
        <f t="shared" si="46"/>
        <v>150641683.16248906</v>
      </c>
      <c r="S273" s="2">
        <f t="shared" si="17"/>
        <v>734210.28571429849</v>
      </c>
      <c r="T273" s="2">
        <f t="shared" si="18"/>
        <v>15789.714285714086</v>
      </c>
      <c r="U273" s="2">
        <f t="shared" si="19"/>
        <v>750000</v>
      </c>
      <c r="V273" s="2">
        <f t="shared" si="34"/>
        <v>84723386.536101669</v>
      </c>
      <c r="W273" s="2">
        <f t="shared" si="20"/>
        <v>725563.34156598151</v>
      </c>
      <c r="X273" s="2">
        <f t="shared" si="6"/>
        <v>24436.658434018493</v>
      </c>
      <c r="Y273" s="2">
        <f t="shared" si="43"/>
        <v>65918296.626387373</v>
      </c>
      <c r="Z273" s="2" t="str">
        <f t="shared" si="8"/>
        <v>MEEP</v>
      </c>
      <c r="AA273" s="2">
        <f>IF(Z273="HERE",Y273,AA272+Graph!$G$1*1000)</f>
        <v>76977699.818906248</v>
      </c>
      <c r="AB273" s="2">
        <f t="shared" si="21"/>
        <v>420000</v>
      </c>
      <c r="AC273" s="2">
        <f t="shared" si="44"/>
        <v>62788624.028418586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200</v>
      </c>
      <c r="C274" s="7"/>
      <c r="D274" s="2" t="e">
        <f t="shared" si="12"/>
        <v>#N/A</v>
      </c>
      <c r="E274" s="2" t="e">
        <f t="shared" si="22"/>
        <v>#N/A</v>
      </c>
      <c r="F274" s="2">
        <v>945477.60750629008</v>
      </c>
      <c r="G274" s="2">
        <f t="shared" si="47"/>
        <v>734210.28571428568</v>
      </c>
      <c r="H274" s="2">
        <f t="shared" si="45"/>
        <v>147169863.52409676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992604.27946163714</v>
      </c>
      <c r="Q274" s="2">
        <f t="shared" si="48"/>
        <v>750000</v>
      </c>
      <c r="R274" s="2">
        <f t="shared" si="46"/>
        <v>151391683.16248906</v>
      </c>
      <c r="S274" s="2">
        <f t="shared" si="17"/>
        <v>734210.28571429849</v>
      </c>
      <c r="T274" s="2">
        <f t="shared" si="18"/>
        <v>15789.714285714086</v>
      </c>
      <c r="U274" s="2">
        <f t="shared" si="19"/>
        <v>750000</v>
      </c>
      <c r="V274" s="2">
        <f t="shared" si="34"/>
        <v>85451537.104325771</v>
      </c>
      <c r="W274" s="2">
        <f t="shared" si="20"/>
        <v>728150.56822410226</v>
      </c>
      <c r="X274" s="2">
        <f t="shared" si="6"/>
        <v>21849.431775897741</v>
      </c>
      <c r="Y274" s="2">
        <f t="shared" si="43"/>
        <v>65940146.05816327</v>
      </c>
      <c r="Z274" s="2" t="str">
        <f t="shared" si="8"/>
        <v>MEEP</v>
      </c>
      <c r="AA274" s="2">
        <f>IF(Z274="HERE",Y274,AA273+Graph!$G$1*1000)</f>
        <v>77397699.818906248</v>
      </c>
      <c r="AB274" s="2">
        <f t="shared" si="21"/>
        <v>420000</v>
      </c>
      <c r="AC274" s="2">
        <f t="shared" si="44"/>
        <v>62788624.028418586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201</v>
      </c>
      <c r="C275" s="7"/>
      <c r="D275" s="2" t="e">
        <f t="shared" si="12"/>
        <v>#N/A</v>
      </c>
      <c r="E275" s="2" t="e">
        <f t="shared" si="22"/>
        <v>#N/A</v>
      </c>
      <c r="F275" s="2">
        <v>948064.83416441083</v>
      </c>
      <c r="G275" s="2">
        <f t="shared" si="47"/>
        <v>734210.28571428568</v>
      </c>
      <c r="H275" s="2">
        <f t="shared" si="45"/>
        <v>147904073.80981106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995385.01453736424</v>
      </c>
      <c r="Q275" s="2">
        <f t="shared" si="48"/>
        <v>750000</v>
      </c>
      <c r="R275" s="2">
        <f t="shared" si="46"/>
        <v>152141683.16248906</v>
      </c>
      <c r="S275" s="2">
        <f t="shared" si="17"/>
        <v>734210.28571429849</v>
      </c>
      <c r="T275" s="2">
        <f t="shared" si="18"/>
        <v>15789.714285714086</v>
      </c>
      <c r="U275" s="2">
        <f t="shared" si="19"/>
        <v>750000</v>
      </c>
      <c r="V275" s="2">
        <f t="shared" si="34"/>
        <v>86182274.899207994</v>
      </c>
      <c r="W275" s="2">
        <f t="shared" si="20"/>
        <v>730737.79488222301</v>
      </c>
      <c r="X275" s="2">
        <f t="shared" si="6"/>
        <v>19262.20511777699</v>
      </c>
      <c r="Y275" s="2">
        <f t="shared" si="43"/>
        <v>65959408.263281047</v>
      </c>
      <c r="Z275" s="2" t="str">
        <f t="shared" si="8"/>
        <v>MEEP</v>
      </c>
      <c r="AA275" s="2">
        <f>IF(Z275="HERE",Y275,AA274+Graph!$G$1*1000)</f>
        <v>77817699.818906248</v>
      </c>
      <c r="AB275" s="2">
        <f t="shared" si="21"/>
        <v>420000</v>
      </c>
      <c r="AC275" s="2">
        <f t="shared" si="44"/>
        <v>62788624.028418586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202</v>
      </c>
      <c r="C276" s="7"/>
      <c r="D276" s="2" t="e">
        <f t="shared" si="12"/>
        <v>#N/A</v>
      </c>
      <c r="E276" s="2" t="e">
        <f t="shared" si="22"/>
        <v>#N/A</v>
      </c>
      <c r="F276" s="2">
        <v>950652.06082253158</v>
      </c>
      <c r="G276" s="2">
        <f t="shared" si="47"/>
        <v>734210.28571428568</v>
      </c>
      <c r="H276" s="2">
        <f t="shared" si="45"/>
        <v>148638284.09552535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998165.74961310625</v>
      </c>
      <c r="Q276" s="2">
        <f t="shared" si="48"/>
        <v>750000</v>
      </c>
      <c r="R276" s="2">
        <f t="shared" si="46"/>
        <v>152891683.16248906</v>
      </c>
      <c r="S276" s="2">
        <f t="shared" si="17"/>
        <v>734210.28571429849</v>
      </c>
      <c r="T276" s="2">
        <f t="shared" si="18"/>
        <v>15789.714285714086</v>
      </c>
      <c r="U276" s="2">
        <f t="shared" si="19"/>
        <v>750000</v>
      </c>
      <c r="V276" s="2">
        <f t="shared" si="34"/>
        <v>86915599.920748338</v>
      </c>
      <c r="W276" s="2">
        <f t="shared" si="20"/>
        <v>733325.02154034376</v>
      </c>
      <c r="X276" s="2">
        <f t="shared" si="6"/>
        <v>16674.978459656239</v>
      </c>
      <c r="Y276" s="2">
        <f t="shared" si="43"/>
        <v>65976083.241740704</v>
      </c>
      <c r="Z276" s="2" t="str">
        <f t="shared" si="8"/>
        <v>MEEP</v>
      </c>
      <c r="AA276" s="2">
        <f>IF(Z276="HERE",Y276,AA275+Graph!$G$1*1000)</f>
        <v>78237699.818906248</v>
      </c>
      <c r="AB276" s="2">
        <f t="shared" si="21"/>
        <v>420000</v>
      </c>
      <c r="AC276" s="2">
        <f t="shared" si="44"/>
        <v>62788624.028418586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203</v>
      </c>
      <c r="C277" s="7"/>
      <c r="D277" s="2" t="e">
        <f t="shared" si="12"/>
        <v>#N/A</v>
      </c>
      <c r="E277" s="2" t="e">
        <f t="shared" si="22"/>
        <v>#N/A</v>
      </c>
      <c r="F277" s="2">
        <v>953239.28748066723</v>
      </c>
      <c r="G277" s="2">
        <f t="shared" si="47"/>
        <v>734210.28571428568</v>
      </c>
      <c r="H277" s="2">
        <f t="shared" si="45"/>
        <v>149372494.38123965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1000946.4846888483</v>
      </c>
      <c r="Q277" s="2">
        <f t="shared" si="48"/>
        <v>750000</v>
      </c>
      <c r="R277" s="2">
        <f t="shared" si="46"/>
        <v>153641683.16248906</v>
      </c>
      <c r="S277" s="2">
        <f t="shared" si="17"/>
        <v>734210.28571429849</v>
      </c>
      <c r="T277" s="2">
        <f t="shared" si="18"/>
        <v>15789.714285714086</v>
      </c>
      <c r="U277" s="2">
        <f t="shared" si="19"/>
        <v>750000</v>
      </c>
      <c r="V277" s="2">
        <f t="shared" si="34"/>
        <v>87651512.168946803</v>
      </c>
      <c r="W277" s="2">
        <f t="shared" si="20"/>
        <v>735912.24819846451</v>
      </c>
      <c r="X277" s="2">
        <f t="shared" si="6"/>
        <v>14087.751801535487</v>
      </c>
      <c r="Y277" s="2">
        <f t="shared" si="43"/>
        <v>65990170.993542239</v>
      </c>
      <c r="Z277" s="2" t="str">
        <f t="shared" si="8"/>
        <v>MEEP</v>
      </c>
      <c r="AA277" s="2">
        <f>IF(Z277="HERE",Y277,AA276+Graph!$G$1*1000)</f>
        <v>78657699.818906248</v>
      </c>
      <c r="AB277" s="2">
        <f t="shared" si="21"/>
        <v>420000</v>
      </c>
      <c r="AC277" s="2">
        <f t="shared" si="44"/>
        <v>62788624.028418586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204</v>
      </c>
      <c r="C278" s="7"/>
      <c r="D278" s="2" t="e">
        <f t="shared" si="12"/>
        <v>#N/A</v>
      </c>
      <c r="E278" s="2" t="e">
        <f t="shared" si="22"/>
        <v>#N/A</v>
      </c>
      <c r="F278" s="2">
        <v>955826.51413878798</v>
      </c>
      <c r="G278" s="2">
        <f t="shared" si="47"/>
        <v>734210.28571428568</v>
      </c>
      <c r="H278" s="2">
        <f t="shared" si="45"/>
        <v>150106704.66695395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1003727.2197645754</v>
      </c>
      <c r="Q278" s="2">
        <f t="shared" si="48"/>
        <v>750000</v>
      </c>
      <c r="R278" s="2">
        <f t="shared" si="46"/>
        <v>154391683.16248906</v>
      </c>
      <c r="S278" s="2">
        <f t="shared" si="17"/>
        <v>734210.28571429849</v>
      </c>
      <c r="T278" s="2">
        <f t="shared" si="18"/>
        <v>15789.714285714086</v>
      </c>
      <c r="U278" s="2">
        <f t="shared" si="19"/>
        <v>750000</v>
      </c>
      <c r="V278" s="2">
        <f t="shared" si="34"/>
        <v>88390011.643803388</v>
      </c>
      <c r="W278" s="2">
        <f t="shared" si="20"/>
        <v>738499.47485658526</v>
      </c>
      <c r="X278" s="2">
        <f t="shared" si="6"/>
        <v>11500.525143414736</v>
      </c>
      <c r="Y278" s="2">
        <f t="shared" si="43"/>
        <v>66001671.518685654</v>
      </c>
      <c r="Z278" s="2" t="str">
        <f t="shared" si="8"/>
        <v>MEEP</v>
      </c>
      <c r="AA278" s="2">
        <f>IF(Z278="HERE",Y278,AA277+Graph!$G$1*1000)</f>
        <v>79077699.818906248</v>
      </c>
      <c r="AB278" s="2">
        <f t="shared" si="21"/>
        <v>420000</v>
      </c>
      <c r="AC278" s="2">
        <f t="shared" si="44"/>
        <v>62788624.028418586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205</v>
      </c>
      <c r="C279" s="7"/>
      <c r="D279" s="2" t="e">
        <f t="shared" si="12"/>
        <v>#N/A</v>
      </c>
      <c r="E279" s="2" t="e">
        <f t="shared" si="22"/>
        <v>#N/A</v>
      </c>
      <c r="F279" s="2">
        <v>958413.74079690874</v>
      </c>
      <c r="G279" s="2">
        <f t="shared" si="47"/>
        <v>734210.28571428568</v>
      </c>
      <c r="H279" s="2">
        <f t="shared" si="45"/>
        <v>150840914.95266825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1006507.9548403174</v>
      </c>
      <c r="Q279" s="2">
        <f t="shared" si="48"/>
        <v>750000</v>
      </c>
      <c r="R279" s="2">
        <f t="shared" si="46"/>
        <v>155141683.16248906</v>
      </c>
      <c r="S279" s="2">
        <f t="shared" si="17"/>
        <v>734210.28571429849</v>
      </c>
      <c r="T279" s="2">
        <f t="shared" si="18"/>
        <v>15789.714285714086</v>
      </c>
      <c r="U279" s="2">
        <f t="shared" si="19"/>
        <v>750000</v>
      </c>
      <c r="V279" s="2">
        <f t="shared" si="34"/>
        <v>89131098.345318094</v>
      </c>
      <c r="W279" s="2">
        <f t="shared" si="20"/>
        <v>741086.70151470602</v>
      </c>
      <c r="X279" s="2">
        <f t="shared" si="6"/>
        <v>8913.2984852939844</v>
      </c>
      <c r="Y279" s="2">
        <f t="shared" si="43"/>
        <v>66010584.817170948</v>
      </c>
      <c r="Z279" s="2" t="str">
        <f t="shared" si="8"/>
        <v>MEEP</v>
      </c>
      <c r="AA279" s="2">
        <f>IF(Z279="HERE",Y279,AA278+Graph!$G$1*1000)</f>
        <v>79497699.818906248</v>
      </c>
      <c r="AB279" s="2">
        <f t="shared" si="21"/>
        <v>420000</v>
      </c>
      <c r="AC279" s="2">
        <f t="shared" si="44"/>
        <v>62788624.028418586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206</v>
      </c>
      <c r="C280" s="7"/>
      <c r="D280" s="2" t="e">
        <f t="shared" si="12"/>
        <v>#N/A</v>
      </c>
      <c r="E280" s="2" t="e">
        <f t="shared" si="22"/>
        <v>#N/A</v>
      </c>
      <c r="F280" s="2">
        <v>961000.96745502949</v>
      </c>
      <c r="G280" s="2">
        <f t="shared" si="47"/>
        <v>734210.28571428568</v>
      </c>
      <c r="H280" s="2">
        <f t="shared" si="45"/>
        <v>151575125.23838255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1009288.6899160445</v>
      </c>
      <c r="Q280" s="2">
        <f t="shared" si="48"/>
        <v>750000</v>
      </c>
      <c r="R280" s="2">
        <f t="shared" si="46"/>
        <v>155891683.16248906</v>
      </c>
      <c r="S280" s="2">
        <f t="shared" si="17"/>
        <v>734210.28571429849</v>
      </c>
      <c r="T280" s="2">
        <f t="shared" si="18"/>
        <v>15789.714285714086</v>
      </c>
      <c r="U280" s="2">
        <f t="shared" si="19"/>
        <v>750000</v>
      </c>
      <c r="V280" s="2">
        <f t="shared" si="34"/>
        <v>89874772.273490921</v>
      </c>
      <c r="W280" s="2">
        <f t="shared" si="20"/>
        <v>743673.92817282677</v>
      </c>
      <c r="X280" s="2">
        <f t="shared" si="6"/>
        <v>6326.071827173233</v>
      </c>
      <c r="Y280" s="2">
        <f t="shared" si="43"/>
        <v>66016910.888998121</v>
      </c>
      <c r="Z280" s="2" t="str">
        <f t="shared" si="8"/>
        <v>MEEP</v>
      </c>
      <c r="AA280" s="2">
        <f>IF(Z280="HERE",Y280,AA279+Graph!$G$1*1000)</f>
        <v>79917699.818906248</v>
      </c>
      <c r="AB280" s="2">
        <f t="shared" si="21"/>
        <v>420000</v>
      </c>
      <c r="AC280" s="2">
        <f t="shared" si="44"/>
        <v>62788624.028418586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207</v>
      </c>
      <c r="C281" s="7"/>
      <c r="D281" s="2" t="e">
        <f t="shared" si="12"/>
        <v>#N/A</v>
      </c>
      <c r="E281" s="2" t="e">
        <f t="shared" si="22"/>
        <v>#N/A</v>
      </c>
      <c r="F281" s="2">
        <v>963588.19411315024</v>
      </c>
      <c r="G281" s="2">
        <f t="shared" si="47"/>
        <v>734210.28571428568</v>
      </c>
      <c r="H281" s="2">
        <f t="shared" si="45"/>
        <v>152309335.52409685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1012069.4249917865</v>
      </c>
      <c r="Q281" s="2">
        <f t="shared" si="48"/>
        <v>750000</v>
      </c>
      <c r="R281" s="2">
        <f t="shared" si="46"/>
        <v>156641683.16248906</v>
      </c>
      <c r="S281" s="2">
        <f t="shared" si="17"/>
        <v>734210.28571429849</v>
      </c>
      <c r="T281" s="2">
        <f t="shared" si="18"/>
        <v>15789.714285714086</v>
      </c>
      <c r="U281" s="2">
        <f t="shared" si="19"/>
        <v>750000</v>
      </c>
      <c r="V281" s="2">
        <f t="shared" si="34"/>
        <v>90621033.428321868</v>
      </c>
      <c r="W281" s="2">
        <f t="shared" si="20"/>
        <v>746261.15483094752</v>
      </c>
      <c r="X281" s="2">
        <f t="shared" si="6"/>
        <v>3738.8451690524817</v>
      </c>
      <c r="Y281" s="2">
        <f t="shared" si="43"/>
        <v>66020649.734167174</v>
      </c>
      <c r="Z281" s="2" t="str">
        <f t="shared" si="8"/>
        <v>MEEP</v>
      </c>
      <c r="AA281" s="2">
        <f>IF(Z281="HERE",Y281,AA280+Graph!$G$1*1000)</f>
        <v>80337699.818906248</v>
      </c>
      <c r="AB281" s="2">
        <f t="shared" si="21"/>
        <v>420000</v>
      </c>
      <c r="AC281" s="2">
        <f t="shared" si="44"/>
        <v>62788624.028418586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208</v>
      </c>
      <c r="C282" s="7"/>
      <c r="D282" s="2" t="e">
        <f t="shared" si="12"/>
        <v>#N/A</v>
      </c>
      <c r="E282" s="2" t="e">
        <f t="shared" si="22"/>
        <v>#N/A</v>
      </c>
      <c r="F282" s="2">
        <v>966175.42077127099</v>
      </c>
      <c r="G282" s="2">
        <f t="shared" si="47"/>
        <v>734210.28571428568</v>
      </c>
      <c r="H282" s="2">
        <f t="shared" si="45"/>
        <v>153043545.80981115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1014850.1600675136</v>
      </c>
      <c r="Q282" s="2">
        <f t="shared" si="48"/>
        <v>750000</v>
      </c>
      <c r="R282" s="2">
        <f t="shared" si="46"/>
        <v>157391683.16248906</v>
      </c>
      <c r="S282" s="2">
        <f t="shared" si="17"/>
        <v>734210.28571429849</v>
      </c>
      <c r="T282" s="2">
        <f t="shared" si="18"/>
        <v>15789.714285714086</v>
      </c>
      <c r="U282" s="2">
        <f t="shared" si="19"/>
        <v>750000</v>
      </c>
      <c r="V282" s="2">
        <f t="shared" si="34"/>
        <v>91369881.809810936</v>
      </c>
      <c r="W282" s="2">
        <f t="shared" si="20"/>
        <v>748848.38148906827</v>
      </c>
      <c r="X282" s="2">
        <f t="shared" si="6"/>
        <v>1151.6185109317303</v>
      </c>
      <c r="Y282" s="2">
        <f t="shared" si="43"/>
        <v>66021801.352678105</v>
      </c>
      <c r="Z282" s="2" t="str">
        <f t="shared" si="8"/>
        <v>MEEP</v>
      </c>
      <c r="AA282" s="2">
        <f>IF(Z282="HERE",Y282,AA281+Graph!$G$1*1000)</f>
        <v>80757699.818906248</v>
      </c>
      <c r="AB282" s="2">
        <f t="shared" si="21"/>
        <v>420000</v>
      </c>
      <c r="AC282" s="2">
        <f t="shared" si="44"/>
        <v>62788624.028418586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209</v>
      </c>
      <c r="C283" s="7"/>
      <c r="D283" s="2" t="e">
        <f t="shared" si="12"/>
        <v>#N/A</v>
      </c>
      <c r="E283" s="2" t="e">
        <f t="shared" si="22"/>
        <v>#N/A</v>
      </c>
      <c r="F283" s="2">
        <v>968762.64742939174</v>
      </c>
      <c r="G283" s="2">
        <f t="shared" si="47"/>
        <v>734210.28571428568</v>
      </c>
      <c r="H283" s="2">
        <f t="shared" si="45"/>
        <v>153777756.09552544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1017630.8951432556</v>
      </c>
      <c r="Q283" s="2">
        <f t="shared" si="48"/>
        <v>750000</v>
      </c>
      <c r="R283" s="2">
        <f t="shared" si="46"/>
        <v>158141683.16248906</v>
      </c>
      <c r="S283" s="2">
        <f t="shared" si="17"/>
        <v>734210.28571429849</v>
      </c>
      <c r="T283" s="2">
        <f t="shared" si="18"/>
        <v>15789.714285714086</v>
      </c>
      <c r="U283" s="2">
        <f t="shared" si="19"/>
        <v>750000</v>
      </c>
      <c r="V283" s="2">
        <f t="shared" si="34"/>
        <v>92104092.09552522</v>
      </c>
      <c r="W283" s="2">
        <f t="shared" si="20"/>
        <v>734210.28571428359</v>
      </c>
      <c r="X283" s="2">
        <f t="shared" si="6"/>
        <v>15789.714285716414</v>
      </c>
      <c r="Y283" s="2">
        <f t="shared" si="43"/>
        <v>66037591.066963822</v>
      </c>
      <c r="Z283" s="2" t="str">
        <f t="shared" si="8"/>
        <v>MEEP</v>
      </c>
      <c r="AA283" s="2">
        <f>IF(Z283="HERE",Y283,AA282+Graph!$G$1*1000)</f>
        <v>81177699.818906248</v>
      </c>
      <c r="AB283" s="2">
        <f t="shared" si="21"/>
        <v>420000</v>
      </c>
      <c r="AC283" s="2">
        <f t="shared" si="44"/>
        <v>62788624.028418586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210</v>
      </c>
      <c r="C284" s="7"/>
      <c r="D284" s="2" t="e">
        <f t="shared" si="12"/>
        <v>#N/A</v>
      </c>
      <c r="E284" s="2" t="e">
        <f t="shared" si="22"/>
        <v>#N/A</v>
      </c>
      <c r="F284" s="2">
        <v>971349.87408751249</v>
      </c>
      <c r="G284" s="2">
        <f t="shared" si="47"/>
        <v>734210.28571428568</v>
      </c>
      <c r="H284" s="2">
        <f t="shared" si="45"/>
        <v>154511966.38123974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1020411.6302189827</v>
      </c>
      <c r="Q284" s="2">
        <f t="shared" si="48"/>
        <v>750000</v>
      </c>
      <c r="R284" s="2">
        <f t="shared" si="46"/>
        <v>158891683.16248906</v>
      </c>
      <c r="S284" s="2">
        <f t="shared" si="17"/>
        <v>734210.28571429849</v>
      </c>
      <c r="T284" s="2">
        <f t="shared" si="18"/>
        <v>15789.714285714086</v>
      </c>
      <c r="U284" s="2">
        <f t="shared" si="19"/>
        <v>750000</v>
      </c>
      <c r="V284" s="2">
        <f t="shared" si="34"/>
        <v>92838302.381239504</v>
      </c>
      <c r="W284" s="2">
        <f t="shared" si="20"/>
        <v>734210.28571428359</v>
      </c>
      <c r="X284" s="2">
        <f t="shared" si="6"/>
        <v>15789.714285716414</v>
      </c>
      <c r="Y284" s="2">
        <f t="shared" si="43"/>
        <v>66053380.781249538</v>
      </c>
      <c r="Z284" s="2" t="str">
        <f t="shared" si="8"/>
        <v>MEEP</v>
      </c>
      <c r="AA284" s="2">
        <f>IF(Z284="HERE",Y284,AA283+Graph!$G$1*1000)</f>
        <v>81597699.818906248</v>
      </c>
      <c r="AB284" s="2">
        <f t="shared" si="21"/>
        <v>420000</v>
      </c>
      <c r="AC284" s="2">
        <f t="shared" si="44"/>
        <v>62788624.028418586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211</v>
      </c>
      <c r="C285" s="7"/>
      <c r="D285" s="2" t="e">
        <f t="shared" si="12"/>
        <v>#N/A</v>
      </c>
      <c r="E285" s="2" t="e">
        <f t="shared" si="22"/>
        <v>#N/A</v>
      </c>
      <c r="F285" s="2">
        <v>973937.10074563324</v>
      </c>
      <c r="G285" s="2">
        <f t="shared" si="47"/>
        <v>734210.28571428568</v>
      </c>
      <c r="H285" s="2">
        <f t="shared" si="45"/>
        <v>155246176.66695404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1023192.3652947247</v>
      </c>
      <c r="Q285" s="2">
        <f t="shared" si="48"/>
        <v>750000</v>
      </c>
      <c r="R285" s="2">
        <f t="shared" si="46"/>
        <v>159641683.16248906</v>
      </c>
      <c r="S285" s="2">
        <f t="shared" si="17"/>
        <v>734210.28571429849</v>
      </c>
      <c r="T285" s="2">
        <f t="shared" si="18"/>
        <v>15789.714285714086</v>
      </c>
      <c r="U285" s="2">
        <f t="shared" si="19"/>
        <v>750000</v>
      </c>
      <c r="V285" s="2">
        <f t="shared" si="34"/>
        <v>93572512.666953787</v>
      </c>
      <c r="W285" s="2">
        <f t="shared" si="20"/>
        <v>734210.28571428359</v>
      </c>
      <c r="X285" s="2">
        <f t="shared" si="6"/>
        <v>15789.714285716414</v>
      </c>
      <c r="Y285" s="2">
        <f t="shared" si="43"/>
        <v>66069170.495535254</v>
      </c>
      <c r="Z285" s="2" t="str">
        <f t="shared" si="8"/>
        <v>MEEP</v>
      </c>
      <c r="AA285" s="2">
        <f>IF(Z285="HERE",Y285,AA284+Graph!$G$1*1000)</f>
        <v>82017699.818906248</v>
      </c>
      <c r="AB285" s="2">
        <f t="shared" si="21"/>
        <v>420000</v>
      </c>
      <c r="AC285" s="2">
        <f t="shared" si="44"/>
        <v>62788624.028418586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212</v>
      </c>
      <c r="C286" s="7"/>
      <c r="D286" s="2" t="e">
        <f t="shared" si="12"/>
        <v>#N/A</v>
      </c>
      <c r="E286" s="2" t="e">
        <f t="shared" si="22"/>
        <v>#N/A</v>
      </c>
      <c r="F286" s="2">
        <v>976524.327403754</v>
      </c>
      <c r="G286" s="2">
        <f t="shared" si="47"/>
        <v>734210.28571428568</v>
      </c>
      <c r="H286" s="2">
        <f t="shared" si="45"/>
        <v>155980386.95266834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1025973.1003704518</v>
      </c>
      <c r="Q286" s="2">
        <f t="shared" si="48"/>
        <v>750000</v>
      </c>
      <c r="R286" s="2">
        <f t="shared" si="46"/>
        <v>160391683.16248906</v>
      </c>
      <c r="S286" s="2">
        <f t="shared" si="17"/>
        <v>734210.28571429849</v>
      </c>
      <c r="T286" s="2">
        <f t="shared" si="18"/>
        <v>15789.714285714086</v>
      </c>
      <c r="U286" s="2">
        <f t="shared" si="19"/>
        <v>750000</v>
      </c>
      <c r="V286" s="2">
        <f t="shared" si="34"/>
        <v>94306722.952668071</v>
      </c>
      <c r="W286" s="2">
        <f t="shared" si="20"/>
        <v>734210.28571428359</v>
      </c>
      <c r="X286" s="2">
        <f t="shared" ref="X286:X385" si="51">SUM(U286-W286)</f>
        <v>15789.714285716414</v>
      </c>
      <c r="Y286" s="2">
        <f t="shared" si="43"/>
        <v>66084960.209820971</v>
      </c>
      <c r="Z286" s="2" t="str">
        <f t="shared" ref="Z286:Z385" si="52">IF(V286&lt;Y286,"HERE","MEEP")</f>
        <v>MEEP</v>
      </c>
      <c r="AA286" s="2">
        <f>IF(Z286="HERE",Y286,AA285+Graph!$G$1*1000)</f>
        <v>82437699.818906248</v>
      </c>
      <c r="AB286" s="2">
        <f t="shared" si="21"/>
        <v>420000</v>
      </c>
      <c r="AC286" s="2">
        <f t="shared" si="44"/>
        <v>62788624.028418586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213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979111.55406187475</v>
      </c>
      <c r="G287" s="2">
        <f t="shared" si="47"/>
        <v>734210.28571428568</v>
      </c>
      <c r="H287" s="2">
        <f t="shared" si="45"/>
        <v>156714597.23838264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1028753.8354461938</v>
      </c>
      <c r="Q287" s="2">
        <f t="shared" si="48"/>
        <v>750000</v>
      </c>
      <c r="R287" s="2">
        <f t="shared" si="46"/>
        <v>161141683.16248906</v>
      </c>
      <c r="S287" s="2">
        <f t="shared" ref="S287:S385" si="58">SUM(H287-H286)</f>
        <v>734210.28571429849</v>
      </c>
      <c r="T287" s="2">
        <f t="shared" ref="T287:T385" si="59">SUM(L287-L286)</f>
        <v>15789.714285714086</v>
      </c>
      <c r="U287" s="2">
        <f t="shared" ref="U287:U385" si="60">SUM(R287-R286)</f>
        <v>750000</v>
      </c>
      <c r="V287" s="2">
        <f t="shared" si="34"/>
        <v>95040933.238382354</v>
      </c>
      <c r="W287" s="2">
        <f t="shared" ref="W287:W385" si="61">SUM(V287-V286)</f>
        <v>734210.28571428359</v>
      </c>
      <c r="X287" s="2">
        <f t="shared" si="51"/>
        <v>15789.714285716414</v>
      </c>
      <c r="Y287" s="2">
        <f t="shared" ref="Y287:Y350" si="62">IF(COUNT($C288)=0,IF(COUNT($C287)=1,C287,SUM(Y286+X287)),C287)</f>
        <v>66100749.924106687</v>
      </c>
      <c r="Z287" s="2" t="str">
        <f t="shared" si="52"/>
        <v>MEEP</v>
      </c>
      <c r="AA287" s="2">
        <f>IF(Z287="HERE",Y287,AA286+Graph!$G$1*1000)</f>
        <v>82857699.818906248</v>
      </c>
      <c r="AB287" s="2">
        <f t="shared" ref="AB287:AB385" si="63">SUM(AA287-AA286)</f>
        <v>420000</v>
      </c>
      <c r="AC287" s="2">
        <f t="shared" ref="AC287:AC350" si="64">IF(Z288="HERE",V287,AC286)</f>
        <v>62788624.028418586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214</v>
      </c>
      <c r="C288" s="7"/>
      <c r="D288" s="2" t="e">
        <f t="shared" si="55"/>
        <v>#N/A</v>
      </c>
      <c r="E288" s="2" t="e">
        <f t="shared" si="22"/>
        <v>#N/A</v>
      </c>
      <c r="F288" s="2">
        <v>981698.7807199955</v>
      </c>
      <c r="G288" s="2">
        <f t="shared" si="47"/>
        <v>734210.28571428568</v>
      </c>
      <c r="H288" s="2">
        <f t="shared" ref="H288:H351" si="65">IF(COUNT($C289)=0,IF(COUNT($C288)=1,C288,SUM(H287+G288)),C288)</f>
        <v>157448807.52409694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1031534.5705219209</v>
      </c>
      <c r="Q288" s="2">
        <f t="shared" si="48"/>
        <v>750000</v>
      </c>
      <c r="R288" s="2">
        <f t="shared" ref="R288:R351" si="66">IF(COUNT($C289)=0,IF(COUNT($C288)=1,M288,SUM(R287+Q288)),M288)</f>
        <v>161891683.16248906</v>
      </c>
      <c r="S288" s="2">
        <f t="shared" si="58"/>
        <v>734210.28571429849</v>
      </c>
      <c r="T288" s="2">
        <f t="shared" si="59"/>
        <v>15789.714285714086</v>
      </c>
      <c r="U288" s="2">
        <f t="shared" si="60"/>
        <v>750000</v>
      </c>
      <c r="V288" s="2">
        <f t="shared" si="34"/>
        <v>95775143.524096638</v>
      </c>
      <c r="W288" s="2">
        <f t="shared" si="61"/>
        <v>734210.28571428359</v>
      </c>
      <c r="X288" s="2">
        <f t="shared" si="51"/>
        <v>15789.714285716414</v>
      </c>
      <c r="Y288" s="2">
        <f t="shared" si="62"/>
        <v>66116539.638392404</v>
      </c>
      <c r="Z288" s="2" t="str">
        <f t="shared" si="52"/>
        <v>MEEP</v>
      </c>
      <c r="AA288" s="2">
        <f>IF(Z288="HERE",Y288,AA287+Graph!$G$1*1000)</f>
        <v>83277699.818906248</v>
      </c>
      <c r="AB288" s="2">
        <f t="shared" si="63"/>
        <v>420000</v>
      </c>
      <c r="AC288" s="2">
        <f t="shared" si="64"/>
        <v>62788624.028418586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215</v>
      </c>
      <c r="C289" s="7"/>
      <c r="D289" s="2" t="e">
        <f t="shared" si="55"/>
        <v>#N/A</v>
      </c>
      <c r="E289" s="2" t="e">
        <f t="shared" si="22"/>
        <v>#N/A</v>
      </c>
      <c r="F289" s="2">
        <v>984286.00737811625</v>
      </c>
      <c r="G289" s="2">
        <f t="shared" si="47"/>
        <v>734210.28571428568</v>
      </c>
      <c r="H289" s="2">
        <f t="shared" si="65"/>
        <v>158183017.80981123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1034315.3055976629</v>
      </c>
      <c r="Q289" s="2">
        <f t="shared" si="48"/>
        <v>750000</v>
      </c>
      <c r="R289" s="2">
        <f t="shared" si="66"/>
        <v>162641683.16248906</v>
      </c>
      <c r="S289" s="2">
        <f t="shared" si="58"/>
        <v>734210.28571429849</v>
      </c>
      <c r="T289" s="2">
        <f t="shared" si="59"/>
        <v>15789.714285714086</v>
      </c>
      <c r="U289" s="2">
        <f t="shared" si="60"/>
        <v>750000</v>
      </c>
      <c r="V289" s="2">
        <f t="shared" si="34"/>
        <v>96509353.809810922</v>
      </c>
      <c r="W289" s="2">
        <f t="shared" si="61"/>
        <v>734210.28571428359</v>
      </c>
      <c r="X289" s="2">
        <f t="shared" si="51"/>
        <v>15789.714285716414</v>
      </c>
      <c r="Y289" s="2">
        <f t="shared" si="62"/>
        <v>66132329.35267812</v>
      </c>
      <c r="Z289" s="2" t="str">
        <f t="shared" si="52"/>
        <v>MEEP</v>
      </c>
      <c r="AA289" s="2">
        <f>IF(Z289="HERE",Y289,AA288+Graph!$G$1*1000)</f>
        <v>83697699.818906248</v>
      </c>
      <c r="AB289" s="2">
        <f t="shared" si="63"/>
        <v>420000</v>
      </c>
      <c r="AC289" s="2">
        <f t="shared" si="64"/>
        <v>62788624.028418586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216</v>
      </c>
      <c r="C290" s="7"/>
      <c r="D290" s="2" t="e">
        <f t="shared" si="55"/>
        <v>#N/A</v>
      </c>
      <c r="E290" s="2" t="e">
        <f t="shared" si="22"/>
        <v>#N/A</v>
      </c>
      <c r="F290" s="2">
        <v>986873.234036237</v>
      </c>
      <c r="G290" s="2">
        <f t="shared" si="47"/>
        <v>734210.28571428568</v>
      </c>
      <c r="H290" s="2">
        <f t="shared" si="65"/>
        <v>158917228.09552553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1037096.04067339</v>
      </c>
      <c r="Q290" s="2">
        <f t="shared" si="48"/>
        <v>750000</v>
      </c>
      <c r="R290" s="2">
        <f t="shared" si="66"/>
        <v>163391683.16248906</v>
      </c>
      <c r="S290" s="2">
        <f t="shared" si="58"/>
        <v>734210.28571429849</v>
      </c>
      <c r="T290" s="2">
        <f t="shared" si="59"/>
        <v>15789.714285714086</v>
      </c>
      <c r="U290" s="2">
        <f t="shared" si="60"/>
        <v>750000</v>
      </c>
      <c r="V290" s="2">
        <f t="shared" si="34"/>
        <v>97243564.095525205</v>
      </c>
      <c r="W290" s="2">
        <f t="shared" si="61"/>
        <v>734210.28571428359</v>
      </c>
      <c r="X290" s="2">
        <f t="shared" si="51"/>
        <v>15789.714285716414</v>
      </c>
      <c r="Y290" s="2">
        <f t="shared" si="62"/>
        <v>66148119.066963837</v>
      </c>
      <c r="Z290" s="2" t="str">
        <f t="shared" si="52"/>
        <v>MEEP</v>
      </c>
      <c r="AA290" s="2">
        <f>IF(Z290="HERE",Y290,AA289+Graph!$G$1*1000)</f>
        <v>84117699.818906248</v>
      </c>
      <c r="AB290" s="2">
        <f t="shared" si="63"/>
        <v>420000</v>
      </c>
      <c r="AC290" s="2">
        <f t="shared" si="64"/>
        <v>62788624.028418586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217</v>
      </c>
      <c r="C291" s="7"/>
      <c r="D291" s="2" t="e">
        <f t="shared" si="55"/>
        <v>#N/A</v>
      </c>
      <c r="E291" s="2" t="e">
        <f t="shared" si="22"/>
        <v>#N/A</v>
      </c>
      <c r="F291" s="2">
        <v>989460.46069435775</v>
      </c>
      <c r="G291" s="2">
        <f t="shared" si="47"/>
        <v>734210.28571428568</v>
      </c>
      <c r="H291" s="2">
        <f t="shared" si="65"/>
        <v>159651438.38123983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1039876.775749132</v>
      </c>
      <c r="Q291" s="2">
        <f t="shared" si="48"/>
        <v>750000</v>
      </c>
      <c r="R291" s="2">
        <f t="shared" si="66"/>
        <v>164141683.16248906</v>
      </c>
      <c r="S291" s="2">
        <f t="shared" si="58"/>
        <v>734210.28571429849</v>
      </c>
      <c r="T291" s="2">
        <f t="shared" si="59"/>
        <v>15789.714285714086</v>
      </c>
      <c r="U291" s="2">
        <f t="shared" si="60"/>
        <v>750000</v>
      </c>
      <c r="V291" s="2">
        <f t="shared" si="34"/>
        <v>97977774.381239489</v>
      </c>
      <c r="W291" s="2">
        <f t="shared" si="61"/>
        <v>734210.28571428359</v>
      </c>
      <c r="X291" s="2">
        <f t="shared" si="51"/>
        <v>15789.714285716414</v>
      </c>
      <c r="Y291" s="2">
        <f t="shared" si="62"/>
        <v>66163908.781249553</v>
      </c>
      <c r="Z291" s="2" t="str">
        <f t="shared" si="52"/>
        <v>MEEP</v>
      </c>
      <c r="AA291" s="2">
        <f>IF(Z291="HERE",Y291,AA290+Graph!$G$1*1000)</f>
        <v>84537699.818906248</v>
      </c>
      <c r="AB291" s="2">
        <f t="shared" si="63"/>
        <v>420000</v>
      </c>
      <c r="AC291" s="2">
        <f t="shared" si="64"/>
        <v>62788624.028418586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218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992047.6873524785</v>
      </c>
      <c r="G292" s="2">
        <f t="shared" si="47"/>
        <v>734210.28571428568</v>
      </c>
      <c r="H292" s="2">
        <f t="shared" si="65"/>
        <v>160385648.66695413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1042657.510824874</v>
      </c>
      <c r="Q292" s="2">
        <f t="shared" si="48"/>
        <v>750000</v>
      </c>
      <c r="R292" s="2">
        <f t="shared" si="66"/>
        <v>164891683.16248906</v>
      </c>
      <c r="S292" s="2">
        <f t="shared" si="58"/>
        <v>734210.28571429849</v>
      </c>
      <c r="T292" s="2">
        <f t="shared" si="59"/>
        <v>15789.714285714086</v>
      </c>
      <c r="U292" s="2">
        <f t="shared" si="60"/>
        <v>750000</v>
      </c>
      <c r="V292" s="2">
        <f t="shared" si="34"/>
        <v>98711984.666953772</v>
      </c>
      <c r="W292" s="2">
        <f t="shared" si="61"/>
        <v>734210.28571428359</v>
      </c>
      <c r="X292" s="2">
        <f t="shared" si="51"/>
        <v>15789.714285716414</v>
      </c>
      <c r="Y292" s="2">
        <f t="shared" si="62"/>
        <v>66179698.495535269</v>
      </c>
      <c r="Z292" s="2" t="str">
        <f t="shared" si="52"/>
        <v>MEEP</v>
      </c>
      <c r="AA292" s="2">
        <f>IF(Z292="HERE",Y292,AA291+Graph!$G$1*1000)</f>
        <v>84957699.818906248</v>
      </c>
      <c r="AB292" s="2">
        <f t="shared" si="63"/>
        <v>420000</v>
      </c>
      <c r="AC292" s="2">
        <f t="shared" si="64"/>
        <v>62788624.028418586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219</v>
      </c>
      <c r="C293" s="7"/>
      <c r="D293" s="2" t="e">
        <f t="shared" si="55"/>
        <v>#N/A</v>
      </c>
      <c r="E293" s="2" t="e">
        <f t="shared" si="67"/>
        <v>#N/A</v>
      </c>
      <c r="F293" s="2">
        <v>994634.91401059926</v>
      </c>
      <c r="G293" s="2">
        <f t="shared" si="47"/>
        <v>734210.28571428568</v>
      </c>
      <c r="H293" s="2">
        <f t="shared" si="65"/>
        <v>161119858.95266843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1045438.2459006011</v>
      </c>
      <c r="Q293" s="2">
        <f t="shared" si="48"/>
        <v>750000</v>
      </c>
      <c r="R293" s="2">
        <f t="shared" si="66"/>
        <v>165641683.16248906</v>
      </c>
      <c r="S293" s="2">
        <f t="shared" si="58"/>
        <v>734210.28571429849</v>
      </c>
      <c r="T293" s="2">
        <f t="shared" si="59"/>
        <v>15789.714285714086</v>
      </c>
      <c r="U293" s="2">
        <f t="shared" si="60"/>
        <v>750000</v>
      </c>
      <c r="V293" s="2">
        <f t="shared" si="34"/>
        <v>99446194.952668056</v>
      </c>
      <c r="W293" s="2">
        <f t="shared" si="61"/>
        <v>734210.28571428359</v>
      </c>
      <c r="X293" s="2">
        <f t="shared" si="51"/>
        <v>15789.714285716414</v>
      </c>
      <c r="Y293" s="2">
        <f t="shared" si="62"/>
        <v>66195488.209820986</v>
      </c>
      <c r="Z293" s="2" t="str">
        <f t="shared" si="52"/>
        <v>MEEP</v>
      </c>
      <c r="AA293" s="2">
        <f>IF(Z293="HERE",Y293,AA292+Graph!$G$1*1000)</f>
        <v>85377699.818906248</v>
      </c>
      <c r="AB293" s="2">
        <f t="shared" si="63"/>
        <v>420000</v>
      </c>
      <c r="AC293" s="2">
        <f t="shared" si="64"/>
        <v>62788624.028418586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220</v>
      </c>
      <c r="C294" s="7"/>
      <c r="D294" s="2" t="e">
        <f t="shared" si="55"/>
        <v>#N/A</v>
      </c>
      <c r="E294" s="2" t="e">
        <f t="shared" si="67"/>
        <v>#N/A</v>
      </c>
      <c r="F294" s="2">
        <v>997222.14066872001</v>
      </c>
      <c r="G294" s="2">
        <f t="shared" ref="G294:G357" si="70">IF(F294&gt;750000,$AK$31*1000,F294)</f>
        <v>734210.28571428568</v>
      </c>
      <c r="H294" s="2">
        <f t="shared" si="65"/>
        <v>161854069.23838273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1048218.9809763432</v>
      </c>
      <c r="Q294" s="2">
        <f t="shared" ref="Q294:Q357" si="71">IF(P294&gt;750000,750000,P294)</f>
        <v>750000</v>
      </c>
      <c r="R294" s="2">
        <f t="shared" si="66"/>
        <v>166391683.16248906</v>
      </c>
      <c r="S294" s="2">
        <f t="shared" si="58"/>
        <v>734210.28571429849</v>
      </c>
      <c r="T294" s="2">
        <f t="shared" si="59"/>
        <v>15789.714285714086</v>
      </c>
      <c r="U294" s="2">
        <f t="shared" si="60"/>
        <v>750000</v>
      </c>
      <c r="V294" s="2">
        <f t="shared" si="34"/>
        <v>100180405.23838234</v>
      </c>
      <c r="W294" s="2">
        <f t="shared" si="61"/>
        <v>734210.28571428359</v>
      </c>
      <c r="X294" s="2">
        <f t="shared" si="51"/>
        <v>15789.714285716414</v>
      </c>
      <c r="Y294" s="2">
        <f t="shared" si="62"/>
        <v>66211277.924106702</v>
      </c>
      <c r="Z294" s="2" t="str">
        <f t="shared" si="52"/>
        <v>MEEP</v>
      </c>
      <c r="AA294" s="2">
        <f>IF(Z294="HERE",Y294,AA293+Graph!$G$1*1000)</f>
        <v>85797699.818906248</v>
      </c>
      <c r="AB294" s="2">
        <f t="shared" si="63"/>
        <v>420000</v>
      </c>
      <c r="AC294" s="2">
        <f t="shared" si="64"/>
        <v>62788624.028418586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221</v>
      </c>
      <c r="C295" s="7"/>
      <c r="D295" s="2" t="e">
        <f t="shared" si="55"/>
        <v>#N/A</v>
      </c>
      <c r="E295" s="2" t="e">
        <f t="shared" si="67"/>
        <v>#N/A</v>
      </c>
      <c r="F295" s="2">
        <v>999809.36732684076</v>
      </c>
      <c r="G295" s="2">
        <f t="shared" si="70"/>
        <v>734210.28571428568</v>
      </c>
      <c r="H295" s="2">
        <f t="shared" si="65"/>
        <v>162588279.52409703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1050999.7160520703</v>
      </c>
      <c r="Q295" s="2">
        <f t="shared" si="71"/>
        <v>750000</v>
      </c>
      <c r="R295" s="2">
        <f t="shared" si="66"/>
        <v>167141683.16248906</v>
      </c>
      <c r="S295" s="2">
        <f t="shared" si="58"/>
        <v>734210.28571429849</v>
      </c>
      <c r="T295" s="2">
        <f t="shared" si="59"/>
        <v>15789.714285714086</v>
      </c>
      <c r="U295" s="2">
        <f t="shared" si="60"/>
        <v>750000</v>
      </c>
      <c r="V295" s="2">
        <f t="shared" si="34"/>
        <v>100914615.52409662</v>
      </c>
      <c r="W295" s="2">
        <f t="shared" si="61"/>
        <v>734210.28571428359</v>
      </c>
      <c r="X295" s="2">
        <f t="shared" si="51"/>
        <v>15789.714285716414</v>
      </c>
      <c r="Y295" s="2">
        <f t="shared" si="62"/>
        <v>66227067.638392419</v>
      </c>
      <c r="Z295" s="2" t="str">
        <f t="shared" si="52"/>
        <v>MEEP</v>
      </c>
      <c r="AA295" s="2">
        <f>IF(Z295="HERE",Y295,AA294+Graph!$G$1*1000)</f>
        <v>86217699.818906248</v>
      </c>
      <c r="AB295" s="2">
        <f t="shared" si="63"/>
        <v>420000</v>
      </c>
      <c r="AC295" s="2">
        <f t="shared" si="64"/>
        <v>62788624.028418586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222</v>
      </c>
      <c r="C296" s="7"/>
      <c r="D296" s="2" t="e">
        <f t="shared" si="55"/>
        <v>#N/A</v>
      </c>
      <c r="E296" s="2" t="e">
        <f t="shared" si="67"/>
        <v>#N/A</v>
      </c>
      <c r="F296" s="2">
        <v>1002396.5939849615</v>
      </c>
      <c r="G296" s="2">
        <f t="shared" si="70"/>
        <v>734210.28571428568</v>
      </c>
      <c r="H296" s="2">
        <f t="shared" si="65"/>
        <v>163322489.80981132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1053780.4511278123</v>
      </c>
      <c r="Q296" s="2">
        <f t="shared" si="71"/>
        <v>750000</v>
      </c>
      <c r="R296" s="2">
        <f t="shared" si="66"/>
        <v>167891683.16248906</v>
      </c>
      <c r="S296" s="2">
        <f t="shared" si="58"/>
        <v>734210.28571429849</v>
      </c>
      <c r="T296" s="2">
        <f t="shared" si="59"/>
        <v>15789.714285714086</v>
      </c>
      <c r="U296" s="2">
        <f t="shared" si="60"/>
        <v>750000</v>
      </c>
      <c r="V296" s="2">
        <f t="shared" si="34"/>
        <v>101648825.80981091</v>
      </c>
      <c r="W296" s="2">
        <f t="shared" si="61"/>
        <v>734210.28571428359</v>
      </c>
      <c r="X296" s="2">
        <f t="shared" si="51"/>
        <v>15789.714285716414</v>
      </c>
      <c r="Y296" s="2">
        <f t="shared" si="62"/>
        <v>66242857.352678135</v>
      </c>
      <c r="Z296" s="2" t="str">
        <f t="shared" si="52"/>
        <v>MEEP</v>
      </c>
      <c r="AA296" s="2">
        <f>IF(Z296="HERE",Y296,AA295+Graph!$G$1*1000)</f>
        <v>86637699.818906248</v>
      </c>
      <c r="AB296" s="2">
        <f t="shared" si="63"/>
        <v>420000</v>
      </c>
      <c r="AC296" s="2">
        <f t="shared" si="64"/>
        <v>62788624.028418586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223</v>
      </c>
      <c r="C297" s="7"/>
      <c r="D297" s="2" t="e">
        <f t="shared" si="55"/>
        <v>#N/A</v>
      </c>
      <c r="E297" s="2" t="e">
        <f t="shared" si="67"/>
        <v>#N/A</v>
      </c>
      <c r="F297" s="2">
        <v>1004983.8206430823</v>
      </c>
      <c r="G297" s="2">
        <f t="shared" si="70"/>
        <v>734210.28571428568</v>
      </c>
      <c r="H297" s="2">
        <f t="shared" si="65"/>
        <v>164056700.09552562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1056561.1862035394</v>
      </c>
      <c r="Q297" s="2">
        <f t="shared" si="71"/>
        <v>750000</v>
      </c>
      <c r="R297" s="2">
        <f t="shared" si="66"/>
        <v>168641683.16248906</v>
      </c>
      <c r="S297" s="2">
        <f t="shared" si="58"/>
        <v>734210.28571429849</v>
      </c>
      <c r="T297" s="2">
        <f t="shared" si="59"/>
        <v>15789.714285714086</v>
      </c>
      <c r="U297" s="2">
        <f t="shared" si="60"/>
        <v>750000</v>
      </c>
      <c r="V297" s="2">
        <f t="shared" si="34"/>
        <v>102383036.09552519</v>
      </c>
      <c r="W297" s="2">
        <f t="shared" si="61"/>
        <v>734210.28571428359</v>
      </c>
      <c r="X297" s="2">
        <f t="shared" si="51"/>
        <v>15789.714285716414</v>
      </c>
      <c r="Y297" s="2">
        <f t="shared" si="62"/>
        <v>66258647.066963851</v>
      </c>
      <c r="Z297" s="2" t="str">
        <f t="shared" si="52"/>
        <v>MEEP</v>
      </c>
      <c r="AA297" s="2">
        <f>IF(Z297="HERE",Y297,AA296+Graph!$G$1*1000)</f>
        <v>87057699.818906248</v>
      </c>
      <c r="AB297" s="2">
        <f t="shared" si="63"/>
        <v>420000</v>
      </c>
      <c r="AC297" s="2">
        <f t="shared" si="64"/>
        <v>62788624.028418586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224</v>
      </c>
      <c r="C298" s="7"/>
      <c r="D298" s="2" t="e">
        <f t="shared" si="55"/>
        <v>#N/A</v>
      </c>
      <c r="E298" s="2" t="e">
        <f t="shared" si="67"/>
        <v>#N/A</v>
      </c>
      <c r="F298" s="2">
        <v>1007571.047301203</v>
      </c>
      <c r="G298" s="2">
        <f t="shared" si="70"/>
        <v>734210.28571428568</v>
      </c>
      <c r="H298" s="2">
        <f t="shared" si="65"/>
        <v>164790910.38123992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1059341.9212792814</v>
      </c>
      <c r="Q298" s="2">
        <f t="shared" si="71"/>
        <v>750000</v>
      </c>
      <c r="R298" s="2">
        <f t="shared" si="66"/>
        <v>169391683.16248906</v>
      </c>
      <c r="S298" s="2">
        <f t="shared" si="58"/>
        <v>734210.28571429849</v>
      </c>
      <c r="T298" s="2">
        <f t="shared" si="59"/>
        <v>15789.714285714552</v>
      </c>
      <c r="U298" s="2">
        <f t="shared" si="60"/>
        <v>750000</v>
      </c>
      <c r="V298" s="2">
        <f t="shared" si="34"/>
        <v>103117246.38123947</v>
      </c>
      <c r="W298" s="2">
        <f t="shared" si="61"/>
        <v>734210.28571428359</v>
      </c>
      <c r="X298" s="2">
        <f t="shared" si="51"/>
        <v>15789.714285716414</v>
      </c>
      <c r="Y298" s="2">
        <f t="shared" si="62"/>
        <v>66274436.781249568</v>
      </c>
      <c r="Z298" s="2" t="str">
        <f t="shared" si="52"/>
        <v>MEEP</v>
      </c>
      <c r="AA298" s="2">
        <f>IF(Z298="HERE",Y298,AA297+Graph!$G$1*1000)</f>
        <v>87477699.818906248</v>
      </c>
      <c r="AB298" s="2">
        <f t="shared" si="63"/>
        <v>420000</v>
      </c>
      <c r="AC298" s="2">
        <f t="shared" si="64"/>
        <v>62788624.028418586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225</v>
      </c>
      <c r="C299" s="7"/>
      <c r="D299" s="2" t="e">
        <f t="shared" si="55"/>
        <v>#N/A</v>
      </c>
      <c r="E299" s="2" t="e">
        <f t="shared" si="67"/>
        <v>#N/A</v>
      </c>
      <c r="F299" s="2">
        <v>1010158.2739593238</v>
      </c>
      <c r="G299" s="2">
        <f t="shared" si="70"/>
        <v>734210.28571428568</v>
      </c>
      <c r="H299" s="2">
        <f t="shared" si="65"/>
        <v>165525120.66695422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1062122.6563550085</v>
      </c>
      <c r="Q299" s="2">
        <f t="shared" si="71"/>
        <v>750000</v>
      </c>
      <c r="R299" s="2">
        <f t="shared" si="66"/>
        <v>170141683.16248906</v>
      </c>
      <c r="S299" s="2">
        <f t="shared" si="58"/>
        <v>734210.28571429849</v>
      </c>
      <c r="T299" s="2">
        <f t="shared" si="59"/>
        <v>15789.714285714552</v>
      </c>
      <c r="U299" s="2">
        <f t="shared" si="60"/>
        <v>750000</v>
      </c>
      <c r="V299" s="2">
        <f t="shared" si="34"/>
        <v>103851456.66695376</v>
      </c>
      <c r="W299" s="2">
        <f t="shared" si="61"/>
        <v>734210.28571428359</v>
      </c>
      <c r="X299" s="2">
        <f t="shared" si="51"/>
        <v>15789.714285716414</v>
      </c>
      <c r="Y299" s="2">
        <f t="shared" si="62"/>
        <v>66290226.495535284</v>
      </c>
      <c r="Z299" s="2" t="str">
        <f t="shared" si="52"/>
        <v>MEEP</v>
      </c>
      <c r="AA299" s="2">
        <f>IF(Z299="HERE",Y299,AA298+Graph!$G$1*1000)</f>
        <v>87897699.818906248</v>
      </c>
      <c r="AB299" s="2">
        <f t="shared" si="63"/>
        <v>420000</v>
      </c>
      <c r="AC299" s="2">
        <f t="shared" si="64"/>
        <v>62788624.028418586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226</v>
      </c>
      <c r="C300" s="7"/>
      <c r="D300" s="2" t="e">
        <f t="shared" si="55"/>
        <v>#N/A</v>
      </c>
      <c r="E300" s="2" t="e">
        <f t="shared" si="67"/>
        <v>#N/A</v>
      </c>
      <c r="F300" s="2">
        <v>1012745.5006174594</v>
      </c>
      <c r="G300" s="2">
        <f t="shared" si="70"/>
        <v>734210.28571428568</v>
      </c>
      <c r="H300" s="2">
        <f t="shared" si="65"/>
        <v>166259330.95266852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1064903.3914307505</v>
      </c>
      <c r="Q300" s="2">
        <f t="shared" si="71"/>
        <v>750000</v>
      </c>
      <c r="R300" s="2">
        <f t="shared" si="66"/>
        <v>170891683.16248906</v>
      </c>
      <c r="S300" s="2">
        <f t="shared" si="58"/>
        <v>734210.28571429849</v>
      </c>
      <c r="T300" s="2">
        <f t="shared" si="59"/>
        <v>15789.714285714552</v>
      </c>
      <c r="U300" s="2">
        <f t="shared" si="60"/>
        <v>750000</v>
      </c>
      <c r="V300" s="2">
        <f t="shared" si="34"/>
        <v>104585666.95266804</v>
      </c>
      <c r="W300" s="2">
        <f t="shared" si="61"/>
        <v>734210.28571428359</v>
      </c>
      <c r="X300" s="2">
        <f t="shared" si="51"/>
        <v>15789.714285716414</v>
      </c>
      <c r="Y300" s="2">
        <f t="shared" si="62"/>
        <v>66306016.209821001</v>
      </c>
      <c r="Z300" s="2" t="str">
        <f t="shared" si="52"/>
        <v>MEEP</v>
      </c>
      <c r="AA300" s="2">
        <f>IF(Z300="HERE",Y300,AA299+Graph!$G$1*1000)</f>
        <v>88317699.818906248</v>
      </c>
      <c r="AB300" s="2">
        <f t="shared" si="63"/>
        <v>420000</v>
      </c>
      <c r="AC300" s="2">
        <f t="shared" si="64"/>
        <v>62788624.028418586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227</v>
      </c>
      <c r="C301" s="7"/>
      <c r="D301" s="2" t="e">
        <f t="shared" si="55"/>
        <v>#N/A</v>
      </c>
      <c r="E301" s="2" t="e">
        <f t="shared" si="67"/>
        <v>#N/A</v>
      </c>
      <c r="F301" s="2">
        <v>1015332.7272755802</v>
      </c>
      <c r="G301" s="2">
        <f t="shared" si="70"/>
        <v>734210.28571428568</v>
      </c>
      <c r="H301" s="2">
        <f t="shared" si="65"/>
        <v>166993541.23838282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1067684.1265064776</v>
      </c>
      <c r="Q301" s="2">
        <f t="shared" si="71"/>
        <v>750000</v>
      </c>
      <c r="R301" s="2">
        <f t="shared" si="66"/>
        <v>171641683.16248906</v>
      </c>
      <c r="S301" s="2">
        <f t="shared" si="58"/>
        <v>734210.28571429849</v>
      </c>
      <c r="T301" s="2">
        <f t="shared" si="59"/>
        <v>15789.714285714552</v>
      </c>
      <c r="U301" s="2">
        <f t="shared" si="60"/>
        <v>750000</v>
      </c>
      <c r="V301" s="2">
        <f t="shared" si="34"/>
        <v>105319877.23838232</v>
      </c>
      <c r="W301" s="2">
        <f t="shared" si="61"/>
        <v>734210.28571428359</v>
      </c>
      <c r="X301" s="2">
        <f t="shared" si="51"/>
        <v>15789.714285716414</v>
      </c>
      <c r="Y301" s="2">
        <f t="shared" si="62"/>
        <v>66321805.924106717</v>
      </c>
      <c r="Z301" s="2" t="str">
        <f t="shared" si="52"/>
        <v>MEEP</v>
      </c>
      <c r="AA301" s="2">
        <f>IF(Z301="HERE",Y301,AA300+Graph!$G$1*1000)</f>
        <v>88737699.818906248</v>
      </c>
      <c r="AB301" s="2">
        <f t="shared" si="63"/>
        <v>420000</v>
      </c>
      <c r="AC301" s="2">
        <f t="shared" si="64"/>
        <v>62788624.028418586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228</v>
      </c>
      <c r="C302" s="7"/>
      <c r="D302" s="2" t="e">
        <f t="shared" si="55"/>
        <v>#N/A</v>
      </c>
      <c r="E302" s="2" t="e">
        <f t="shared" si="67"/>
        <v>#N/A</v>
      </c>
      <c r="F302" s="2">
        <v>1017919.9539337009</v>
      </c>
      <c r="G302" s="2">
        <f t="shared" si="70"/>
        <v>734210.28571428568</v>
      </c>
      <c r="H302" s="2">
        <f t="shared" si="65"/>
        <v>167727751.52409711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1070464.8615822196</v>
      </c>
      <c r="Q302" s="2">
        <f t="shared" si="71"/>
        <v>750000</v>
      </c>
      <c r="R302" s="2">
        <f t="shared" si="66"/>
        <v>172391683.16248906</v>
      </c>
      <c r="S302" s="2">
        <f t="shared" si="58"/>
        <v>734210.28571429849</v>
      </c>
      <c r="T302" s="2">
        <f t="shared" si="59"/>
        <v>15789.714285714552</v>
      </c>
      <c r="U302" s="2">
        <f t="shared" si="60"/>
        <v>750000</v>
      </c>
      <c r="V302" s="2">
        <f t="shared" si="34"/>
        <v>106054087.52409661</v>
      </c>
      <c r="W302" s="2">
        <f t="shared" si="61"/>
        <v>734210.28571428359</v>
      </c>
      <c r="X302" s="2">
        <f t="shared" si="51"/>
        <v>15789.714285716414</v>
      </c>
      <c r="Y302" s="2">
        <f t="shared" si="62"/>
        <v>66337595.638392434</v>
      </c>
      <c r="Z302" s="2" t="str">
        <f t="shared" si="52"/>
        <v>MEEP</v>
      </c>
      <c r="AA302" s="2">
        <f>IF(Z302="HERE",Y302,AA301+Graph!$G$1*1000)</f>
        <v>89157699.818906248</v>
      </c>
      <c r="AB302" s="2">
        <f t="shared" si="63"/>
        <v>420000</v>
      </c>
      <c r="AC302" s="2">
        <f t="shared" si="64"/>
        <v>62788624.028418586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229</v>
      </c>
      <c r="C303" s="7"/>
      <c r="D303" s="2" t="e">
        <f t="shared" si="55"/>
        <v>#N/A</v>
      </c>
      <c r="E303" s="2" t="e">
        <f t="shared" si="67"/>
        <v>#N/A</v>
      </c>
      <c r="F303" s="2">
        <v>1020507.1805918217</v>
      </c>
      <c r="G303" s="2">
        <f t="shared" si="70"/>
        <v>734210.28571428568</v>
      </c>
      <c r="H303" s="2">
        <f t="shared" si="65"/>
        <v>168461961.80981141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1073245.5966579467</v>
      </c>
      <c r="Q303" s="2">
        <f t="shared" si="71"/>
        <v>750000</v>
      </c>
      <c r="R303" s="2">
        <f t="shared" si="66"/>
        <v>173141683.16248906</v>
      </c>
      <c r="S303" s="2">
        <f t="shared" si="58"/>
        <v>734210.28571429849</v>
      </c>
      <c r="T303" s="2">
        <f t="shared" si="59"/>
        <v>15789.714285714552</v>
      </c>
      <c r="U303" s="2">
        <f t="shared" si="60"/>
        <v>750000</v>
      </c>
      <c r="V303" s="2">
        <f t="shared" si="34"/>
        <v>106788297.80981089</v>
      </c>
      <c r="W303" s="2">
        <f t="shared" si="61"/>
        <v>734210.28571428359</v>
      </c>
      <c r="X303" s="2">
        <f t="shared" si="51"/>
        <v>15789.714285716414</v>
      </c>
      <c r="Y303" s="2">
        <f t="shared" si="62"/>
        <v>66353385.35267815</v>
      </c>
      <c r="Z303" s="2" t="str">
        <f t="shared" si="52"/>
        <v>MEEP</v>
      </c>
      <c r="AA303" s="2">
        <f>IF(Z303="HERE",Y303,AA302+Graph!$G$1*1000)</f>
        <v>89577699.818906248</v>
      </c>
      <c r="AB303" s="2">
        <f t="shared" si="63"/>
        <v>420000</v>
      </c>
      <c r="AC303" s="2">
        <f t="shared" si="64"/>
        <v>62788624.028418586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230</v>
      </c>
      <c r="C304" s="7"/>
      <c r="D304" s="2" t="e">
        <f t="shared" si="55"/>
        <v>#N/A</v>
      </c>
      <c r="E304" s="2" t="e">
        <f t="shared" si="67"/>
        <v>#N/A</v>
      </c>
      <c r="F304" s="2">
        <v>1023094.4072499424</v>
      </c>
      <c r="G304" s="2">
        <f t="shared" si="70"/>
        <v>734210.28571428568</v>
      </c>
      <c r="H304" s="2">
        <f t="shared" si="65"/>
        <v>169196172.09552571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1076026.3317336887</v>
      </c>
      <c r="Q304" s="2">
        <f t="shared" si="71"/>
        <v>750000</v>
      </c>
      <c r="R304" s="2">
        <f t="shared" si="66"/>
        <v>173891683.16248906</v>
      </c>
      <c r="S304" s="2">
        <f t="shared" si="58"/>
        <v>734210.28571429849</v>
      </c>
      <c r="T304" s="2">
        <f t="shared" si="59"/>
        <v>15789.714285714552</v>
      </c>
      <c r="U304" s="2">
        <f t="shared" si="60"/>
        <v>750000</v>
      </c>
      <c r="V304" s="2">
        <f t="shared" si="34"/>
        <v>107522508.09552518</v>
      </c>
      <c r="W304" s="2">
        <f t="shared" si="61"/>
        <v>734210.28571428359</v>
      </c>
      <c r="X304" s="2">
        <f t="shared" si="51"/>
        <v>15789.714285716414</v>
      </c>
      <c r="Y304" s="2">
        <f t="shared" si="62"/>
        <v>66369175.066963866</v>
      </c>
      <c r="Z304" s="2" t="str">
        <f t="shared" si="52"/>
        <v>MEEP</v>
      </c>
      <c r="AA304" s="2">
        <f>IF(Z304="HERE",Y304,AA303+Graph!$G$1*1000)</f>
        <v>89997699.818906248</v>
      </c>
      <c r="AB304" s="2">
        <f t="shared" si="63"/>
        <v>420000</v>
      </c>
      <c r="AC304" s="2">
        <f t="shared" si="64"/>
        <v>62788624.028418586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231</v>
      </c>
      <c r="C305" s="7"/>
      <c r="D305" s="2" t="e">
        <f t="shared" si="55"/>
        <v>#N/A</v>
      </c>
      <c r="E305" s="2" t="e">
        <f t="shared" si="67"/>
        <v>#N/A</v>
      </c>
      <c r="F305" s="2">
        <v>1025681.6339080632</v>
      </c>
      <c r="G305" s="2">
        <f t="shared" si="70"/>
        <v>734210.28571428568</v>
      </c>
      <c r="H305" s="2">
        <f t="shared" si="65"/>
        <v>169930382.38124001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1078807.0668094158</v>
      </c>
      <c r="Q305" s="2">
        <f t="shared" si="71"/>
        <v>750000</v>
      </c>
      <c r="R305" s="2">
        <f t="shared" si="66"/>
        <v>174641683.16248906</v>
      </c>
      <c r="S305" s="2">
        <f t="shared" si="58"/>
        <v>734210.28571429849</v>
      </c>
      <c r="T305" s="2">
        <f t="shared" si="59"/>
        <v>15789.714285714552</v>
      </c>
      <c r="U305" s="2">
        <f t="shared" si="60"/>
        <v>750000</v>
      </c>
      <c r="V305" s="2">
        <f t="shared" si="34"/>
        <v>108256718.38123946</v>
      </c>
      <c r="W305" s="2">
        <f t="shared" si="61"/>
        <v>734210.28571428359</v>
      </c>
      <c r="X305" s="2">
        <f t="shared" si="51"/>
        <v>15789.714285716414</v>
      </c>
      <c r="Y305" s="2">
        <f t="shared" si="62"/>
        <v>66384964.781249583</v>
      </c>
      <c r="Z305" s="2" t="str">
        <f t="shared" si="52"/>
        <v>MEEP</v>
      </c>
      <c r="AA305" s="2">
        <f>IF(Z305="HERE",Y305,AA304+Graph!$G$1*1000)</f>
        <v>90417699.818906248</v>
      </c>
      <c r="AB305" s="2">
        <f t="shared" si="63"/>
        <v>420000</v>
      </c>
      <c r="AC305" s="2">
        <f t="shared" si="64"/>
        <v>62788624.028418586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232</v>
      </c>
      <c r="C306" s="7"/>
      <c r="D306" s="2" t="e">
        <f t="shared" si="55"/>
        <v>#N/A</v>
      </c>
      <c r="E306" s="2" t="e">
        <f t="shared" si="67"/>
        <v>#N/A</v>
      </c>
      <c r="F306" s="2">
        <v>1028268.8605661839</v>
      </c>
      <c r="G306" s="2">
        <f t="shared" si="70"/>
        <v>734210.28571428568</v>
      </c>
      <c r="H306" s="2">
        <f t="shared" si="65"/>
        <v>170664592.66695431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1081587.8018851578</v>
      </c>
      <c r="Q306" s="2">
        <f t="shared" si="71"/>
        <v>750000</v>
      </c>
      <c r="R306" s="2">
        <f t="shared" si="66"/>
        <v>175391683.16248906</v>
      </c>
      <c r="S306" s="2">
        <f t="shared" si="58"/>
        <v>734210.28571429849</v>
      </c>
      <c r="T306" s="2">
        <f t="shared" si="59"/>
        <v>15789.714285714552</v>
      </c>
      <c r="U306" s="2">
        <f t="shared" si="60"/>
        <v>750000</v>
      </c>
      <c r="V306" s="2">
        <f t="shared" si="34"/>
        <v>108990928.66695374</v>
      </c>
      <c r="W306" s="2">
        <f t="shared" si="61"/>
        <v>734210.28571428359</v>
      </c>
      <c r="X306" s="2">
        <f t="shared" si="51"/>
        <v>15789.714285716414</v>
      </c>
      <c r="Y306" s="2">
        <f t="shared" si="62"/>
        <v>66400754.495535299</v>
      </c>
      <c r="Z306" s="2" t="str">
        <f t="shared" si="52"/>
        <v>MEEP</v>
      </c>
      <c r="AA306" s="2">
        <f>IF(Z306="HERE",Y306,AA305+Graph!$G$1*1000)</f>
        <v>90837699.818906248</v>
      </c>
      <c r="AB306" s="2">
        <f t="shared" si="63"/>
        <v>420000</v>
      </c>
      <c r="AC306" s="2">
        <f t="shared" si="64"/>
        <v>62788624.028418586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233</v>
      </c>
      <c r="C307" s="7"/>
      <c r="D307" s="2" t="e">
        <f t="shared" si="55"/>
        <v>#N/A</v>
      </c>
      <c r="E307" s="2" t="e">
        <f t="shared" si="67"/>
        <v>#N/A</v>
      </c>
      <c r="F307" s="2">
        <v>1030856.0872243047</v>
      </c>
      <c r="G307" s="2">
        <f t="shared" si="70"/>
        <v>734210.28571428568</v>
      </c>
      <c r="H307" s="2">
        <f t="shared" si="65"/>
        <v>171398802.95266861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1084368.5369608998</v>
      </c>
      <c r="Q307" s="2">
        <f t="shared" si="71"/>
        <v>750000</v>
      </c>
      <c r="R307" s="2">
        <f t="shared" si="66"/>
        <v>176141683.16248906</v>
      </c>
      <c r="S307" s="2">
        <f t="shared" si="58"/>
        <v>734210.28571429849</v>
      </c>
      <c r="T307" s="2">
        <f t="shared" si="59"/>
        <v>15789.714285714552</v>
      </c>
      <c r="U307" s="2">
        <f t="shared" si="60"/>
        <v>750000</v>
      </c>
      <c r="V307" s="2">
        <f t="shared" si="34"/>
        <v>109725138.95266803</v>
      </c>
      <c r="W307" s="2">
        <f t="shared" si="61"/>
        <v>734210.28571428359</v>
      </c>
      <c r="X307" s="2">
        <f t="shared" si="51"/>
        <v>15789.714285716414</v>
      </c>
      <c r="Y307" s="2">
        <f t="shared" si="62"/>
        <v>66416544.209821016</v>
      </c>
      <c r="Z307" s="2" t="str">
        <f t="shared" si="52"/>
        <v>MEEP</v>
      </c>
      <c r="AA307" s="2">
        <f>IF(Z307="HERE",Y307,AA306+Graph!$G$1*1000)</f>
        <v>91257699.818906248</v>
      </c>
      <c r="AB307" s="2">
        <f t="shared" si="63"/>
        <v>420000</v>
      </c>
      <c r="AC307" s="2">
        <f t="shared" si="64"/>
        <v>62788624.028418586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234</v>
      </c>
      <c r="C308" s="7"/>
      <c r="D308" s="2" t="e">
        <f t="shared" si="55"/>
        <v>#N/A</v>
      </c>
      <c r="E308" s="2" t="e">
        <f t="shared" si="67"/>
        <v>#N/A</v>
      </c>
      <c r="F308" s="2">
        <v>1033443.3138824254</v>
      </c>
      <c r="G308" s="2">
        <f t="shared" si="70"/>
        <v>734210.28571428568</v>
      </c>
      <c r="H308" s="2">
        <f t="shared" si="65"/>
        <v>172133013.23838291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1087149.2720366269</v>
      </c>
      <c r="Q308" s="2">
        <f t="shared" si="71"/>
        <v>750000</v>
      </c>
      <c r="R308" s="2">
        <f t="shared" si="66"/>
        <v>176891683.16248906</v>
      </c>
      <c r="S308" s="2">
        <f t="shared" si="58"/>
        <v>734210.28571429849</v>
      </c>
      <c r="T308" s="2">
        <f t="shared" si="59"/>
        <v>15789.714285714552</v>
      </c>
      <c r="U308" s="2">
        <f t="shared" si="60"/>
        <v>750000</v>
      </c>
      <c r="V308" s="2">
        <f t="shared" si="34"/>
        <v>110459349.23838231</v>
      </c>
      <c r="W308" s="2">
        <f t="shared" si="61"/>
        <v>734210.28571428359</v>
      </c>
      <c r="X308" s="2">
        <f t="shared" si="51"/>
        <v>15789.714285716414</v>
      </c>
      <c r="Y308" s="2">
        <f t="shared" si="62"/>
        <v>66432333.924106732</v>
      </c>
      <c r="Z308" s="2" t="str">
        <f t="shared" si="52"/>
        <v>MEEP</v>
      </c>
      <c r="AA308" s="2">
        <f>IF(Z308="HERE",Y308,AA307+Graph!$G$1*1000)</f>
        <v>91677699.818906248</v>
      </c>
      <c r="AB308" s="2">
        <f t="shared" si="63"/>
        <v>420000</v>
      </c>
      <c r="AC308" s="2">
        <f t="shared" si="64"/>
        <v>62788624.028418586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235</v>
      </c>
      <c r="C309" s="7"/>
      <c r="D309" s="2" t="e">
        <f t="shared" si="55"/>
        <v>#N/A</v>
      </c>
      <c r="E309" s="2" t="e">
        <f t="shared" si="67"/>
        <v>#N/A</v>
      </c>
      <c r="F309" s="2">
        <v>1036030.5405405462</v>
      </c>
      <c r="G309" s="2">
        <f t="shared" si="70"/>
        <v>734210.28571428568</v>
      </c>
      <c r="H309" s="2">
        <f t="shared" si="65"/>
        <v>172867223.5240972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1089930.0071123689</v>
      </c>
      <c r="Q309" s="2">
        <f t="shared" si="71"/>
        <v>750000</v>
      </c>
      <c r="R309" s="2">
        <f t="shared" si="66"/>
        <v>177641683.16248906</v>
      </c>
      <c r="S309" s="2">
        <f t="shared" si="58"/>
        <v>734210.28571429849</v>
      </c>
      <c r="T309" s="2">
        <f t="shared" si="59"/>
        <v>15789.714285714552</v>
      </c>
      <c r="U309" s="2">
        <f t="shared" si="60"/>
        <v>750000</v>
      </c>
      <c r="V309" s="2">
        <f t="shared" si="34"/>
        <v>111193559.52409659</v>
      </c>
      <c r="W309" s="2">
        <f t="shared" si="61"/>
        <v>734210.28571428359</v>
      </c>
      <c r="X309" s="2">
        <f t="shared" si="51"/>
        <v>15789.714285716414</v>
      </c>
      <c r="Y309" s="2">
        <f t="shared" si="62"/>
        <v>66448123.638392448</v>
      </c>
      <c r="Z309" s="2" t="str">
        <f t="shared" si="52"/>
        <v>MEEP</v>
      </c>
      <c r="AA309" s="2">
        <f>IF(Z309="HERE",Y309,AA308+Graph!$G$1*1000)</f>
        <v>92097699.818906248</v>
      </c>
      <c r="AB309" s="2">
        <f t="shared" si="63"/>
        <v>420000</v>
      </c>
      <c r="AC309" s="2">
        <f t="shared" si="64"/>
        <v>62788624.028418586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236</v>
      </c>
      <c r="C310" s="7"/>
      <c r="D310" s="2" t="e">
        <f t="shared" si="55"/>
        <v>#N/A</v>
      </c>
      <c r="E310" s="2" t="e">
        <f t="shared" si="67"/>
        <v>#N/A</v>
      </c>
      <c r="F310" s="2">
        <v>1038617.7671986669</v>
      </c>
      <c r="G310" s="2">
        <f t="shared" si="70"/>
        <v>734210.28571428568</v>
      </c>
      <c r="H310" s="2">
        <f t="shared" si="65"/>
        <v>173601433.8098115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1092710.742188096</v>
      </c>
      <c r="Q310" s="2">
        <f t="shared" si="71"/>
        <v>750000</v>
      </c>
      <c r="R310" s="2">
        <f t="shared" si="66"/>
        <v>178391683.16248906</v>
      </c>
      <c r="S310" s="2">
        <f t="shared" si="58"/>
        <v>734210.28571429849</v>
      </c>
      <c r="T310" s="2">
        <f t="shared" si="59"/>
        <v>15789.714285714552</v>
      </c>
      <c r="U310" s="2">
        <f t="shared" si="60"/>
        <v>750000</v>
      </c>
      <c r="V310" s="2">
        <f t="shared" si="34"/>
        <v>111927769.80981088</v>
      </c>
      <c r="W310" s="2">
        <f t="shared" si="61"/>
        <v>734210.28571428359</v>
      </c>
      <c r="X310" s="2">
        <f t="shared" si="51"/>
        <v>15789.714285716414</v>
      </c>
      <c r="Y310" s="2">
        <f t="shared" si="62"/>
        <v>66463913.352678165</v>
      </c>
      <c r="Z310" s="2" t="str">
        <f t="shared" si="52"/>
        <v>MEEP</v>
      </c>
      <c r="AA310" s="2">
        <f>IF(Z310="HERE",Y310,AA309+Graph!$G$1*1000)</f>
        <v>92517699.818906248</v>
      </c>
      <c r="AB310" s="2">
        <f t="shared" si="63"/>
        <v>420000</v>
      </c>
      <c r="AC310" s="2">
        <f t="shared" si="64"/>
        <v>62788624.028418586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237</v>
      </c>
      <c r="C311" s="7"/>
      <c r="D311" s="2" t="e">
        <f t="shared" si="55"/>
        <v>#N/A</v>
      </c>
      <c r="E311" s="2" t="e">
        <f t="shared" si="67"/>
        <v>#N/A</v>
      </c>
      <c r="F311" s="2">
        <v>1041204.9938567877</v>
      </c>
      <c r="G311" s="2">
        <f t="shared" si="70"/>
        <v>734210.28571428568</v>
      </c>
      <c r="H311" s="2">
        <f t="shared" si="65"/>
        <v>174335644.0955258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1095491.4772638381</v>
      </c>
      <c r="Q311" s="2">
        <f t="shared" si="71"/>
        <v>750000</v>
      </c>
      <c r="R311" s="2">
        <f t="shared" si="66"/>
        <v>179141683.16248906</v>
      </c>
      <c r="S311" s="2">
        <f t="shared" si="58"/>
        <v>734210.28571429849</v>
      </c>
      <c r="T311" s="2">
        <f t="shared" si="59"/>
        <v>15789.714285714552</v>
      </c>
      <c r="U311" s="2">
        <f t="shared" si="60"/>
        <v>750000</v>
      </c>
      <c r="V311" s="2">
        <f t="shared" si="34"/>
        <v>112661980.09552516</v>
      </c>
      <c r="W311" s="2">
        <f t="shared" si="61"/>
        <v>734210.28571428359</v>
      </c>
      <c r="X311" s="2">
        <f t="shared" si="51"/>
        <v>15789.714285716414</v>
      </c>
      <c r="Y311" s="2">
        <f t="shared" si="62"/>
        <v>66479703.066963881</v>
      </c>
      <c r="Z311" s="2" t="str">
        <f t="shared" si="52"/>
        <v>MEEP</v>
      </c>
      <c r="AA311" s="2">
        <f>IF(Z311="HERE",Y311,AA310+Graph!$G$1*1000)</f>
        <v>92937699.818906248</v>
      </c>
      <c r="AB311" s="2">
        <f t="shared" si="63"/>
        <v>420000</v>
      </c>
      <c r="AC311" s="2">
        <f t="shared" si="64"/>
        <v>62788624.028418586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238</v>
      </c>
      <c r="C312" s="7"/>
      <c r="D312" s="2" t="e">
        <f t="shared" si="55"/>
        <v>#N/A</v>
      </c>
      <c r="E312" s="2" t="e">
        <f t="shared" si="67"/>
        <v>#N/A</v>
      </c>
      <c r="F312" s="2">
        <v>1043792.2205149084</v>
      </c>
      <c r="G312" s="2">
        <f t="shared" si="70"/>
        <v>734210.28571428568</v>
      </c>
      <c r="H312" s="2">
        <f t="shared" si="65"/>
        <v>175069854.3812401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1098272.2123395652</v>
      </c>
      <c r="Q312" s="2">
        <f t="shared" si="71"/>
        <v>750000</v>
      </c>
      <c r="R312" s="2">
        <f t="shared" si="66"/>
        <v>179891683.16248906</v>
      </c>
      <c r="S312" s="2">
        <f t="shared" si="58"/>
        <v>734210.28571429849</v>
      </c>
      <c r="T312" s="2">
        <f t="shared" si="59"/>
        <v>15789.714285714552</v>
      </c>
      <c r="U312" s="2">
        <f t="shared" si="60"/>
        <v>750000</v>
      </c>
      <c r="V312" s="2">
        <f t="shared" si="34"/>
        <v>113396190.38123944</v>
      </c>
      <c r="W312" s="2">
        <f t="shared" si="61"/>
        <v>734210.28571428359</v>
      </c>
      <c r="X312" s="2">
        <f t="shared" si="51"/>
        <v>15789.714285716414</v>
      </c>
      <c r="Y312" s="2">
        <f t="shared" si="62"/>
        <v>66495492.781249598</v>
      </c>
      <c r="Z312" s="2" t="str">
        <f t="shared" si="52"/>
        <v>MEEP</v>
      </c>
      <c r="AA312" s="2">
        <f>IF(Z312="HERE",Y312,AA311+Graph!$G$1*1000)</f>
        <v>93357699.818906248</v>
      </c>
      <c r="AB312" s="2">
        <f t="shared" si="63"/>
        <v>420000</v>
      </c>
      <c r="AC312" s="2">
        <f t="shared" si="64"/>
        <v>62788624.028418586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239</v>
      </c>
      <c r="C313" s="7"/>
      <c r="D313" s="2" t="e">
        <f t="shared" si="55"/>
        <v>#N/A</v>
      </c>
      <c r="E313" s="2" t="e">
        <f t="shared" si="67"/>
        <v>#N/A</v>
      </c>
      <c r="F313" s="2">
        <v>1046379.4471730292</v>
      </c>
      <c r="G313" s="2">
        <f t="shared" si="70"/>
        <v>734210.28571428568</v>
      </c>
      <c r="H313" s="2">
        <f t="shared" si="65"/>
        <v>175804064.6669544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1101052.9474153072</v>
      </c>
      <c r="Q313" s="2">
        <f t="shared" si="71"/>
        <v>750000</v>
      </c>
      <c r="R313" s="2">
        <f t="shared" si="66"/>
        <v>180641683.16248906</v>
      </c>
      <c r="S313" s="2">
        <f t="shared" si="58"/>
        <v>734210.28571429849</v>
      </c>
      <c r="T313" s="2">
        <f t="shared" si="59"/>
        <v>15789.714285714552</v>
      </c>
      <c r="U313" s="2">
        <f t="shared" si="60"/>
        <v>750000</v>
      </c>
      <c r="V313" s="2">
        <f t="shared" si="34"/>
        <v>114130400.66695373</v>
      </c>
      <c r="W313" s="2">
        <f t="shared" si="61"/>
        <v>734210.28571428359</v>
      </c>
      <c r="X313" s="2">
        <f t="shared" si="51"/>
        <v>15789.714285716414</v>
      </c>
      <c r="Y313" s="2">
        <f t="shared" si="62"/>
        <v>66511282.495535314</v>
      </c>
      <c r="Z313" s="2" t="str">
        <f t="shared" si="52"/>
        <v>MEEP</v>
      </c>
      <c r="AA313" s="2">
        <f>IF(Z313="HERE",Y313,AA312+Graph!$G$1*1000)</f>
        <v>93777699.818906248</v>
      </c>
      <c r="AB313" s="2">
        <f t="shared" si="63"/>
        <v>420000</v>
      </c>
      <c r="AC313" s="2">
        <f t="shared" si="64"/>
        <v>62788624.028418586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240</v>
      </c>
      <c r="C314" s="7"/>
      <c r="D314" s="2" t="e">
        <f t="shared" si="55"/>
        <v>#N/A</v>
      </c>
      <c r="E314" s="2" t="e">
        <f t="shared" si="67"/>
        <v>#N/A</v>
      </c>
      <c r="F314" s="2">
        <v>1048966.6738311499</v>
      </c>
      <c r="G314" s="2">
        <f t="shared" si="70"/>
        <v>734210.28571428568</v>
      </c>
      <c r="H314" s="2">
        <f t="shared" si="65"/>
        <v>176538274.9526687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1103833.6824910343</v>
      </c>
      <c r="Q314" s="2">
        <f t="shared" si="71"/>
        <v>750000</v>
      </c>
      <c r="R314" s="2">
        <f t="shared" si="66"/>
        <v>181391683.16248906</v>
      </c>
      <c r="S314" s="2">
        <f t="shared" si="58"/>
        <v>734210.28571429849</v>
      </c>
      <c r="T314" s="2">
        <f t="shared" si="59"/>
        <v>15789.714285714552</v>
      </c>
      <c r="U314" s="2">
        <f t="shared" si="60"/>
        <v>750000</v>
      </c>
      <c r="V314" s="2">
        <f t="shared" si="34"/>
        <v>114864610.95266801</v>
      </c>
      <c r="W314" s="2">
        <f t="shared" si="61"/>
        <v>734210.28571428359</v>
      </c>
      <c r="X314" s="2">
        <f t="shared" si="51"/>
        <v>15789.714285716414</v>
      </c>
      <c r="Y314" s="2">
        <f t="shared" si="62"/>
        <v>66527072.20982103</v>
      </c>
      <c r="Z314" s="2" t="str">
        <f t="shared" si="52"/>
        <v>MEEP</v>
      </c>
      <c r="AA314" s="2">
        <f>IF(Z314="HERE",Y314,AA313+Graph!$G$1*1000)</f>
        <v>94197699.818906248</v>
      </c>
      <c r="AB314" s="2">
        <f t="shared" si="63"/>
        <v>420000</v>
      </c>
      <c r="AC314" s="2">
        <f t="shared" si="64"/>
        <v>62788624.028418586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241</v>
      </c>
      <c r="C315" s="7"/>
      <c r="D315" s="2" t="e">
        <f t="shared" si="55"/>
        <v>#N/A</v>
      </c>
      <c r="E315" s="2" t="e">
        <f t="shared" si="67"/>
        <v>#N/A</v>
      </c>
      <c r="F315" s="2">
        <v>1051553.9004892707</v>
      </c>
      <c r="G315" s="2">
        <f t="shared" si="70"/>
        <v>734210.28571428568</v>
      </c>
      <c r="H315" s="2">
        <f t="shared" si="65"/>
        <v>177272485.238383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1106614.4175667763</v>
      </c>
      <c r="Q315" s="2">
        <f t="shared" si="71"/>
        <v>750000</v>
      </c>
      <c r="R315" s="2">
        <f t="shared" si="66"/>
        <v>182141683.16248906</v>
      </c>
      <c r="S315" s="2">
        <f t="shared" si="58"/>
        <v>734210.28571429849</v>
      </c>
      <c r="T315" s="2">
        <f t="shared" si="59"/>
        <v>15789.714285714552</v>
      </c>
      <c r="U315" s="2">
        <f t="shared" si="60"/>
        <v>750000</v>
      </c>
      <c r="V315" s="2">
        <f t="shared" si="34"/>
        <v>115598821.23838229</v>
      </c>
      <c r="W315" s="2">
        <f t="shared" si="61"/>
        <v>734210.28571428359</v>
      </c>
      <c r="X315" s="2">
        <f t="shared" si="51"/>
        <v>15789.714285716414</v>
      </c>
      <c r="Y315" s="2">
        <f t="shared" si="62"/>
        <v>66542861.924106747</v>
      </c>
      <c r="Z315" s="2" t="str">
        <f t="shared" si="52"/>
        <v>MEEP</v>
      </c>
      <c r="AA315" s="2">
        <f>IF(Z315="HERE",Y315,AA314+Graph!$G$1*1000)</f>
        <v>94617699.818906248</v>
      </c>
      <c r="AB315" s="2">
        <f t="shared" si="63"/>
        <v>420000</v>
      </c>
      <c r="AC315" s="2">
        <f t="shared" si="64"/>
        <v>62788624.028418586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242</v>
      </c>
      <c r="C316" s="7"/>
      <c r="D316" s="2" t="e">
        <f t="shared" si="55"/>
        <v>#N/A</v>
      </c>
      <c r="E316" s="2" t="e">
        <f t="shared" si="67"/>
        <v>#N/A</v>
      </c>
      <c r="F316" s="2">
        <v>1054141.1271473914</v>
      </c>
      <c r="G316" s="2">
        <f t="shared" si="70"/>
        <v>734210.28571428568</v>
      </c>
      <c r="H316" s="2">
        <f t="shared" si="65"/>
        <v>178006695.52409729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1109395.1526425034</v>
      </c>
      <c r="Q316" s="2">
        <f t="shared" si="71"/>
        <v>750000</v>
      </c>
      <c r="R316" s="2">
        <f t="shared" si="66"/>
        <v>182891683.16248906</v>
      </c>
      <c r="S316" s="2">
        <f t="shared" si="58"/>
        <v>734210.28571429849</v>
      </c>
      <c r="T316" s="2">
        <f t="shared" si="59"/>
        <v>15789.714285714552</v>
      </c>
      <c r="U316" s="2">
        <f t="shared" si="60"/>
        <v>750000</v>
      </c>
      <c r="V316" s="2">
        <f t="shared" si="34"/>
        <v>116333031.52409658</v>
      </c>
      <c r="W316" s="2">
        <f t="shared" si="61"/>
        <v>734210.28571428359</v>
      </c>
      <c r="X316" s="2">
        <f t="shared" si="51"/>
        <v>15789.714285716414</v>
      </c>
      <c r="Y316" s="2">
        <f t="shared" si="62"/>
        <v>66558651.638392463</v>
      </c>
      <c r="Z316" s="2" t="str">
        <f t="shared" si="52"/>
        <v>MEEP</v>
      </c>
      <c r="AA316" s="2">
        <f>IF(Z316="HERE",Y316,AA315+Graph!$G$1*1000)</f>
        <v>95037699.818906248</v>
      </c>
      <c r="AB316" s="2">
        <f t="shared" si="63"/>
        <v>420000</v>
      </c>
      <c r="AC316" s="2">
        <f t="shared" si="64"/>
        <v>62788624.028418586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243</v>
      </c>
      <c r="C317" s="7"/>
      <c r="D317" s="2" t="e">
        <f t="shared" si="55"/>
        <v>#N/A</v>
      </c>
      <c r="E317" s="2" t="e">
        <f t="shared" si="67"/>
        <v>#N/A</v>
      </c>
      <c r="F317" s="2">
        <v>1056728.3538055122</v>
      </c>
      <c r="G317" s="2">
        <f t="shared" si="70"/>
        <v>734210.28571428568</v>
      </c>
      <c r="H317" s="2">
        <f t="shared" si="65"/>
        <v>178740905.80981159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1112175.8877182454</v>
      </c>
      <c r="Q317" s="2">
        <f t="shared" si="71"/>
        <v>750000</v>
      </c>
      <c r="R317" s="2">
        <f t="shared" si="66"/>
        <v>183641683.16248906</v>
      </c>
      <c r="S317" s="2">
        <f t="shared" si="58"/>
        <v>734210.28571429849</v>
      </c>
      <c r="T317" s="2">
        <f t="shared" si="59"/>
        <v>15789.714285714552</v>
      </c>
      <c r="U317" s="2">
        <f t="shared" si="60"/>
        <v>750000</v>
      </c>
      <c r="V317" s="2">
        <f t="shared" si="34"/>
        <v>117067241.80981086</v>
      </c>
      <c r="W317" s="2">
        <f t="shared" si="61"/>
        <v>734210.28571428359</v>
      </c>
      <c r="X317" s="2">
        <f t="shared" si="51"/>
        <v>15789.714285716414</v>
      </c>
      <c r="Y317" s="2">
        <f t="shared" si="62"/>
        <v>66574441.35267818</v>
      </c>
      <c r="Z317" s="2" t="str">
        <f t="shared" si="52"/>
        <v>MEEP</v>
      </c>
      <c r="AA317" s="2">
        <f>IF(Z317="HERE",Y317,AA316+Graph!$G$1*1000)</f>
        <v>95457699.818906248</v>
      </c>
      <c r="AB317" s="2">
        <f t="shared" si="63"/>
        <v>420000</v>
      </c>
      <c r="AC317" s="2">
        <f t="shared" si="64"/>
        <v>62788624.028418586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244</v>
      </c>
      <c r="C318" s="7"/>
      <c r="D318" s="2" t="e">
        <f t="shared" si="55"/>
        <v>#N/A</v>
      </c>
      <c r="E318" s="2" t="e">
        <f t="shared" si="67"/>
        <v>#N/A</v>
      </c>
      <c r="F318" s="2">
        <v>1059315.5804636329</v>
      </c>
      <c r="G318" s="2">
        <f t="shared" si="70"/>
        <v>734210.28571428568</v>
      </c>
      <c r="H318" s="2">
        <f t="shared" si="65"/>
        <v>179475116.09552589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1114956.6227939725</v>
      </c>
      <c r="Q318" s="2">
        <f t="shared" si="71"/>
        <v>750000</v>
      </c>
      <c r="R318" s="2">
        <f t="shared" si="66"/>
        <v>184391683.16248906</v>
      </c>
      <c r="S318" s="2">
        <f t="shared" si="58"/>
        <v>734210.28571429849</v>
      </c>
      <c r="T318" s="2">
        <f t="shared" si="59"/>
        <v>15789.714285714552</v>
      </c>
      <c r="U318" s="2">
        <f t="shared" si="60"/>
        <v>750000</v>
      </c>
      <c r="V318" s="2">
        <f t="shared" si="34"/>
        <v>117801452.09552515</v>
      </c>
      <c r="W318" s="2">
        <f t="shared" si="61"/>
        <v>734210.28571428359</v>
      </c>
      <c r="X318" s="2">
        <f t="shared" si="51"/>
        <v>15789.714285716414</v>
      </c>
      <c r="Y318" s="2">
        <f t="shared" si="62"/>
        <v>66590231.066963896</v>
      </c>
      <c r="Z318" s="2" t="str">
        <f t="shared" si="52"/>
        <v>MEEP</v>
      </c>
      <c r="AA318" s="2">
        <f>IF(Z318="HERE",Y318,AA317+Graph!$G$1*1000)</f>
        <v>95877699.818906248</v>
      </c>
      <c r="AB318" s="2">
        <f t="shared" si="63"/>
        <v>420000</v>
      </c>
      <c r="AC318" s="2">
        <f t="shared" si="64"/>
        <v>62788624.028418586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245</v>
      </c>
      <c r="C319" s="7"/>
      <c r="D319" s="2" t="e">
        <f t="shared" si="55"/>
        <v>#N/A</v>
      </c>
      <c r="E319" s="2" t="e">
        <f t="shared" si="67"/>
        <v>#N/A</v>
      </c>
      <c r="F319" s="2">
        <v>1061902.8071217537</v>
      </c>
      <c r="G319" s="2">
        <f t="shared" si="70"/>
        <v>734210.28571428568</v>
      </c>
      <c r="H319" s="2">
        <f t="shared" si="65"/>
        <v>180209326.38124019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1117737.3578697145</v>
      </c>
      <c r="Q319" s="2">
        <f t="shared" si="71"/>
        <v>750000</v>
      </c>
      <c r="R319" s="2">
        <f t="shared" si="66"/>
        <v>185141683.16248906</v>
      </c>
      <c r="S319" s="2">
        <f t="shared" si="58"/>
        <v>734210.28571429849</v>
      </c>
      <c r="T319" s="2">
        <f t="shared" si="59"/>
        <v>15789.714285714552</v>
      </c>
      <c r="U319" s="2">
        <f t="shared" si="60"/>
        <v>750000</v>
      </c>
      <c r="V319" s="2">
        <f t="shared" si="34"/>
        <v>118535662.38123943</v>
      </c>
      <c r="W319" s="2">
        <f t="shared" si="61"/>
        <v>734210.28571428359</v>
      </c>
      <c r="X319" s="2">
        <f t="shared" si="51"/>
        <v>15789.714285716414</v>
      </c>
      <c r="Y319" s="2">
        <f t="shared" si="62"/>
        <v>66606020.781249613</v>
      </c>
      <c r="Z319" s="2" t="str">
        <f t="shared" si="52"/>
        <v>MEEP</v>
      </c>
      <c r="AA319" s="2">
        <f>IF(Z319="HERE",Y319,AA318+Graph!$G$1*1000)</f>
        <v>96297699.818906248</v>
      </c>
      <c r="AB319" s="2">
        <f t="shared" si="63"/>
        <v>420000</v>
      </c>
      <c r="AC319" s="2">
        <f t="shared" si="64"/>
        <v>62788624.028418586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246</v>
      </c>
      <c r="C320" s="7"/>
      <c r="D320" s="2" t="e">
        <f t="shared" si="55"/>
        <v>#N/A</v>
      </c>
      <c r="E320" s="2" t="e">
        <f t="shared" si="67"/>
        <v>#N/A</v>
      </c>
      <c r="F320" s="2">
        <v>1064490.0337798744</v>
      </c>
      <c r="G320" s="2">
        <f t="shared" si="70"/>
        <v>734210.28571428568</v>
      </c>
      <c r="H320" s="2">
        <f t="shared" si="65"/>
        <v>180943536.66695449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1120518.0929454565</v>
      </c>
      <c r="Q320" s="2">
        <f t="shared" si="71"/>
        <v>750000</v>
      </c>
      <c r="R320" s="2">
        <f t="shared" si="66"/>
        <v>185891683.16248906</v>
      </c>
      <c r="S320" s="2">
        <f t="shared" si="58"/>
        <v>734210.28571429849</v>
      </c>
      <c r="T320" s="2">
        <f t="shared" si="59"/>
        <v>15789.714285714552</v>
      </c>
      <c r="U320" s="2">
        <f t="shared" si="60"/>
        <v>750000</v>
      </c>
      <c r="V320" s="2">
        <f t="shared" si="34"/>
        <v>119269872.66695371</v>
      </c>
      <c r="W320" s="2">
        <f t="shared" si="61"/>
        <v>734210.28571428359</v>
      </c>
      <c r="X320" s="2">
        <f t="shared" si="51"/>
        <v>15789.714285716414</v>
      </c>
      <c r="Y320" s="2">
        <f t="shared" si="62"/>
        <v>66621810.495535329</v>
      </c>
      <c r="Z320" s="2" t="str">
        <f t="shared" si="52"/>
        <v>MEEP</v>
      </c>
      <c r="AA320" s="2">
        <f>IF(Z320="HERE",Y320,AA319+Graph!$G$1*1000)</f>
        <v>96717699.818906248</v>
      </c>
      <c r="AB320" s="2">
        <f t="shared" si="63"/>
        <v>420000</v>
      </c>
      <c r="AC320" s="2">
        <f t="shared" si="64"/>
        <v>62788624.028418586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247</v>
      </c>
      <c r="C321" s="7"/>
      <c r="D321" s="2" t="e">
        <f t="shared" si="55"/>
        <v>#N/A</v>
      </c>
      <c r="E321" s="2" t="e">
        <f t="shared" si="67"/>
        <v>#N/A</v>
      </c>
      <c r="F321" s="2">
        <v>1067077.2604379952</v>
      </c>
      <c r="G321" s="2">
        <f t="shared" si="70"/>
        <v>734210.28571428568</v>
      </c>
      <c r="H321" s="2">
        <f t="shared" si="65"/>
        <v>181677746.95266879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1123298.8280211836</v>
      </c>
      <c r="Q321" s="2">
        <f t="shared" si="71"/>
        <v>750000</v>
      </c>
      <c r="R321" s="2">
        <f t="shared" si="66"/>
        <v>186641683.16248906</v>
      </c>
      <c r="S321" s="2">
        <f t="shared" si="58"/>
        <v>734210.28571429849</v>
      </c>
      <c r="T321" s="2">
        <f t="shared" si="59"/>
        <v>15789.714285714552</v>
      </c>
      <c r="U321" s="2">
        <f t="shared" si="60"/>
        <v>750000</v>
      </c>
      <c r="V321" s="2">
        <f t="shared" si="34"/>
        <v>120004082.952668</v>
      </c>
      <c r="W321" s="2">
        <f t="shared" si="61"/>
        <v>734210.28571428359</v>
      </c>
      <c r="X321" s="2">
        <f t="shared" si="51"/>
        <v>15789.714285716414</v>
      </c>
      <c r="Y321" s="2">
        <f t="shared" si="62"/>
        <v>66637600.209821045</v>
      </c>
      <c r="Z321" s="2" t="str">
        <f t="shared" si="52"/>
        <v>MEEP</v>
      </c>
      <c r="AA321" s="2">
        <f>IF(Z321="HERE",Y321,AA320+Graph!$G$1*1000)</f>
        <v>97137699.818906248</v>
      </c>
      <c r="AB321" s="2">
        <f t="shared" si="63"/>
        <v>420000</v>
      </c>
      <c r="AC321" s="2">
        <f t="shared" si="64"/>
        <v>62788624.028418586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248</v>
      </c>
      <c r="C322" s="7"/>
      <c r="D322" s="2" t="e">
        <f t="shared" si="55"/>
        <v>#N/A</v>
      </c>
      <c r="E322" s="2" t="e">
        <f t="shared" si="67"/>
        <v>#N/A</v>
      </c>
      <c r="F322" s="2">
        <v>1069664.4870961159</v>
      </c>
      <c r="G322" s="2">
        <f t="shared" si="70"/>
        <v>734210.28571428568</v>
      </c>
      <c r="H322" s="2">
        <f t="shared" si="65"/>
        <v>182411957.23838308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1126079.5630969256</v>
      </c>
      <c r="Q322" s="2">
        <f t="shared" si="71"/>
        <v>750000</v>
      </c>
      <c r="R322" s="2">
        <f t="shared" si="66"/>
        <v>187391683.16248906</v>
      </c>
      <c r="S322" s="2">
        <f t="shared" si="58"/>
        <v>734210.28571429849</v>
      </c>
      <c r="T322" s="2">
        <f t="shared" si="59"/>
        <v>15789.714285714552</v>
      </c>
      <c r="U322" s="2">
        <f t="shared" si="60"/>
        <v>750000</v>
      </c>
      <c r="V322" s="2">
        <f t="shared" si="34"/>
        <v>120738293.23838228</v>
      </c>
      <c r="W322" s="2">
        <f t="shared" si="61"/>
        <v>734210.28571428359</v>
      </c>
      <c r="X322" s="2">
        <f t="shared" si="51"/>
        <v>15789.714285716414</v>
      </c>
      <c r="Y322" s="2">
        <f t="shared" si="62"/>
        <v>66653389.924106762</v>
      </c>
      <c r="Z322" s="2" t="str">
        <f t="shared" si="52"/>
        <v>MEEP</v>
      </c>
      <c r="AA322" s="2">
        <f>IF(Z322="HERE",Y322,AA321+Graph!$G$1*1000)</f>
        <v>97557699.818906248</v>
      </c>
      <c r="AB322" s="2">
        <f t="shared" si="63"/>
        <v>420000</v>
      </c>
      <c r="AC322" s="2">
        <f t="shared" si="64"/>
        <v>62788624.028418586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249</v>
      </c>
      <c r="C323" s="7"/>
      <c r="D323" s="2" t="e">
        <f t="shared" si="55"/>
        <v>#N/A</v>
      </c>
      <c r="E323" s="2" t="e">
        <f t="shared" si="67"/>
        <v>#N/A</v>
      </c>
      <c r="F323" s="2">
        <v>1072251.7137542367</v>
      </c>
      <c r="G323" s="2">
        <f t="shared" si="70"/>
        <v>734210.28571428568</v>
      </c>
      <c r="H323" s="2">
        <f t="shared" si="65"/>
        <v>183146167.52409738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1128860.2981726527</v>
      </c>
      <c r="Q323" s="2">
        <f t="shared" si="71"/>
        <v>750000</v>
      </c>
      <c r="R323" s="2">
        <f t="shared" si="66"/>
        <v>188141683.16248906</v>
      </c>
      <c r="S323" s="2">
        <f t="shared" si="58"/>
        <v>734210.28571429849</v>
      </c>
      <c r="T323" s="2">
        <f t="shared" si="59"/>
        <v>15789.714285714552</v>
      </c>
      <c r="U323" s="2">
        <f t="shared" si="60"/>
        <v>750000</v>
      </c>
      <c r="V323" s="2">
        <f t="shared" si="34"/>
        <v>121472503.52409656</v>
      </c>
      <c r="W323" s="2">
        <f t="shared" si="61"/>
        <v>734210.28571428359</v>
      </c>
      <c r="X323" s="2">
        <f t="shared" si="51"/>
        <v>15789.714285716414</v>
      </c>
      <c r="Y323" s="2">
        <f t="shared" si="62"/>
        <v>66669179.638392478</v>
      </c>
      <c r="Z323" s="2" t="str">
        <f t="shared" si="52"/>
        <v>MEEP</v>
      </c>
      <c r="AA323" s="2">
        <f>IF(Z323="HERE",Y323,AA322+Graph!$G$1*1000)</f>
        <v>97977699.818906248</v>
      </c>
      <c r="AB323" s="2">
        <f t="shared" si="63"/>
        <v>420000</v>
      </c>
      <c r="AC323" s="2">
        <f t="shared" si="64"/>
        <v>62788624.028418586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250</v>
      </c>
      <c r="C324" s="7"/>
      <c r="D324" s="2" t="e">
        <f t="shared" si="55"/>
        <v>#N/A</v>
      </c>
      <c r="E324" s="2" t="e">
        <f t="shared" si="67"/>
        <v>#N/A</v>
      </c>
      <c r="F324" s="2">
        <v>1074838.9404123724</v>
      </c>
      <c r="G324" s="2">
        <f t="shared" si="70"/>
        <v>734210.28571428568</v>
      </c>
      <c r="H324" s="2">
        <f t="shared" si="65"/>
        <v>183880377.80981168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1131641.0332483947</v>
      </c>
      <c r="Q324" s="2">
        <f t="shared" si="71"/>
        <v>750000</v>
      </c>
      <c r="R324" s="2">
        <f t="shared" si="66"/>
        <v>188891683.16248906</v>
      </c>
      <c r="S324" s="2">
        <f t="shared" si="58"/>
        <v>734210.28571429849</v>
      </c>
      <c r="T324" s="2">
        <f t="shared" si="59"/>
        <v>15789.714285714552</v>
      </c>
      <c r="U324" s="2">
        <f t="shared" si="60"/>
        <v>750000</v>
      </c>
      <c r="V324" s="2">
        <f t="shared" si="34"/>
        <v>122206713.80981085</v>
      </c>
      <c r="W324" s="2">
        <f t="shared" si="61"/>
        <v>734210.28571428359</v>
      </c>
      <c r="X324" s="2">
        <f t="shared" si="51"/>
        <v>15789.714285716414</v>
      </c>
      <c r="Y324" s="2">
        <f t="shared" si="62"/>
        <v>66684969.352678195</v>
      </c>
      <c r="Z324" s="2" t="str">
        <f t="shared" si="52"/>
        <v>MEEP</v>
      </c>
      <c r="AA324" s="2">
        <f>IF(Z324="HERE",Y324,AA323+Graph!$G$1*1000)</f>
        <v>98397699.818906248</v>
      </c>
      <c r="AB324" s="2">
        <f t="shared" si="63"/>
        <v>420000</v>
      </c>
      <c r="AC324" s="2">
        <f t="shared" si="64"/>
        <v>62788624.028418586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251</v>
      </c>
      <c r="C325" s="7"/>
      <c r="D325" s="2" t="e">
        <f t="shared" si="55"/>
        <v>#N/A</v>
      </c>
      <c r="E325" s="2" t="e">
        <f t="shared" si="67"/>
        <v>#N/A</v>
      </c>
      <c r="F325" s="2">
        <v>1077426.1670704931</v>
      </c>
      <c r="G325" s="2">
        <f t="shared" si="70"/>
        <v>734210.28571428568</v>
      </c>
      <c r="H325" s="2">
        <f t="shared" si="65"/>
        <v>184614588.09552598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1134421.7683241218</v>
      </c>
      <c r="Q325" s="2">
        <f t="shared" si="71"/>
        <v>750000</v>
      </c>
      <c r="R325" s="2">
        <f t="shared" si="66"/>
        <v>189641683.16248906</v>
      </c>
      <c r="S325" s="2">
        <f t="shared" si="58"/>
        <v>734210.28571429849</v>
      </c>
      <c r="T325" s="2">
        <f t="shared" si="59"/>
        <v>15789.714285714552</v>
      </c>
      <c r="U325" s="2">
        <f t="shared" si="60"/>
        <v>750000</v>
      </c>
      <c r="V325" s="2">
        <f t="shared" si="34"/>
        <v>122940924.09552513</v>
      </c>
      <c r="W325" s="2">
        <f t="shared" si="61"/>
        <v>734210.28571428359</v>
      </c>
      <c r="X325" s="2">
        <f t="shared" si="51"/>
        <v>15789.714285716414</v>
      </c>
      <c r="Y325" s="2">
        <f t="shared" si="62"/>
        <v>66700759.066963911</v>
      </c>
      <c r="Z325" s="2" t="str">
        <f t="shared" si="52"/>
        <v>MEEP</v>
      </c>
      <c r="AA325" s="2">
        <f>IF(Z325="HERE",Y325,AA324+Graph!$G$1*1000)</f>
        <v>98817699.818906248</v>
      </c>
      <c r="AB325" s="2">
        <f t="shared" si="63"/>
        <v>420000</v>
      </c>
      <c r="AC325" s="2">
        <f t="shared" si="64"/>
        <v>62788624.028418586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252</v>
      </c>
      <c r="C326" s="7"/>
      <c r="D326" s="2" t="e">
        <f t="shared" si="55"/>
        <v>#N/A</v>
      </c>
      <c r="E326" s="2" t="e">
        <f t="shared" si="67"/>
        <v>#N/A</v>
      </c>
      <c r="F326" s="2">
        <v>1080013.3937286139</v>
      </c>
      <c r="G326" s="2">
        <f t="shared" si="70"/>
        <v>734210.28571428568</v>
      </c>
      <c r="H326" s="2">
        <f t="shared" si="65"/>
        <v>185348798.38124028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1137202.5033998638</v>
      </c>
      <c r="Q326" s="2">
        <f t="shared" si="71"/>
        <v>750000</v>
      </c>
      <c r="R326" s="2">
        <f t="shared" si="66"/>
        <v>190391683.16248906</v>
      </c>
      <c r="S326" s="2">
        <f t="shared" si="58"/>
        <v>734210.28571429849</v>
      </c>
      <c r="T326" s="2">
        <f t="shared" si="59"/>
        <v>15789.714285714552</v>
      </c>
      <c r="U326" s="2">
        <f t="shared" si="60"/>
        <v>750000</v>
      </c>
      <c r="V326" s="2">
        <f t="shared" si="34"/>
        <v>123675134.38123941</v>
      </c>
      <c r="W326" s="2">
        <f t="shared" si="61"/>
        <v>734210.28571428359</v>
      </c>
      <c r="X326" s="2">
        <f t="shared" si="51"/>
        <v>15789.714285716414</v>
      </c>
      <c r="Y326" s="2">
        <f t="shared" si="62"/>
        <v>66716548.781249627</v>
      </c>
      <c r="Z326" s="2" t="str">
        <f t="shared" si="52"/>
        <v>MEEP</v>
      </c>
      <c r="AA326" s="2">
        <f>IF(Z326="HERE",Y326,AA325+Graph!$G$1*1000)</f>
        <v>99237699.818906248</v>
      </c>
      <c r="AB326" s="2">
        <f t="shared" si="63"/>
        <v>420000</v>
      </c>
      <c r="AC326" s="2">
        <f t="shared" si="64"/>
        <v>62788624.028418586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253</v>
      </c>
      <c r="C327" s="7"/>
      <c r="D327" s="2" t="e">
        <f t="shared" si="55"/>
        <v>#N/A</v>
      </c>
      <c r="E327" s="2" t="e">
        <f t="shared" si="67"/>
        <v>#N/A</v>
      </c>
      <c r="F327" s="2">
        <v>1082600.6203867346</v>
      </c>
      <c r="G327" s="2">
        <f t="shared" si="70"/>
        <v>734210.28571428568</v>
      </c>
      <c r="H327" s="2">
        <f t="shared" si="65"/>
        <v>186083008.66695458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1139983.2384755909</v>
      </c>
      <c r="Q327" s="2">
        <f t="shared" si="71"/>
        <v>750000</v>
      </c>
      <c r="R327" s="2">
        <f t="shared" si="66"/>
        <v>191141683.16248906</v>
      </c>
      <c r="S327" s="2">
        <f t="shared" si="58"/>
        <v>734210.28571429849</v>
      </c>
      <c r="T327" s="2">
        <f t="shared" si="59"/>
        <v>15789.714285714552</v>
      </c>
      <c r="U327" s="2">
        <f t="shared" si="60"/>
        <v>750000</v>
      </c>
      <c r="V327" s="2">
        <f t="shared" si="34"/>
        <v>124409344.6669537</v>
      </c>
      <c r="W327" s="2">
        <f t="shared" si="61"/>
        <v>734210.28571428359</v>
      </c>
      <c r="X327" s="2">
        <f t="shared" si="51"/>
        <v>15789.714285716414</v>
      </c>
      <c r="Y327" s="2">
        <f t="shared" si="62"/>
        <v>66732338.495535344</v>
      </c>
      <c r="Z327" s="2" t="str">
        <f t="shared" si="52"/>
        <v>MEEP</v>
      </c>
      <c r="AA327" s="2">
        <f>IF(Z327="HERE",Y327,AA326+Graph!$G$1*1000)</f>
        <v>99657699.818906248</v>
      </c>
      <c r="AB327" s="2">
        <f t="shared" si="63"/>
        <v>420000</v>
      </c>
      <c r="AC327" s="2">
        <f t="shared" si="64"/>
        <v>62788624.028418586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254</v>
      </c>
      <c r="C328" s="7"/>
      <c r="D328" s="2" t="e">
        <f t="shared" si="55"/>
        <v>#N/A</v>
      </c>
      <c r="E328" s="2" t="e">
        <f t="shared" si="67"/>
        <v>#N/A</v>
      </c>
      <c r="F328" s="2">
        <v>1085187.8470448554</v>
      </c>
      <c r="G328" s="2">
        <f t="shared" si="70"/>
        <v>734210.28571428568</v>
      </c>
      <c r="H328" s="2">
        <f t="shared" si="65"/>
        <v>186817218.95266888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1142763.973551333</v>
      </c>
      <c r="Q328" s="2">
        <f t="shared" si="71"/>
        <v>750000</v>
      </c>
      <c r="R328" s="2">
        <f t="shared" si="66"/>
        <v>191891683.16248906</v>
      </c>
      <c r="S328" s="2">
        <f t="shared" si="58"/>
        <v>734210.28571429849</v>
      </c>
      <c r="T328" s="2">
        <f t="shared" si="59"/>
        <v>15789.714285714552</v>
      </c>
      <c r="U328" s="2">
        <f t="shared" si="60"/>
        <v>750000</v>
      </c>
      <c r="V328" s="2">
        <f t="shared" si="34"/>
        <v>125143554.95266798</v>
      </c>
      <c r="W328" s="2">
        <f t="shared" si="61"/>
        <v>734210.28571428359</v>
      </c>
      <c r="X328" s="2">
        <f t="shared" si="51"/>
        <v>15789.714285716414</v>
      </c>
      <c r="Y328" s="2">
        <f t="shared" si="62"/>
        <v>66748128.20982106</v>
      </c>
      <c r="Z328" s="2" t="str">
        <f t="shared" si="52"/>
        <v>MEEP</v>
      </c>
      <c r="AA328" s="2">
        <f>IF(Z328="HERE",Y328,AA327+Graph!$G$1*1000)</f>
        <v>100077699.81890625</v>
      </c>
      <c r="AB328" s="2">
        <f t="shared" si="63"/>
        <v>420000</v>
      </c>
      <c r="AC328" s="2">
        <f t="shared" si="64"/>
        <v>62788624.028418586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255</v>
      </c>
      <c r="C329" s="7"/>
      <c r="D329" s="2" t="e">
        <f t="shared" si="55"/>
        <v>#N/A</v>
      </c>
      <c r="E329" s="2" t="e">
        <f t="shared" si="67"/>
        <v>#N/A</v>
      </c>
      <c r="F329" s="2">
        <v>1087775.0737029761</v>
      </c>
      <c r="G329" s="2">
        <f t="shared" si="70"/>
        <v>734210.28571428568</v>
      </c>
      <c r="H329" s="2">
        <f t="shared" si="65"/>
        <v>187551429.23838317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1145544.7086270601</v>
      </c>
      <c r="Q329" s="2">
        <f t="shared" si="71"/>
        <v>750000</v>
      </c>
      <c r="R329" s="2">
        <f t="shared" si="66"/>
        <v>192641683.16248906</v>
      </c>
      <c r="S329" s="2">
        <f t="shared" si="58"/>
        <v>734210.28571429849</v>
      </c>
      <c r="T329" s="2">
        <f t="shared" si="59"/>
        <v>15789.714285714552</v>
      </c>
      <c r="U329" s="2">
        <f t="shared" si="60"/>
        <v>750000</v>
      </c>
      <c r="V329" s="2">
        <f t="shared" si="34"/>
        <v>125877765.23838226</v>
      </c>
      <c r="W329" s="2">
        <f t="shared" si="61"/>
        <v>734210.28571428359</v>
      </c>
      <c r="X329" s="2">
        <f t="shared" si="51"/>
        <v>15789.714285716414</v>
      </c>
      <c r="Y329" s="2">
        <f t="shared" si="62"/>
        <v>66763917.924106777</v>
      </c>
      <c r="Z329" s="2" t="str">
        <f t="shared" si="52"/>
        <v>MEEP</v>
      </c>
      <c r="AA329" s="2">
        <f>IF(Z329="HERE",Y329,AA328+Graph!$G$1*1000)</f>
        <v>100497699.81890625</v>
      </c>
      <c r="AB329" s="2">
        <f t="shared" si="63"/>
        <v>420000</v>
      </c>
      <c r="AC329" s="2">
        <f t="shared" si="64"/>
        <v>62788624.028418586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256</v>
      </c>
      <c r="C330" s="7"/>
      <c r="D330" s="2" t="e">
        <f t="shared" si="55"/>
        <v>#N/A</v>
      </c>
      <c r="E330" s="2" t="e">
        <f t="shared" si="67"/>
        <v>#N/A</v>
      </c>
      <c r="F330" s="2">
        <v>1090362.3003610969</v>
      </c>
      <c r="G330" s="2">
        <f t="shared" si="70"/>
        <v>734210.28571428568</v>
      </c>
      <c r="H330" s="2">
        <f t="shared" si="65"/>
        <v>188285639.52409747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1148325.4437028021</v>
      </c>
      <c r="Q330" s="2">
        <f t="shared" si="71"/>
        <v>750000</v>
      </c>
      <c r="R330" s="2">
        <f t="shared" si="66"/>
        <v>193391683.16248906</v>
      </c>
      <c r="S330" s="2">
        <f t="shared" si="58"/>
        <v>734210.28571429849</v>
      </c>
      <c r="T330" s="2">
        <f t="shared" si="59"/>
        <v>15789.714285714552</v>
      </c>
      <c r="U330" s="2">
        <f t="shared" si="60"/>
        <v>750000</v>
      </c>
      <c r="V330" s="2">
        <f t="shared" si="34"/>
        <v>126611975.52409655</v>
      </c>
      <c r="W330" s="2">
        <f t="shared" si="61"/>
        <v>734210.28571428359</v>
      </c>
      <c r="X330" s="2">
        <f t="shared" si="51"/>
        <v>15789.714285716414</v>
      </c>
      <c r="Y330" s="2">
        <f t="shared" si="62"/>
        <v>66779707.638392493</v>
      </c>
      <c r="Z330" s="2" t="str">
        <f t="shared" si="52"/>
        <v>MEEP</v>
      </c>
      <c r="AA330" s="2">
        <f>IF(Z330="HERE",Y330,AA329+Graph!$G$1*1000)</f>
        <v>100917699.81890625</v>
      </c>
      <c r="AB330" s="2">
        <f t="shared" si="63"/>
        <v>420000</v>
      </c>
      <c r="AC330" s="2">
        <f t="shared" si="64"/>
        <v>62788624.028418586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257</v>
      </c>
      <c r="C331" s="7"/>
      <c r="D331" s="2" t="e">
        <f t="shared" si="55"/>
        <v>#N/A</v>
      </c>
      <c r="E331" s="2" t="e">
        <f t="shared" si="67"/>
        <v>#N/A</v>
      </c>
      <c r="F331" s="2">
        <v>1092949.5270192176</v>
      </c>
      <c r="G331" s="2">
        <f t="shared" si="70"/>
        <v>734210.28571428568</v>
      </c>
      <c r="H331" s="2">
        <f t="shared" si="65"/>
        <v>189019849.80981177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1151106.1787785292</v>
      </c>
      <c r="Q331" s="2">
        <f t="shared" si="71"/>
        <v>750000</v>
      </c>
      <c r="R331" s="2">
        <f t="shared" si="66"/>
        <v>194141683.16248906</v>
      </c>
      <c r="S331" s="2">
        <f t="shared" si="58"/>
        <v>734210.28571429849</v>
      </c>
      <c r="T331" s="2">
        <f t="shared" si="59"/>
        <v>15789.714285714552</v>
      </c>
      <c r="U331" s="2">
        <f t="shared" si="60"/>
        <v>750000</v>
      </c>
      <c r="V331" s="2">
        <f t="shared" si="34"/>
        <v>127346185.80981083</v>
      </c>
      <c r="W331" s="2">
        <f t="shared" si="61"/>
        <v>734210.28571428359</v>
      </c>
      <c r="X331" s="2">
        <f t="shared" si="51"/>
        <v>15789.714285716414</v>
      </c>
      <c r="Y331" s="2">
        <f t="shared" si="62"/>
        <v>66795497.35267821</v>
      </c>
      <c r="Z331" s="2" t="str">
        <f t="shared" si="52"/>
        <v>MEEP</v>
      </c>
      <c r="AA331" s="2">
        <f>IF(Z331="HERE",Y331,AA330+Graph!$G$1*1000)</f>
        <v>101337699.81890625</v>
      </c>
      <c r="AB331" s="2">
        <f t="shared" si="63"/>
        <v>420000</v>
      </c>
      <c r="AC331" s="2">
        <f t="shared" si="64"/>
        <v>62788624.028418586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258</v>
      </c>
      <c r="C332" s="7"/>
      <c r="D332" s="2" t="e">
        <f t="shared" si="55"/>
        <v>#N/A</v>
      </c>
      <c r="E332" s="2" t="e">
        <f t="shared" si="67"/>
        <v>#N/A</v>
      </c>
      <c r="F332" s="2">
        <v>1095536.7536773384</v>
      </c>
      <c r="G332" s="2">
        <f t="shared" si="70"/>
        <v>734210.28571428568</v>
      </c>
      <c r="H332" s="2">
        <f t="shared" si="65"/>
        <v>189754060.09552607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1153886.9138542712</v>
      </c>
      <c r="Q332" s="2">
        <f t="shared" si="71"/>
        <v>750000</v>
      </c>
      <c r="R332" s="2">
        <f t="shared" si="66"/>
        <v>194891683.16248906</v>
      </c>
      <c r="S332" s="2">
        <f t="shared" si="58"/>
        <v>734210.28571429849</v>
      </c>
      <c r="T332" s="2">
        <f t="shared" si="59"/>
        <v>15789.714285714552</v>
      </c>
      <c r="U332" s="2">
        <f t="shared" si="60"/>
        <v>750000</v>
      </c>
      <c r="V332" s="2">
        <f t="shared" si="34"/>
        <v>128080396.09552512</v>
      </c>
      <c r="W332" s="2">
        <f t="shared" si="61"/>
        <v>734210.28571428359</v>
      </c>
      <c r="X332" s="2">
        <f t="shared" si="51"/>
        <v>15789.714285716414</v>
      </c>
      <c r="Y332" s="2">
        <f t="shared" si="62"/>
        <v>66811287.066963926</v>
      </c>
      <c r="Z332" s="2" t="str">
        <f t="shared" si="52"/>
        <v>MEEP</v>
      </c>
      <c r="AA332" s="2">
        <f>IF(Z332="HERE",Y332,AA331+Graph!$G$1*1000)</f>
        <v>101757699.81890625</v>
      </c>
      <c r="AB332" s="2">
        <f t="shared" si="63"/>
        <v>420000</v>
      </c>
      <c r="AC332" s="2">
        <f t="shared" si="64"/>
        <v>62788624.028418586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259</v>
      </c>
      <c r="C333" s="7"/>
      <c r="D333" s="2" t="e">
        <f t="shared" si="55"/>
        <v>#N/A</v>
      </c>
      <c r="E333" s="2" t="e">
        <f t="shared" si="67"/>
        <v>#N/A</v>
      </c>
      <c r="F333" s="2">
        <v>1098123.9803354591</v>
      </c>
      <c r="G333" s="2">
        <f t="shared" si="70"/>
        <v>734210.28571428568</v>
      </c>
      <c r="H333" s="2">
        <f t="shared" si="65"/>
        <v>190488270.38124037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1156667.6489299983</v>
      </c>
      <c r="Q333" s="2">
        <f t="shared" si="71"/>
        <v>750000</v>
      </c>
      <c r="R333" s="2">
        <f t="shared" si="66"/>
        <v>195641683.16248906</v>
      </c>
      <c r="S333" s="2">
        <f t="shared" si="58"/>
        <v>734210.28571429849</v>
      </c>
      <c r="T333" s="2">
        <f t="shared" si="59"/>
        <v>15789.714285714552</v>
      </c>
      <c r="U333" s="2">
        <f t="shared" si="60"/>
        <v>750000</v>
      </c>
      <c r="V333" s="2">
        <f t="shared" si="34"/>
        <v>128814606.3812394</v>
      </c>
      <c r="W333" s="2">
        <f t="shared" si="61"/>
        <v>734210.28571428359</v>
      </c>
      <c r="X333" s="2">
        <f t="shared" si="51"/>
        <v>15789.714285716414</v>
      </c>
      <c r="Y333" s="2">
        <f t="shared" si="62"/>
        <v>66827076.781249642</v>
      </c>
      <c r="Z333" s="2" t="str">
        <f t="shared" si="52"/>
        <v>MEEP</v>
      </c>
      <c r="AA333" s="2">
        <f>IF(Z333="HERE",Y333,AA332+Graph!$G$1*1000)</f>
        <v>102177699.81890625</v>
      </c>
      <c r="AB333" s="2">
        <f t="shared" si="63"/>
        <v>420000</v>
      </c>
      <c r="AC333" s="2">
        <f t="shared" si="64"/>
        <v>62788624.028418586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260</v>
      </c>
      <c r="C334" s="7"/>
      <c r="D334" s="2" t="e">
        <f t="shared" si="55"/>
        <v>#N/A</v>
      </c>
      <c r="E334" s="2" t="e">
        <f t="shared" si="67"/>
        <v>#N/A</v>
      </c>
      <c r="F334" s="2">
        <v>1100711.2069935799</v>
      </c>
      <c r="G334" s="2">
        <f t="shared" si="70"/>
        <v>734210.28571428568</v>
      </c>
      <c r="H334" s="2">
        <f t="shared" si="65"/>
        <v>191222480.66695467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1159448.3840057403</v>
      </c>
      <c r="Q334" s="2">
        <f t="shared" si="71"/>
        <v>750000</v>
      </c>
      <c r="R334" s="2">
        <f t="shared" si="66"/>
        <v>196391683.16248906</v>
      </c>
      <c r="S334" s="2">
        <f t="shared" si="58"/>
        <v>734210.28571429849</v>
      </c>
      <c r="T334" s="2">
        <f t="shared" si="59"/>
        <v>15789.714285714552</v>
      </c>
      <c r="U334" s="2">
        <f t="shared" si="60"/>
        <v>750000</v>
      </c>
      <c r="V334" s="2">
        <f t="shared" si="34"/>
        <v>129548816.66695368</v>
      </c>
      <c r="W334" s="2">
        <f t="shared" si="61"/>
        <v>734210.28571428359</v>
      </c>
      <c r="X334" s="2">
        <f t="shared" si="51"/>
        <v>15789.714285716414</v>
      </c>
      <c r="Y334" s="2">
        <f t="shared" si="62"/>
        <v>66842866.495535359</v>
      </c>
      <c r="Z334" s="2" t="str">
        <f t="shared" si="52"/>
        <v>MEEP</v>
      </c>
      <c r="AA334" s="2">
        <f>IF(Z334="HERE",Y334,AA333+Graph!$G$1*1000)</f>
        <v>102597699.81890625</v>
      </c>
      <c r="AB334" s="2">
        <f t="shared" si="63"/>
        <v>420000</v>
      </c>
      <c r="AC334" s="2">
        <f t="shared" si="64"/>
        <v>62788624.028418586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261</v>
      </c>
      <c r="C335" s="7"/>
      <c r="D335" s="2" t="e">
        <f t="shared" si="55"/>
        <v>#N/A</v>
      </c>
      <c r="E335" s="2" t="e">
        <f t="shared" si="67"/>
        <v>#N/A</v>
      </c>
      <c r="F335" s="2">
        <v>1103298.4336517006</v>
      </c>
      <c r="G335" s="2">
        <f t="shared" si="70"/>
        <v>734210.28571428568</v>
      </c>
      <c r="H335" s="2">
        <f t="shared" si="65"/>
        <v>191956690.95266896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1162229.1190814823</v>
      </c>
      <c r="Q335" s="2">
        <f t="shared" si="71"/>
        <v>750000</v>
      </c>
      <c r="R335" s="2">
        <f t="shared" si="66"/>
        <v>197141683.16248906</v>
      </c>
      <c r="S335" s="2">
        <f t="shared" si="58"/>
        <v>734210.28571429849</v>
      </c>
      <c r="T335" s="2">
        <f t="shared" si="59"/>
        <v>15789.714285714552</v>
      </c>
      <c r="U335" s="2">
        <f t="shared" si="60"/>
        <v>750000</v>
      </c>
      <c r="V335" s="2">
        <f t="shared" si="34"/>
        <v>130283026.95266797</v>
      </c>
      <c r="W335" s="2">
        <f t="shared" si="61"/>
        <v>734210.28571428359</v>
      </c>
      <c r="X335" s="2">
        <f t="shared" si="51"/>
        <v>15789.714285716414</v>
      </c>
      <c r="Y335" s="2">
        <f t="shared" si="62"/>
        <v>66858656.209821075</v>
      </c>
      <c r="Z335" s="2" t="str">
        <f t="shared" si="52"/>
        <v>MEEP</v>
      </c>
      <c r="AA335" s="2">
        <f>IF(Z335="HERE",Y335,AA334+Graph!$G$1*1000)</f>
        <v>103017699.81890625</v>
      </c>
      <c r="AB335" s="2">
        <f t="shared" si="63"/>
        <v>420000</v>
      </c>
      <c r="AC335" s="2">
        <f t="shared" si="64"/>
        <v>62788624.028418586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262</v>
      </c>
      <c r="C336" s="7"/>
      <c r="D336" s="2" t="e">
        <f t="shared" si="55"/>
        <v>#N/A</v>
      </c>
      <c r="E336" s="2" t="e">
        <f t="shared" si="67"/>
        <v>#N/A</v>
      </c>
      <c r="F336" s="2">
        <v>1105885.6603098214</v>
      </c>
      <c r="G336" s="2">
        <f t="shared" si="70"/>
        <v>734210.28571428568</v>
      </c>
      <c r="H336" s="2">
        <f t="shared" si="65"/>
        <v>192690901.23838326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1165009.8541572094</v>
      </c>
      <c r="Q336" s="2">
        <f t="shared" si="71"/>
        <v>750000</v>
      </c>
      <c r="R336" s="2">
        <f t="shared" si="66"/>
        <v>197891683.16248906</v>
      </c>
      <c r="S336" s="2">
        <f t="shared" si="58"/>
        <v>734210.28571429849</v>
      </c>
      <c r="T336" s="2">
        <f t="shared" si="59"/>
        <v>15789.714285714552</v>
      </c>
      <c r="U336" s="2">
        <f t="shared" si="60"/>
        <v>750000</v>
      </c>
      <c r="V336" s="2">
        <f t="shared" si="34"/>
        <v>131017237.23838225</v>
      </c>
      <c r="W336" s="2">
        <f t="shared" si="61"/>
        <v>734210.28571428359</v>
      </c>
      <c r="X336" s="2">
        <f t="shared" si="51"/>
        <v>15789.714285716414</v>
      </c>
      <c r="Y336" s="2">
        <f t="shared" si="62"/>
        <v>66874445.924106792</v>
      </c>
      <c r="Z336" s="2" t="str">
        <f t="shared" si="52"/>
        <v>MEEP</v>
      </c>
      <c r="AA336" s="2">
        <f>IF(Z336="HERE",Y336,AA335+Graph!$G$1*1000)</f>
        <v>103437699.81890625</v>
      </c>
      <c r="AB336" s="2">
        <f t="shared" si="63"/>
        <v>420000</v>
      </c>
      <c r="AC336" s="2">
        <f t="shared" si="64"/>
        <v>62788624.028418586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263</v>
      </c>
      <c r="C337" s="7"/>
      <c r="D337" s="2" t="e">
        <f t="shared" si="55"/>
        <v>#N/A</v>
      </c>
      <c r="E337" s="2" t="e">
        <f t="shared" si="67"/>
        <v>#N/A</v>
      </c>
      <c r="F337" s="2">
        <v>1108472.8869679421</v>
      </c>
      <c r="G337" s="2">
        <f t="shared" si="70"/>
        <v>734210.28571428568</v>
      </c>
      <c r="H337" s="2">
        <f t="shared" si="65"/>
        <v>193425111.52409756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1167790.5892329514</v>
      </c>
      <c r="Q337" s="2">
        <f t="shared" si="71"/>
        <v>750000</v>
      </c>
      <c r="R337" s="2">
        <f t="shared" si="66"/>
        <v>198641683.16248906</v>
      </c>
      <c r="S337" s="2">
        <f t="shared" si="58"/>
        <v>734210.28571429849</v>
      </c>
      <c r="T337" s="2">
        <f t="shared" si="59"/>
        <v>15789.714285714552</v>
      </c>
      <c r="U337" s="2">
        <f t="shared" si="60"/>
        <v>750000</v>
      </c>
      <c r="V337" s="2">
        <f t="shared" si="34"/>
        <v>131751447.52409653</v>
      </c>
      <c r="W337" s="2">
        <f t="shared" si="61"/>
        <v>734210.28571428359</v>
      </c>
      <c r="X337" s="2">
        <f t="shared" si="51"/>
        <v>15789.714285716414</v>
      </c>
      <c r="Y337" s="2">
        <f t="shared" si="62"/>
        <v>66890235.638392508</v>
      </c>
      <c r="Z337" s="2" t="str">
        <f t="shared" si="52"/>
        <v>MEEP</v>
      </c>
      <c r="AA337" s="2">
        <f>IF(Z337="HERE",Y337,AA336+Graph!$G$1*1000)</f>
        <v>103857699.81890625</v>
      </c>
      <c r="AB337" s="2">
        <f t="shared" si="63"/>
        <v>420000</v>
      </c>
      <c r="AC337" s="2">
        <f t="shared" si="64"/>
        <v>62788624.028418586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264</v>
      </c>
      <c r="C338" s="7"/>
      <c r="D338" s="2" t="e">
        <f t="shared" si="55"/>
        <v>#N/A</v>
      </c>
      <c r="E338" s="2" t="e">
        <f t="shared" si="67"/>
        <v>#N/A</v>
      </c>
      <c r="F338" s="2">
        <v>1111060.1136260629</v>
      </c>
      <c r="G338" s="2">
        <f t="shared" si="70"/>
        <v>734210.28571428568</v>
      </c>
      <c r="H338" s="2">
        <f t="shared" si="65"/>
        <v>194159321.80981186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1170571.3243086785</v>
      </c>
      <c r="Q338" s="2">
        <f t="shared" si="71"/>
        <v>750000</v>
      </c>
      <c r="R338" s="2">
        <f t="shared" si="66"/>
        <v>199391683.16248906</v>
      </c>
      <c r="S338" s="2">
        <f t="shared" si="58"/>
        <v>734210.28571429849</v>
      </c>
      <c r="T338" s="2">
        <f t="shared" si="59"/>
        <v>15789.714285714552</v>
      </c>
      <c r="U338" s="2">
        <f t="shared" si="60"/>
        <v>750000</v>
      </c>
      <c r="V338" s="2">
        <f t="shared" si="34"/>
        <v>132485657.80981082</v>
      </c>
      <c r="W338" s="2">
        <f t="shared" si="61"/>
        <v>734210.28571428359</v>
      </c>
      <c r="X338" s="2">
        <f t="shared" si="51"/>
        <v>15789.714285716414</v>
      </c>
      <c r="Y338" s="2">
        <f t="shared" si="62"/>
        <v>66906025.352678224</v>
      </c>
      <c r="Z338" s="2" t="str">
        <f t="shared" si="52"/>
        <v>MEEP</v>
      </c>
      <c r="AA338" s="2">
        <f>IF(Z338="HERE",Y338,AA337+Graph!$G$1*1000)</f>
        <v>104277699.81890625</v>
      </c>
      <c r="AB338" s="2">
        <f t="shared" si="63"/>
        <v>420000</v>
      </c>
      <c r="AC338" s="2">
        <f t="shared" si="64"/>
        <v>62788624.028418586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265</v>
      </c>
      <c r="C339" s="7"/>
      <c r="D339" s="2" t="e">
        <f t="shared" si="55"/>
        <v>#N/A</v>
      </c>
      <c r="E339" s="2" t="e">
        <f t="shared" si="67"/>
        <v>#N/A</v>
      </c>
      <c r="F339" s="2">
        <v>1113647.3402841836</v>
      </c>
      <c r="G339" s="2">
        <f t="shared" si="70"/>
        <v>734210.28571428568</v>
      </c>
      <c r="H339" s="2">
        <f t="shared" si="65"/>
        <v>194893532.09552616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1173352.0593844205</v>
      </c>
      <c r="Q339" s="2">
        <f t="shared" si="71"/>
        <v>750000</v>
      </c>
      <c r="R339" s="2">
        <f t="shared" si="66"/>
        <v>200141683.16248906</v>
      </c>
      <c r="S339" s="2">
        <f t="shared" si="58"/>
        <v>734210.28571429849</v>
      </c>
      <c r="T339" s="2">
        <f t="shared" si="59"/>
        <v>15789.714285714552</v>
      </c>
      <c r="U339" s="2">
        <f t="shared" si="60"/>
        <v>750000</v>
      </c>
      <c r="V339" s="2">
        <f t="shared" si="34"/>
        <v>133219868.0955251</v>
      </c>
      <c r="W339" s="2">
        <f t="shared" si="61"/>
        <v>734210.28571428359</v>
      </c>
      <c r="X339" s="2">
        <f t="shared" si="51"/>
        <v>15789.714285716414</v>
      </c>
      <c r="Y339" s="2">
        <f t="shared" si="62"/>
        <v>66921815.066963941</v>
      </c>
      <c r="Z339" s="2" t="str">
        <f t="shared" si="52"/>
        <v>MEEP</v>
      </c>
      <c r="AA339" s="2">
        <f>IF(Z339="HERE",Y339,AA338+Graph!$G$1*1000)</f>
        <v>104697699.81890625</v>
      </c>
      <c r="AB339" s="2">
        <f t="shared" si="63"/>
        <v>420000</v>
      </c>
      <c r="AC339" s="2">
        <f t="shared" si="64"/>
        <v>62788624.028418586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266</v>
      </c>
      <c r="C340" s="7"/>
      <c r="D340" s="2" t="e">
        <f t="shared" si="55"/>
        <v>#N/A</v>
      </c>
      <c r="E340" s="2" t="e">
        <f t="shared" si="67"/>
        <v>#N/A</v>
      </c>
      <c r="F340" s="2">
        <v>1116234.5669423044</v>
      </c>
      <c r="G340" s="2">
        <f t="shared" si="70"/>
        <v>734210.28571428568</v>
      </c>
      <c r="H340" s="2">
        <f t="shared" si="65"/>
        <v>195627742.38124046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1176132.7944601476</v>
      </c>
      <c r="Q340" s="2">
        <f t="shared" si="71"/>
        <v>750000</v>
      </c>
      <c r="R340" s="2">
        <f t="shared" si="66"/>
        <v>200891683.16248906</v>
      </c>
      <c r="S340" s="2">
        <f t="shared" si="58"/>
        <v>734210.28571429849</v>
      </c>
      <c r="T340" s="2">
        <f t="shared" si="59"/>
        <v>15789.714285714552</v>
      </c>
      <c r="U340" s="2">
        <f t="shared" si="60"/>
        <v>750000</v>
      </c>
      <c r="V340" s="2">
        <f t="shared" si="34"/>
        <v>133954078.38123938</v>
      </c>
      <c r="W340" s="2">
        <f t="shared" si="61"/>
        <v>734210.28571428359</v>
      </c>
      <c r="X340" s="2">
        <f t="shared" si="51"/>
        <v>15789.714285716414</v>
      </c>
      <c r="Y340" s="2">
        <f t="shared" si="62"/>
        <v>66937604.781249657</v>
      </c>
      <c r="Z340" s="2" t="str">
        <f t="shared" si="52"/>
        <v>MEEP</v>
      </c>
      <c r="AA340" s="2">
        <f>IF(Z340="HERE",Y340,AA339+Graph!$G$1*1000)</f>
        <v>105117699.81890625</v>
      </c>
      <c r="AB340" s="2">
        <f t="shared" si="63"/>
        <v>420000</v>
      </c>
      <c r="AC340" s="2">
        <f t="shared" si="64"/>
        <v>62788624.028418586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267</v>
      </c>
      <c r="C341" s="7"/>
      <c r="D341" s="2" t="e">
        <f t="shared" si="55"/>
        <v>#N/A</v>
      </c>
      <c r="E341" s="2" t="e">
        <f t="shared" si="67"/>
        <v>#N/A</v>
      </c>
      <c r="F341" s="2">
        <v>1118821.7936004251</v>
      </c>
      <c r="G341" s="2">
        <f t="shared" si="70"/>
        <v>734210.28571428568</v>
      </c>
      <c r="H341" s="2">
        <f t="shared" si="65"/>
        <v>196361952.66695476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1178913.5295358896</v>
      </c>
      <c r="Q341" s="2">
        <f t="shared" si="71"/>
        <v>750000</v>
      </c>
      <c r="R341" s="2">
        <f t="shared" si="66"/>
        <v>201641683.16248906</v>
      </c>
      <c r="S341" s="2">
        <f t="shared" si="58"/>
        <v>734210.28571429849</v>
      </c>
      <c r="T341" s="2">
        <f t="shared" si="59"/>
        <v>15789.714285714552</v>
      </c>
      <c r="U341" s="2">
        <f t="shared" si="60"/>
        <v>750000</v>
      </c>
      <c r="V341" s="2">
        <f t="shared" si="34"/>
        <v>134688288.66695368</v>
      </c>
      <c r="W341" s="2">
        <f t="shared" si="61"/>
        <v>734210.28571429849</v>
      </c>
      <c r="X341" s="2">
        <f t="shared" si="51"/>
        <v>15789.714285701513</v>
      </c>
      <c r="Y341" s="2">
        <f t="shared" si="62"/>
        <v>66953394.495535359</v>
      </c>
      <c r="Z341" s="2" t="str">
        <f t="shared" si="52"/>
        <v>MEEP</v>
      </c>
      <c r="AA341" s="2">
        <f>IF(Z341="HERE",Y341,AA340+Graph!$G$1*1000)</f>
        <v>105537699.81890625</v>
      </c>
      <c r="AB341" s="2">
        <f t="shared" si="63"/>
        <v>420000</v>
      </c>
      <c r="AC341" s="2">
        <f t="shared" si="64"/>
        <v>62788624.028418586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268</v>
      </c>
      <c r="C342" s="7"/>
      <c r="D342" s="2" t="e">
        <f t="shared" si="55"/>
        <v>#N/A</v>
      </c>
      <c r="E342" s="2" t="e">
        <f t="shared" si="67"/>
        <v>#N/A</v>
      </c>
      <c r="F342" s="2">
        <v>1121409.0202585459</v>
      </c>
      <c r="G342" s="2">
        <f t="shared" si="70"/>
        <v>734210.28571428568</v>
      </c>
      <c r="H342" s="2">
        <f t="shared" si="65"/>
        <v>197096162.95266905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1181694.2646116167</v>
      </c>
      <c r="Q342" s="2">
        <f t="shared" si="71"/>
        <v>750000</v>
      </c>
      <c r="R342" s="2">
        <f t="shared" si="66"/>
        <v>202391683.16248906</v>
      </c>
      <c r="S342" s="2">
        <f t="shared" si="58"/>
        <v>734210.28571429849</v>
      </c>
      <c r="T342" s="2">
        <f t="shared" si="59"/>
        <v>15789.714285714552</v>
      </c>
      <c r="U342" s="2">
        <f t="shared" si="60"/>
        <v>750000</v>
      </c>
      <c r="V342" s="2">
        <f t="shared" si="34"/>
        <v>135422498.95266798</v>
      </c>
      <c r="W342" s="2">
        <f t="shared" si="61"/>
        <v>734210.28571429849</v>
      </c>
      <c r="X342" s="2">
        <f t="shared" si="51"/>
        <v>15789.714285701513</v>
      </c>
      <c r="Y342" s="2">
        <f t="shared" si="62"/>
        <v>66969184.20982106</v>
      </c>
      <c r="Z342" s="2" t="str">
        <f t="shared" si="52"/>
        <v>MEEP</v>
      </c>
      <c r="AA342" s="2">
        <f>IF(Z342="HERE",Y342,AA341+Graph!$G$1*1000)</f>
        <v>105957699.81890625</v>
      </c>
      <c r="AB342" s="2">
        <f t="shared" si="63"/>
        <v>420000</v>
      </c>
      <c r="AC342" s="2">
        <f t="shared" si="64"/>
        <v>62788624.028418586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269</v>
      </c>
      <c r="C343" s="7"/>
      <c r="D343" s="2" t="e">
        <f t="shared" si="55"/>
        <v>#N/A</v>
      </c>
      <c r="E343" s="2" t="e">
        <f t="shared" si="67"/>
        <v>#N/A</v>
      </c>
      <c r="F343" s="2">
        <v>1123996.2469166666</v>
      </c>
      <c r="G343" s="2">
        <f t="shared" si="70"/>
        <v>734210.28571428568</v>
      </c>
      <c r="H343" s="2">
        <f t="shared" si="65"/>
        <v>197830373.23838335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1184474.9996873587</v>
      </c>
      <c r="Q343" s="2">
        <f t="shared" si="71"/>
        <v>750000</v>
      </c>
      <c r="R343" s="2">
        <f t="shared" si="66"/>
        <v>203141683.16248906</v>
      </c>
      <c r="S343" s="2">
        <f t="shared" si="58"/>
        <v>734210.28571429849</v>
      </c>
      <c r="T343" s="2">
        <f t="shared" si="59"/>
        <v>15789.714285714552</v>
      </c>
      <c r="U343" s="2">
        <f t="shared" si="60"/>
        <v>750000</v>
      </c>
      <c r="V343" s="2">
        <f t="shared" si="34"/>
        <v>136156709.23838228</v>
      </c>
      <c r="W343" s="2">
        <f t="shared" si="61"/>
        <v>734210.28571429849</v>
      </c>
      <c r="X343" s="2">
        <f t="shared" si="51"/>
        <v>15789.714285701513</v>
      </c>
      <c r="Y343" s="2">
        <f t="shared" si="62"/>
        <v>66984973.924106762</v>
      </c>
      <c r="Z343" s="2" t="str">
        <f t="shared" si="52"/>
        <v>MEEP</v>
      </c>
      <c r="AA343" s="2">
        <f>IF(Z343="HERE",Y343,AA342+Graph!$G$1*1000)</f>
        <v>106377699.81890625</v>
      </c>
      <c r="AB343" s="2">
        <f t="shared" si="63"/>
        <v>420000</v>
      </c>
      <c r="AC343" s="2">
        <f t="shared" si="64"/>
        <v>62788624.028418586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270</v>
      </c>
      <c r="C344" s="7"/>
      <c r="D344" s="2" t="e">
        <f t="shared" si="55"/>
        <v>#N/A</v>
      </c>
      <c r="E344" s="2" t="e">
        <f t="shared" si="67"/>
        <v>#N/A</v>
      </c>
      <c r="F344" s="2">
        <v>1126583.4735747874</v>
      </c>
      <c r="G344" s="2">
        <f t="shared" si="70"/>
        <v>734210.28571428568</v>
      </c>
      <c r="H344" s="2">
        <f t="shared" si="65"/>
        <v>198564583.52409765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1187255.7347630858</v>
      </c>
      <c r="Q344" s="2">
        <f t="shared" si="71"/>
        <v>750000</v>
      </c>
      <c r="R344" s="2">
        <f t="shared" si="66"/>
        <v>203891683.16248906</v>
      </c>
      <c r="S344" s="2">
        <f t="shared" si="58"/>
        <v>734210.28571429849</v>
      </c>
      <c r="T344" s="2">
        <f t="shared" si="59"/>
        <v>15789.714285714552</v>
      </c>
      <c r="U344" s="2">
        <f t="shared" si="60"/>
        <v>750000</v>
      </c>
      <c r="V344" s="2">
        <f t="shared" si="34"/>
        <v>136890919.52409658</v>
      </c>
      <c r="W344" s="2">
        <f t="shared" si="61"/>
        <v>734210.28571429849</v>
      </c>
      <c r="X344" s="2">
        <f t="shared" si="51"/>
        <v>15789.714285701513</v>
      </c>
      <c r="Y344" s="2">
        <f t="shared" si="62"/>
        <v>67000763.638392463</v>
      </c>
      <c r="Z344" s="2" t="str">
        <f t="shared" si="52"/>
        <v>MEEP</v>
      </c>
      <c r="AA344" s="2">
        <f>IF(Z344="HERE",Y344,AA343+Graph!$G$1*1000)</f>
        <v>106797699.81890625</v>
      </c>
      <c r="AB344" s="2">
        <f t="shared" si="63"/>
        <v>420000</v>
      </c>
      <c r="AC344" s="2">
        <f t="shared" si="64"/>
        <v>62788624.028418586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271</v>
      </c>
      <c r="C345" s="7"/>
      <c r="D345" s="2" t="e">
        <f t="shared" si="55"/>
        <v>#N/A</v>
      </c>
      <c r="E345" s="2" t="e">
        <f t="shared" si="67"/>
        <v>#N/A</v>
      </c>
      <c r="F345" s="2">
        <v>1129170.7002329081</v>
      </c>
      <c r="G345" s="2">
        <f t="shared" si="70"/>
        <v>734210.28571428568</v>
      </c>
      <c r="H345" s="2">
        <f t="shared" si="65"/>
        <v>199298793.80981195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1190036.4698388278</v>
      </c>
      <c r="Q345" s="2">
        <f t="shared" si="71"/>
        <v>750000</v>
      </c>
      <c r="R345" s="2">
        <f t="shared" si="66"/>
        <v>204641683.16248906</v>
      </c>
      <c r="S345" s="2">
        <f t="shared" si="58"/>
        <v>734210.28571429849</v>
      </c>
      <c r="T345" s="2">
        <f t="shared" si="59"/>
        <v>15789.714285714552</v>
      </c>
      <c r="U345" s="2">
        <f t="shared" si="60"/>
        <v>750000</v>
      </c>
      <c r="V345" s="2">
        <f t="shared" si="34"/>
        <v>137625129.80981088</v>
      </c>
      <c r="W345" s="2">
        <f t="shared" si="61"/>
        <v>734210.28571429849</v>
      </c>
      <c r="X345" s="2">
        <f t="shared" si="51"/>
        <v>15789.714285701513</v>
      </c>
      <c r="Y345" s="2">
        <f t="shared" si="62"/>
        <v>67016553.352678165</v>
      </c>
      <c r="Z345" s="2" t="str">
        <f t="shared" si="52"/>
        <v>MEEP</v>
      </c>
      <c r="AA345" s="2">
        <f>IF(Z345="HERE",Y345,AA344+Graph!$G$1*1000)</f>
        <v>107217699.81890625</v>
      </c>
      <c r="AB345" s="2">
        <f t="shared" si="63"/>
        <v>420000</v>
      </c>
      <c r="AC345" s="2">
        <f t="shared" si="64"/>
        <v>62788624.028418586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272</v>
      </c>
      <c r="C346" s="7"/>
      <c r="D346" s="2" t="e">
        <f t="shared" si="55"/>
        <v>#N/A</v>
      </c>
      <c r="E346" s="2" t="e">
        <f t="shared" si="67"/>
        <v>#N/A</v>
      </c>
      <c r="F346" s="2">
        <v>1131757.9268910289</v>
      </c>
      <c r="G346" s="2">
        <f t="shared" si="70"/>
        <v>734210.28571428568</v>
      </c>
      <c r="H346" s="2">
        <f t="shared" si="65"/>
        <v>200033004.09552625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1192817.204914555</v>
      </c>
      <c r="Q346" s="2">
        <f t="shared" si="71"/>
        <v>750000</v>
      </c>
      <c r="R346" s="2">
        <f t="shared" si="66"/>
        <v>205391683.16248906</v>
      </c>
      <c r="S346" s="2">
        <f t="shared" si="58"/>
        <v>734210.28571429849</v>
      </c>
      <c r="T346" s="2">
        <f t="shared" si="59"/>
        <v>15789.714285714552</v>
      </c>
      <c r="U346" s="2">
        <f t="shared" si="60"/>
        <v>750000</v>
      </c>
      <c r="V346" s="2">
        <f t="shared" si="34"/>
        <v>138359340.09552518</v>
      </c>
      <c r="W346" s="2">
        <f t="shared" si="61"/>
        <v>734210.28571429849</v>
      </c>
      <c r="X346" s="2">
        <f t="shared" si="51"/>
        <v>15789.714285701513</v>
      </c>
      <c r="Y346" s="2">
        <f t="shared" si="62"/>
        <v>67032343.066963866</v>
      </c>
      <c r="Z346" s="2" t="str">
        <f t="shared" si="52"/>
        <v>MEEP</v>
      </c>
      <c r="AA346" s="2">
        <f>IF(Z346="HERE",Y346,AA345+Graph!$G$1*1000)</f>
        <v>107637699.81890625</v>
      </c>
      <c r="AB346" s="2">
        <f t="shared" si="63"/>
        <v>420000</v>
      </c>
      <c r="AC346" s="2">
        <f t="shared" si="64"/>
        <v>62788624.028418586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273</v>
      </c>
      <c r="C347" s="7"/>
      <c r="D347" s="2" t="e">
        <f t="shared" si="55"/>
        <v>#N/A</v>
      </c>
      <c r="E347" s="2" t="e">
        <f t="shared" si="67"/>
        <v>#N/A</v>
      </c>
      <c r="F347" s="2">
        <v>1134345.1535491645</v>
      </c>
      <c r="G347" s="2">
        <f t="shared" si="70"/>
        <v>734210.28571428568</v>
      </c>
      <c r="H347" s="2">
        <f t="shared" si="65"/>
        <v>200767214.38124055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1195597.939990297</v>
      </c>
      <c r="Q347" s="2">
        <f t="shared" si="71"/>
        <v>750000</v>
      </c>
      <c r="R347" s="2">
        <f t="shared" si="66"/>
        <v>206141683.16248906</v>
      </c>
      <c r="S347" s="2">
        <f t="shared" si="58"/>
        <v>734210.28571429849</v>
      </c>
      <c r="T347" s="2">
        <f t="shared" si="59"/>
        <v>15789.714285714552</v>
      </c>
      <c r="U347" s="2">
        <f t="shared" si="60"/>
        <v>750000</v>
      </c>
      <c r="V347" s="2">
        <f t="shared" si="34"/>
        <v>139093550.38123947</v>
      </c>
      <c r="W347" s="2">
        <f t="shared" si="61"/>
        <v>734210.28571429849</v>
      </c>
      <c r="X347" s="2">
        <f t="shared" si="51"/>
        <v>15789.714285701513</v>
      </c>
      <c r="Y347" s="2">
        <f t="shared" si="62"/>
        <v>67048132.781249568</v>
      </c>
      <c r="Z347" s="2" t="str">
        <f t="shared" si="52"/>
        <v>MEEP</v>
      </c>
      <c r="AA347" s="2">
        <f>IF(Z347="HERE",Y347,AA346+Graph!$G$1*1000)</f>
        <v>108057699.81890625</v>
      </c>
      <c r="AB347" s="2">
        <f t="shared" si="63"/>
        <v>420000</v>
      </c>
      <c r="AC347" s="2">
        <f t="shared" si="64"/>
        <v>62788624.028418586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274</v>
      </c>
      <c r="C348" s="7"/>
      <c r="D348" s="2" t="e">
        <f t="shared" si="55"/>
        <v>#N/A</v>
      </c>
      <c r="E348" s="2" t="e">
        <f t="shared" si="67"/>
        <v>#N/A</v>
      </c>
      <c r="F348" s="2">
        <v>1136932.3802072853</v>
      </c>
      <c r="G348" s="2">
        <f t="shared" si="70"/>
        <v>734210.28571428568</v>
      </c>
      <c r="H348" s="2">
        <f t="shared" si="65"/>
        <v>201501424.66695485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1198378.675066039</v>
      </c>
      <c r="Q348" s="2">
        <f t="shared" si="71"/>
        <v>750000</v>
      </c>
      <c r="R348" s="2">
        <f t="shared" si="66"/>
        <v>206891683.16248906</v>
      </c>
      <c r="S348" s="2">
        <f t="shared" si="58"/>
        <v>734210.28571429849</v>
      </c>
      <c r="T348" s="2">
        <f t="shared" si="59"/>
        <v>15789.714285714552</v>
      </c>
      <c r="U348" s="2">
        <f t="shared" si="60"/>
        <v>750000</v>
      </c>
      <c r="V348" s="2">
        <f t="shared" si="34"/>
        <v>139827760.66695377</v>
      </c>
      <c r="W348" s="2">
        <f t="shared" si="61"/>
        <v>734210.28571429849</v>
      </c>
      <c r="X348" s="2">
        <f t="shared" si="51"/>
        <v>15789.714285701513</v>
      </c>
      <c r="Y348" s="2">
        <f t="shared" si="62"/>
        <v>67063922.495535269</v>
      </c>
      <c r="Z348" s="2" t="str">
        <f t="shared" si="52"/>
        <v>MEEP</v>
      </c>
      <c r="AA348" s="2">
        <f>IF(Z348="HERE",Y348,AA347+Graph!$G$1*1000)</f>
        <v>108477699.81890625</v>
      </c>
      <c r="AB348" s="2">
        <f t="shared" si="63"/>
        <v>420000</v>
      </c>
      <c r="AC348" s="2">
        <f t="shared" si="64"/>
        <v>62788624.028418586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275</v>
      </c>
      <c r="C349" s="7"/>
      <c r="D349" s="2" t="e">
        <f t="shared" si="55"/>
        <v>#N/A</v>
      </c>
      <c r="E349" s="2" t="e">
        <f t="shared" si="67"/>
        <v>#N/A</v>
      </c>
      <c r="F349" s="2">
        <v>1139519.606865406</v>
      </c>
      <c r="G349" s="2">
        <f t="shared" si="70"/>
        <v>734210.28571428568</v>
      </c>
      <c r="H349" s="2">
        <f t="shared" si="65"/>
        <v>202235634.95266914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1201159.4101417661</v>
      </c>
      <c r="Q349" s="2">
        <f t="shared" si="71"/>
        <v>750000</v>
      </c>
      <c r="R349" s="2">
        <f t="shared" si="66"/>
        <v>207641683.16248906</v>
      </c>
      <c r="S349" s="2">
        <f t="shared" si="58"/>
        <v>734210.28571429849</v>
      </c>
      <c r="T349" s="2">
        <f t="shared" si="59"/>
        <v>15789.714285714552</v>
      </c>
      <c r="U349" s="2">
        <f t="shared" si="60"/>
        <v>750000</v>
      </c>
      <c r="V349" s="2">
        <f t="shared" si="34"/>
        <v>140561970.95266807</v>
      </c>
      <c r="W349" s="2">
        <f t="shared" si="61"/>
        <v>734210.28571429849</v>
      </c>
      <c r="X349" s="2">
        <f t="shared" si="51"/>
        <v>15789.714285701513</v>
      </c>
      <c r="Y349" s="2">
        <f t="shared" si="62"/>
        <v>67079712.209820971</v>
      </c>
      <c r="Z349" s="2" t="str">
        <f t="shared" si="52"/>
        <v>MEEP</v>
      </c>
      <c r="AA349" s="2">
        <f>IF(Z349="HERE",Y349,AA348+Graph!$G$1*1000)</f>
        <v>108897699.81890625</v>
      </c>
      <c r="AB349" s="2">
        <f t="shared" si="63"/>
        <v>420000</v>
      </c>
      <c r="AC349" s="2">
        <f t="shared" si="64"/>
        <v>62788624.028418586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276</v>
      </c>
      <c r="C350" s="7"/>
      <c r="D350" s="2" t="e">
        <f t="shared" si="55"/>
        <v>#N/A</v>
      </c>
      <c r="E350" s="2" t="e">
        <f t="shared" si="67"/>
        <v>#N/A</v>
      </c>
      <c r="F350" s="2">
        <v>1142106.8335235268</v>
      </c>
      <c r="G350" s="2">
        <f t="shared" si="70"/>
        <v>734210.28571428568</v>
      </c>
      <c r="H350" s="2">
        <f t="shared" si="65"/>
        <v>202969845.23838344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1203940.1452175081</v>
      </c>
      <c r="Q350" s="2">
        <f t="shared" si="71"/>
        <v>750000</v>
      </c>
      <c r="R350" s="2">
        <f t="shared" si="66"/>
        <v>208391683.16248906</v>
      </c>
      <c r="S350" s="2">
        <f t="shared" si="58"/>
        <v>734210.28571429849</v>
      </c>
      <c r="T350" s="2">
        <f t="shared" si="59"/>
        <v>15789.714285714552</v>
      </c>
      <c r="U350" s="2">
        <f t="shared" si="60"/>
        <v>750000</v>
      </c>
      <c r="V350" s="2">
        <f t="shared" si="34"/>
        <v>141296181.23838237</v>
      </c>
      <c r="W350" s="2">
        <f t="shared" si="61"/>
        <v>734210.28571429849</v>
      </c>
      <c r="X350" s="2">
        <f t="shared" si="51"/>
        <v>15789.714285701513</v>
      </c>
      <c r="Y350" s="2">
        <f t="shared" si="62"/>
        <v>67095501.924106672</v>
      </c>
      <c r="Z350" s="2" t="str">
        <f t="shared" si="52"/>
        <v>MEEP</v>
      </c>
      <c r="AA350" s="2">
        <f>IF(Z350="HERE",Y350,AA349+Graph!$G$1*1000)</f>
        <v>109317699.81890625</v>
      </c>
      <c r="AB350" s="2">
        <f t="shared" si="63"/>
        <v>420000</v>
      </c>
      <c r="AC350" s="2">
        <f t="shared" si="64"/>
        <v>62788624.028418586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277</v>
      </c>
      <c r="C351" s="7"/>
      <c r="D351" s="2" t="e">
        <f t="shared" si="55"/>
        <v>#N/A</v>
      </c>
      <c r="E351" s="2" t="e">
        <f t="shared" si="67"/>
        <v>#N/A</v>
      </c>
      <c r="F351" s="2">
        <v>1144694.0601816475</v>
      </c>
      <c r="G351" s="2">
        <f t="shared" si="70"/>
        <v>734210.28571428568</v>
      </c>
      <c r="H351" s="2">
        <f t="shared" si="65"/>
        <v>203704055.52409774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1206720.8802932352</v>
      </c>
      <c r="Q351" s="2">
        <f t="shared" si="71"/>
        <v>750000</v>
      </c>
      <c r="R351" s="2">
        <f t="shared" si="66"/>
        <v>209141683.16248906</v>
      </c>
      <c r="S351" s="2">
        <f t="shared" si="58"/>
        <v>734210.28571429849</v>
      </c>
      <c r="T351" s="2">
        <f t="shared" si="59"/>
        <v>15789.714285714552</v>
      </c>
      <c r="U351" s="2">
        <f t="shared" si="60"/>
        <v>750000</v>
      </c>
      <c r="V351" s="2">
        <f t="shared" si="34"/>
        <v>142030391.52409667</v>
      </c>
      <c r="W351" s="2">
        <f t="shared" si="61"/>
        <v>734210.28571429849</v>
      </c>
      <c r="X351" s="2">
        <f t="shared" si="51"/>
        <v>15789.714285701513</v>
      </c>
      <c r="Y351" s="2">
        <f t="shared" ref="Y351:Y385" si="74">IF(COUNT($C352)=0,IF(COUNT($C351)=1,C351,SUM(Y350+X351)),C351)</f>
        <v>67111291.638392374</v>
      </c>
      <c r="Z351" s="2" t="str">
        <f t="shared" si="52"/>
        <v>MEEP</v>
      </c>
      <c r="AA351" s="2">
        <f>IF(Z351="HERE",Y351,AA350+Graph!$G$1*1000)</f>
        <v>109737699.81890625</v>
      </c>
      <c r="AB351" s="2">
        <f t="shared" si="63"/>
        <v>420000</v>
      </c>
      <c r="AC351" s="2">
        <f t="shared" ref="AC351:AC385" si="75">IF(Z352="HERE",V351,AC350)</f>
        <v>62788624.028418586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278</v>
      </c>
      <c r="C352" s="7"/>
      <c r="D352" s="2" t="e">
        <f t="shared" si="55"/>
        <v>#N/A</v>
      </c>
      <c r="E352" s="2" t="e">
        <f t="shared" si="67"/>
        <v>#N/A</v>
      </c>
      <c r="F352" s="2">
        <v>1147281.2868397683</v>
      </c>
      <c r="G352" s="2">
        <f t="shared" si="70"/>
        <v>734210.28571428568</v>
      </c>
      <c r="H352" s="2">
        <f t="shared" ref="H352:H385" si="76">IF(COUNT($C353)=0,IF(COUNT($C352)=1,C352,SUM(H351+G352)),C352)</f>
        <v>204438265.80981204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1209501.6153689772</v>
      </c>
      <c r="Q352" s="2">
        <f t="shared" si="71"/>
        <v>750000</v>
      </c>
      <c r="R352" s="2">
        <f t="shared" ref="R352:R385" si="77">IF(COUNT($C353)=0,IF(COUNT($C352)=1,M352,SUM(R351+Q352)),M352)</f>
        <v>209891683.16248906</v>
      </c>
      <c r="S352" s="2">
        <f t="shared" si="58"/>
        <v>734210.28571429849</v>
      </c>
      <c r="T352" s="2">
        <f t="shared" si="59"/>
        <v>15789.714285714552</v>
      </c>
      <c r="U352" s="2">
        <f t="shared" si="60"/>
        <v>750000</v>
      </c>
      <c r="V352" s="2">
        <f t="shared" si="34"/>
        <v>142764601.80981097</v>
      </c>
      <c r="W352" s="2">
        <f t="shared" si="61"/>
        <v>734210.28571429849</v>
      </c>
      <c r="X352" s="2">
        <f t="shared" si="51"/>
        <v>15789.714285701513</v>
      </c>
      <c r="Y352" s="2">
        <f t="shared" si="74"/>
        <v>67127081.352678075</v>
      </c>
      <c r="Z352" s="2" t="str">
        <f t="shared" si="52"/>
        <v>MEEP</v>
      </c>
      <c r="AA352" s="2">
        <f>IF(Z352="HERE",Y352,AA351+Graph!$G$1*1000)</f>
        <v>110157699.81890625</v>
      </c>
      <c r="AB352" s="2">
        <f t="shared" si="63"/>
        <v>420000</v>
      </c>
      <c r="AC352" s="2">
        <f t="shared" si="75"/>
        <v>62788624.028418586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279</v>
      </c>
      <c r="C353" s="7"/>
      <c r="D353" s="2" t="e">
        <f t="shared" si="55"/>
        <v>#N/A</v>
      </c>
      <c r="E353" s="2" t="e">
        <f t="shared" si="67"/>
        <v>#N/A</v>
      </c>
      <c r="F353" s="2">
        <v>1149868.513497889</v>
      </c>
      <c r="G353" s="2">
        <f t="shared" si="70"/>
        <v>734210.28571428568</v>
      </c>
      <c r="H353" s="2">
        <f t="shared" si="76"/>
        <v>205172476.09552634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1212282.3504447043</v>
      </c>
      <c r="Q353" s="2">
        <f t="shared" si="71"/>
        <v>750000</v>
      </c>
      <c r="R353" s="2">
        <f t="shared" si="77"/>
        <v>210641683.16248906</v>
      </c>
      <c r="S353" s="2">
        <f t="shared" si="58"/>
        <v>734210.28571429849</v>
      </c>
      <c r="T353" s="2">
        <f t="shared" si="59"/>
        <v>15789.714285714552</v>
      </c>
      <c r="U353" s="2">
        <f t="shared" si="60"/>
        <v>750000</v>
      </c>
      <c r="V353" s="2">
        <f t="shared" si="34"/>
        <v>143498812.09552526</v>
      </c>
      <c r="W353" s="2">
        <f t="shared" si="61"/>
        <v>734210.28571429849</v>
      </c>
      <c r="X353" s="2">
        <f t="shared" si="51"/>
        <v>15789.714285701513</v>
      </c>
      <c r="Y353" s="2">
        <f t="shared" si="74"/>
        <v>67142871.066963777</v>
      </c>
      <c r="Z353" s="2" t="str">
        <f t="shared" si="52"/>
        <v>MEEP</v>
      </c>
      <c r="AA353" s="2">
        <f>IF(Z353="HERE",Y353,AA352+Graph!$G$1*1000)</f>
        <v>110577699.81890625</v>
      </c>
      <c r="AB353" s="2">
        <f t="shared" si="63"/>
        <v>420000</v>
      </c>
      <c r="AC353" s="2">
        <f t="shared" si="75"/>
        <v>62788624.028418586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280</v>
      </c>
      <c r="C354" s="7"/>
      <c r="D354" s="2" t="e">
        <f t="shared" si="55"/>
        <v>#N/A</v>
      </c>
      <c r="E354" s="2" t="e">
        <f t="shared" si="67"/>
        <v>#N/A</v>
      </c>
      <c r="F354" s="2">
        <v>1152455.7401560098</v>
      </c>
      <c r="G354" s="2">
        <f t="shared" si="70"/>
        <v>734210.28571428568</v>
      </c>
      <c r="H354" s="2">
        <f t="shared" si="76"/>
        <v>205906686.38124064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1215063.0855204463</v>
      </c>
      <c r="Q354" s="2">
        <f t="shared" si="71"/>
        <v>750000</v>
      </c>
      <c r="R354" s="2">
        <f t="shared" si="77"/>
        <v>211391683.16248906</v>
      </c>
      <c r="S354" s="2">
        <f t="shared" si="58"/>
        <v>734210.28571429849</v>
      </c>
      <c r="T354" s="2">
        <f t="shared" si="59"/>
        <v>15789.714285714552</v>
      </c>
      <c r="U354" s="2">
        <f t="shared" si="60"/>
        <v>750000</v>
      </c>
      <c r="V354" s="2">
        <f t="shared" si="34"/>
        <v>144233022.38123956</v>
      </c>
      <c r="W354" s="2">
        <f t="shared" si="61"/>
        <v>734210.28571429849</v>
      </c>
      <c r="X354" s="2">
        <f t="shared" si="51"/>
        <v>15789.714285701513</v>
      </c>
      <c r="Y354" s="2">
        <f t="shared" si="74"/>
        <v>67158660.781249478</v>
      </c>
      <c r="Z354" s="2" t="str">
        <f t="shared" si="52"/>
        <v>MEEP</v>
      </c>
      <c r="AA354" s="2">
        <f>IF(Z354="HERE",Y354,AA353+Graph!$G$1*1000)</f>
        <v>110997699.81890625</v>
      </c>
      <c r="AB354" s="2">
        <f t="shared" si="63"/>
        <v>420000</v>
      </c>
      <c r="AC354" s="2">
        <f t="shared" si="75"/>
        <v>62788624.028418586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281</v>
      </c>
      <c r="C355" s="7"/>
      <c r="D355" s="2" t="e">
        <f t="shared" si="55"/>
        <v>#N/A</v>
      </c>
      <c r="E355" s="2" t="e">
        <f t="shared" si="67"/>
        <v>#N/A</v>
      </c>
      <c r="F355" s="2">
        <v>1155042.9668141305</v>
      </c>
      <c r="G355" s="2">
        <f t="shared" si="70"/>
        <v>734210.28571428568</v>
      </c>
      <c r="H355" s="2">
        <f t="shared" si="76"/>
        <v>206640896.66695493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1217843.8205961734</v>
      </c>
      <c r="Q355" s="2">
        <f t="shared" si="71"/>
        <v>750000</v>
      </c>
      <c r="R355" s="2">
        <f t="shared" si="77"/>
        <v>212141683.16248906</v>
      </c>
      <c r="S355" s="2">
        <f t="shared" si="58"/>
        <v>734210.28571429849</v>
      </c>
      <c r="T355" s="2">
        <f t="shared" si="59"/>
        <v>15789.714285714552</v>
      </c>
      <c r="U355" s="2">
        <f t="shared" si="60"/>
        <v>750000</v>
      </c>
      <c r="V355" s="2">
        <f t="shared" si="34"/>
        <v>144967232.66695386</v>
      </c>
      <c r="W355" s="2">
        <f t="shared" si="61"/>
        <v>734210.28571429849</v>
      </c>
      <c r="X355" s="2">
        <f t="shared" si="51"/>
        <v>15789.714285701513</v>
      </c>
      <c r="Y355" s="2">
        <f t="shared" si="74"/>
        <v>67174450.49553518</v>
      </c>
      <c r="Z355" s="2" t="str">
        <f t="shared" si="52"/>
        <v>MEEP</v>
      </c>
      <c r="AA355" s="2">
        <f>IF(Z355="HERE",Y355,AA354+Graph!$G$1*1000)</f>
        <v>111417699.81890625</v>
      </c>
      <c r="AB355" s="2">
        <f t="shared" si="63"/>
        <v>420000</v>
      </c>
      <c r="AC355" s="2">
        <f t="shared" si="75"/>
        <v>62788624.028418586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282</v>
      </c>
      <c r="C356" s="7"/>
      <c r="D356" s="2" t="e">
        <f t="shared" si="55"/>
        <v>#N/A</v>
      </c>
      <c r="E356" s="2" t="e">
        <f t="shared" si="67"/>
        <v>#N/A</v>
      </c>
      <c r="F356" s="2">
        <v>1157630.1934722513</v>
      </c>
      <c r="G356" s="2">
        <f t="shared" si="70"/>
        <v>734210.28571428568</v>
      </c>
      <c r="H356" s="2">
        <f t="shared" si="76"/>
        <v>207375106.95266923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1220624.5556719154</v>
      </c>
      <c r="Q356" s="2">
        <f t="shared" si="71"/>
        <v>750000</v>
      </c>
      <c r="R356" s="2">
        <f t="shared" si="77"/>
        <v>212891683.16248906</v>
      </c>
      <c r="S356" s="2">
        <f t="shared" si="58"/>
        <v>734210.28571429849</v>
      </c>
      <c r="T356" s="2">
        <f t="shared" si="59"/>
        <v>15789.714285714552</v>
      </c>
      <c r="U356" s="2">
        <f t="shared" si="60"/>
        <v>750000</v>
      </c>
      <c r="V356" s="2">
        <f t="shared" ref="V356:V385" si="78">H272</f>
        <v>145701442.95266816</v>
      </c>
      <c r="W356" s="2">
        <f t="shared" si="61"/>
        <v>734210.28571429849</v>
      </c>
      <c r="X356" s="2">
        <f t="shared" si="51"/>
        <v>15789.714285701513</v>
      </c>
      <c r="Y356" s="2">
        <f t="shared" si="74"/>
        <v>67190240.209820881</v>
      </c>
      <c r="Z356" s="2" t="str">
        <f t="shared" si="52"/>
        <v>MEEP</v>
      </c>
      <c r="AA356" s="2">
        <f>IF(Z356="HERE",Y356,AA355+Graph!$G$1*1000)</f>
        <v>111837699.81890625</v>
      </c>
      <c r="AB356" s="2">
        <f t="shared" si="63"/>
        <v>420000</v>
      </c>
      <c r="AC356" s="2">
        <f t="shared" si="75"/>
        <v>62788624.028418586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283</v>
      </c>
      <c r="C357" s="7"/>
      <c r="D357" s="2" t="e">
        <f t="shared" si="55"/>
        <v>#N/A</v>
      </c>
      <c r="E357" s="2" t="e">
        <f t="shared" si="67"/>
        <v>#N/A</v>
      </c>
      <c r="F357" s="2">
        <v>1160217.420130372</v>
      </c>
      <c r="G357" s="2">
        <f t="shared" si="70"/>
        <v>734210.28571428568</v>
      </c>
      <c r="H357" s="2">
        <f t="shared" si="76"/>
        <v>208109317.23838353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1223405.2907476425</v>
      </c>
      <c r="Q357" s="2">
        <f t="shared" si="71"/>
        <v>750000</v>
      </c>
      <c r="R357" s="2">
        <f t="shared" si="77"/>
        <v>213641683.16248906</v>
      </c>
      <c r="S357" s="2">
        <f t="shared" si="58"/>
        <v>734210.28571429849</v>
      </c>
      <c r="T357" s="2">
        <f t="shared" si="59"/>
        <v>15789.714285714552</v>
      </c>
      <c r="U357" s="2">
        <f t="shared" si="60"/>
        <v>750000</v>
      </c>
      <c r="V357" s="2">
        <f t="shared" si="78"/>
        <v>146435653.23838246</v>
      </c>
      <c r="W357" s="2">
        <f t="shared" si="61"/>
        <v>734210.28571429849</v>
      </c>
      <c r="X357" s="2">
        <f t="shared" si="51"/>
        <v>15789.714285701513</v>
      </c>
      <c r="Y357" s="2">
        <f t="shared" si="74"/>
        <v>67206029.924106583</v>
      </c>
      <c r="Z357" s="2" t="str">
        <f t="shared" si="52"/>
        <v>MEEP</v>
      </c>
      <c r="AA357" s="2">
        <f>IF(Z357="HERE",Y357,AA356+Graph!$G$1*1000)</f>
        <v>112257699.81890625</v>
      </c>
      <c r="AB357" s="2">
        <f t="shared" si="63"/>
        <v>420000</v>
      </c>
      <c r="AC357" s="2">
        <f t="shared" si="75"/>
        <v>62788624.028418586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284</v>
      </c>
      <c r="C358" s="7"/>
      <c r="D358" s="2" t="e">
        <f t="shared" si="55"/>
        <v>#N/A</v>
      </c>
      <c r="E358" s="2" t="e">
        <f t="shared" si="67"/>
        <v>#N/A</v>
      </c>
      <c r="F358" s="2">
        <v>1162804.6467884928</v>
      </c>
      <c r="G358" s="2">
        <f t="shared" ref="G358:G385" si="79">IF(F358&gt;750000,$AK$31*1000,F358)</f>
        <v>734210.28571428568</v>
      </c>
      <c r="H358" s="2">
        <f t="shared" si="76"/>
        <v>208843527.52409783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1226186.0258233845</v>
      </c>
      <c r="Q358" s="2">
        <f t="shared" ref="Q358:Q385" si="80">IF(P358&gt;750000,750000,P358)</f>
        <v>750000</v>
      </c>
      <c r="R358" s="2">
        <f t="shared" si="77"/>
        <v>214391683.16248906</v>
      </c>
      <c r="S358" s="2">
        <f t="shared" si="58"/>
        <v>734210.28571429849</v>
      </c>
      <c r="T358" s="2">
        <f t="shared" si="59"/>
        <v>15789.714285714552</v>
      </c>
      <c r="U358" s="2">
        <f t="shared" si="60"/>
        <v>750000</v>
      </c>
      <c r="V358" s="2">
        <f t="shared" si="78"/>
        <v>147169863.52409676</v>
      </c>
      <c r="W358" s="2">
        <f t="shared" si="61"/>
        <v>734210.28571429849</v>
      </c>
      <c r="X358" s="2">
        <f t="shared" si="51"/>
        <v>15789.714285701513</v>
      </c>
      <c r="Y358" s="2">
        <f t="shared" si="74"/>
        <v>67221819.638392285</v>
      </c>
      <c r="Z358" s="2" t="str">
        <f t="shared" si="52"/>
        <v>MEEP</v>
      </c>
      <c r="AA358" s="2">
        <f>IF(Z358="HERE",Y358,AA357+Graph!$G$1*1000)</f>
        <v>112677699.81890625</v>
      </c>
      <c r="AB358" s="2">
        <f t="shared" si="63"/>
        <v>420000</v>
      </c>
      <c r="AC358" s="2">
        <f t="shared" si="75"/>
        <v>62788624.028418586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285</v>
      </c>
      <c r="C359" s="7"/>
      <c r="D359" s="2" t="e">
        <f t="shared" si="55"/>
        <v>#N/A</v>
      </c>
      <c r="E359" s="2" t="e">
        <f t="shared" si="67"/>
        <v>#N/A</v>
      </c>
      <c r="F359" s="2">
        <v>1165391.8734466136</v>
      </c>
      <c r="G359" s="2">
        <f t="shared" si="79"/>
        <v>734210.28571428568</v>
      </c>
      <c r="H359" s="2">
        <f t="shared" si="76"/>
        <v>209577737.80981213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1228966.7608991116</v>
      </c>
      <c r="Q359" s="2">
        <f t="shared" si="80"/>
        <v>750000</v>
      </c>
      <c r="R359" s="2">
        <f t="shared" si="77"/>
        <v>215141683.16248906</v>
      </c>
      <c r="S359" s="2">
        <f t="shared" si="58"/>
        <v>734210.28571429849</v>
      </c>
      <c r="T359" s="2">
        <f t="shared" si="59"/>
        <v>15789.714285714552</v>
      </c>
      <c r="U359" s="2">
        <f t="shared" si="60"/>
        <v>750000</v>
      </c>
      <c r="V359" s="2">
        <f t="shared" si="78"/>
        <v>147904073.80981106</v>
      </c>
      <c r="W359" s="2">
        <f t="shared" si="61"/>
        <v>734210.28571429849</v>
      </c>
      <c r="X359" s="2">
        <f t="shared" si="51"/>
        <v>15789.714285701513</v>
      </c>
      <c r="Y359" s="2">
        <f t="shared" si="74"/>
        <v>67237609.352677986</v>
      </c>
      <c r="Z359" s="2" t="str">
        <f t="shared" si="52"/>
        <v>MEEP</v>
      </c>
      <c r="AA359" s="2">
        <f>IF(Z359="HERE",Y359,AA358+Graph!$G$1*1000)</f>
        <v>113097699.81890625</v>
      </c>
      <c r="AB359" s="2">
        <f t="shared" si="63"/>
        <v>420000</v>
      </c>
      <c r="AC359" s="2">
        <f t="shared" si="75"/>
        <v>62788624.028418586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286</v>
      </c>
      <c r="C360" s="7"/>
      <c r="D360" s="2" t="e">
        <f t="shared" si="55"/>
        <v>#N/A</v>
      </c>
      <c r="E360" s="2" t="e">
        <f t="shared" si="67"/>
        <v>#N/A</v>
      </c>
      <c r="F360" s="2">
        <v>1167979.1001047343</v>
      </c>
      <c r="G360" s="2">
        <f t="shared" si="79"/>
        <v>734210.28571428568</v>
      </c>
      <c r="H360" s="2">
        <f t="shared" si="76"/>
        <v>210311948.09552643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1231747.4959748536</v>
      </c>
      <c r="Q360" s="2">
        <f t="shared" si="80"/>
        <v>750000</v>
      </c>
      <c r="R360" s="2">
        <f t="shared" si="77"/>
        <v>215891683.16248906</v>
      </c>
      <c r="S360" s="2">
        <f t="shared" si="58"/>
        <v>734210.28571429849</v>
      </c>
      <c r="T360" s="2">
        <f t="shared" si="59"/>
        <v>15789.714285714552</v>
      </c>
      <c r="U360" s="2">
        <f t="shared" si="60"/>
        <v>750000</v>
      </c>
      <c r="V360" s="2">
        <f t="shared" si="78"/>
        <v>148638284.09552535</v>
      </c>
      <c r="W360" s="2">
        <f t="shared" si="61"/>
        <v>734210.28571429849</v>
      </c>
      <c r="X360" s="2">
        <f t="shared" si="51"/>
        <v>15789.714285701513</v>
      </c>
      <c r="Y360" s="2">
        <f t="shared" si="74"/>
        <v>67253399.066963688</v>
      </c>
      <c r="Z360" s="2" t="str">
        <f t="shared" si="52"/>
        <v>MEEP</v>
      </c>
      <c r="AA360" s="2">
        <f>IF(Z360="HERE",Y360,AA359+Graph!$G$1*1000)</f>
        <v>113517699.81890625</v>
      </c>
      <c r="AB360" s="2">
        <f t="shared" si="63"/>
        <v>420000</v>
      </c>
      <c r="AC360" s="2">
        <f t="shared" si="75"/>
        <v>62788624.028418586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287</v>
      </c>
      <c r="C361" s="7"/>
      <c r="D361" s="2" t="e">
        <f t="shared" si="55"/>
        <v>#N/A</v>
      </c>
      <c r="E361" s="2" t="e">
        <f t="shared" si="67"/>
        <v>#N/A</v>
      </c>
      <c r="F361" s="2">
        <v>1170566.3267628551</v>
      </c>
      <c r="G361" s="2">
        <f t="shared" si="79"/>
        <v>734210.28571428568</v>
      </c>
      <c r="H361" s="2">
        <f t="shared" si="76"/>
        <v>211046158.38124073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1234528.2310505807</v>
      </c>
      <c r="Q361" s="2">
        <f t="shared" si="80"/>
        <v>750000</v>
      </c>
      <c r="R361" s="2">
        <f t="shared" si="77"/>
        <v>216641683.16248906</v>
      </c>
      <c r="S361" s="2">
        <f t="shared" si="58"/>
        <v>734210.28571429849</v>
      </c>
      <c r="T361" s="2">
        <f t="shared" si="59"/>
        <v>15789.714285714552</v>
      </c>
      <c r="U361" s="2">
        <f t="shared" si="60"/>
        <v>750000</v>
      </c>
      <c r="V361" s="2">
        <f t="shared" si="78"/>
        <v>149372494.38123965</v>
      </c>
      <c r="W361" s="2">
        <f t="shared" si="61"/>
        <v>734210.28571429849</v>
      </c>
      <c r="X361" s="2">
        <f t="shared" si="51"/>
        <v>15789.714285701513</v>
      </c>
      <c r="Y361" s="2">
        <f t="shared" si="74"/>
        <v>67269188.781249389</v>
      </c>
      <c r="Z361" s="2" t="str">
        <f t="shared" si="52"/>
        <v>MEEP</v>
      </c>
      <c r="AA361" s="2">
        <f>IF(Z361="HERE",Y361,AA360+Graph!$G$1*1000)</f>
        <v>113937699.81890625</v>
      </c>
      <c r="AB361" s="2">
        <f t="shared" si="63"/>
        <v>420000</v>
      </c>
      <c r="AC361" s="2">
        <f t="shared" si="75"/>
        <v>62788624.028418586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288</v>
      </c>
      <c r="C362" s="7"/>
      <c r="D362" s="2" t="e">
        <f t="shared" si="55"/>
        <v>#N/A</v>
      </c>
      <c r="E362" s="2" t="e">
        <f t="shared" si="67"/>
        <v>#N/A</v>
      </c>
      <c r="F362" s="2">
        <v>1173153.5534209758</v>
      </c>
      <c r="G362" s="2">
        <f t="shared" si="79"/>
        <v>734210.28571428568</v>
      </c>
      <c r="H362" s="2">
        <f t="shared" si="76"/>
        <v>211780368.66695502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1237308.9661263227</v>
      </c>
      <c r="Q362" s="2">
        <f t="shared" si="80"/>
        <v>750000</v>
      </c>
      <c r="R362" s="2">
        <f t="shared" si="77"/>
        <v>217391683.16248906</v>
      </c>
      <c r="S362" s="2">
        <f t="shared" si="58"/>
        <v>734210.28571429849</v>
      </c>
      <c r="T362" s="2">
        <f t="shared" si="59"/>
        <v>15789.714285714552</v>
      </c>
      <c r="U362" s="2">
        <f t="shared" si="60"/>
        <v>750000</v>
      </c>
      <c r="V362" s="2">
        <f t="shared" si="78"/>
        <v>150106704.66695395</v>
      </c>
      <c r="W362" s="2">
        <f t="shared" si="61"/>
        <v>734210.28571429849</v>
      </c>
      <c r="X362" s="2">
        <f t="shared" si="51"/>
        <v>15789.714285701513</v>
      </c>
      <c r="Y362" s="2">
        <f t="shared" si="74"/>
        <v>67284978.495535091</v>
      </c>
      <c r="Z362" s="2" t="str">
        <f t="shared" si="52"/>
        <v>MEEP</v>
      </c>
      <c r="AA362" s="2">
        <f>IF(Z362="HERE",Y362,AA361+Graph!$G$1*1000)</f>
        <v>114357699.81890625</v>
      </c>
      <c r="AB362" s="2">
        <f t="shared" si="63"/>
        <v>420000</v>
      </c>
      <c r="AC362" s="2">
        <f t="shared" si="75"/>
        <v>62788624.028418586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289</v>
      </c>
      <c r="C363" s="7"/>
      <c r="D363" s="2" t="e">
        <f t="shared" si="55"/>
        <v>#N/A</v>
      </c>
      <c r="E363" s="2" t="e">
        <f t="shared" si="67"/>
        <v>#N/A</v>
      </c>
      <c r="F363" s="2">
        <v>1175740.7800790966</v>
      </c>
      <c r="G363" s="2">
        <f t="shared" si="79"/>
        <v>734210.28571428568</v>
      </c>
      <c r="H363" s="2">
        <f t="shared" si="76"/>
        <v>212514578.95266932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1240089.7012020648</v>
      </c>
      <c r="Q363" s="2">
        <f t="shared" si="80"/>
        <v>750000</v>
      </c>
      <c r="R363" s="2">
        <f t="shared" si="77"/>
        <v>218141683.16248906</v>
      </c>
      <c r="S363" s="2">
        <f t="shared" si="58"/>
        <v>734210.28571429849</v>
      </c>
      <c r="T363" s="2">
        <f t="shared" si="59"/>
        <v>15789.714285714552</v>
      </c>
      <c r="U363" s="2">
        <f t="shared" si="60"/>
        <v>750000</v>
      </c>
      <c r="V363" s="2">
        <f t="shared" si="78"/>
        <v>150840914.95266825</v>
      </c>
      <c r="W363" s="2">
        <f t="shared" si="61"/>
        <v>734210.28571429849</v>
      </c>
      <c r="X363" s="2">
        <f t="shared" si="51"/>
        <v>15789.714285701513</v>
      </c>
      <c r="Y363" s="2">
        <f t="shared" si="74"/>
        <v>67300768.209820792</v>
      </c>
      <c r="Z363" s="2" t="str">
        <f t="shared" si="52"/>
        <v>MEEP</v>
      </c>
      <c r="AA363" s="2">
        <f>IF(Z363="HERE",Y363,AA362+Graph!$G$1*1000)</f>
        <v>114777699.81890625</v>
      </c>
      <c r="AB363" s="2">
        <f t="shared" si="63"/>
        <v>420000</v>
      </c>
      <c r="AC363" s="2">
        <f t="shared" si="75"/>
        <v>62788624.028418586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290</v>
      </c>
      <c r="C364" s="7"/>
      <c r="D364" s="2" t="e">
        <f t="shared" si="55"/>
        <v>#N/A</v>
      </c>
      <c r="E364" s="2" t="e">
        <f t="shared" si="67"/>
        <v>#N/A</v>
      </c>
      <c r="F364" s="2">
        <v>1178328.0067372173</v>
      </c>
      <c r="G364" s="2">
        <f t="shared" si="79"/>
        <v>734210.28571428568</v>
      </c>
      <c r="H364" s="2">
        <f t="shared" si="76"/>
        <v>213248789.23838362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1242870.4362777919</v>
      </c>
      <c r="Q364" s="2">
        <f t="shared" si="80"/>
        <v>750000</v>
      </c>
      <c r="R364" s="2">
        <f t="shared" si="77"/>
        <v>218891683.16248906</v>
      </c>
      <c r="S364" s="2">
        <f t="shared" si="58"/>
        <v>734210.28571429849</v>
      </c>
      <c r="T364" s="2">
        <f t="shared" si="59"/>
        <v>15789.714285714552</v>
      </c>
      <c r="U364" s="2">
        <f t="shared" si="60"/>
        <v>750000</v>
      </c>
      <c r="V364" s="2">
        <f t="shared" si="78"/>
        <v>151575125.23838255</v>
      </c>
      <c r="W364" s="2">
        <f t="shared" si="61"/>
        <v>734210.28571429849</v>
      </c>
      <c r="X364" s="2">
        <f t="shared" si="51"/>
        <v>15789.714285701513</v>
      </c>
      <c r="Y364" s="2">
        <f t="shared" si="74"/>
        <v>67316557.924106494</v>
      </c>
      <c r="Z364" s="2" t="str">
        <f t="shared" si="52"/>
        <v>MEEP</v>
      </c>
      <c r="AA364" s="2">
        <f>IF(Z364="HERE",Y364,AA363+Graph!$G$1*1000)</f>
        <v>115197699.81890625</v>
      </c>
      <c r="AB364" s="2">
        <f t="shared" si="63"/>
        <v>420000</v>
      </c>
      <c r="AC364" s="2">
        <f t="shared" si="75"/>
        <v>62788624.028418586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291</v>
      </c>
      <c r="C365" s="7"/>
      <c r="D365" s="2" t="e">
        <f t="shared" si="55"/>
        <v>#N/A</v>
      </c>
      <c r="E365" s="2" t="e">
        <f t="shared" si="67"/>
        <v>#N/A</v>
      </c>
      <c r="F365" s="2">
        <v>1180915.2333953381</v>
      </c>
      <c r="G365" s="2">
        <f t="shared" si="79"/>
        <v>734210.28571428568</v>
      </c>
      <c r="H365" s="2">
        <f t="shared" si="76"/>
        <v>213982999.52409792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1245651.1713535339</v>
      </c>
      <c r="Q365" s="2">
        <f t="shared" si="80"/>
        <v>750000</v>
      </c>
      <c r="R365" s="2">
        <f t="shared" si="77"/>
        <v>219641683.16248906</v>
      </c>
      <c r="S365" s="2">
        <f t="shared" si="58"/>
        <v>734210.28571429849</v>
      </c>
      <c r="T365" s="2">
        <f t="shared" si="59"/>
        <v>15789.714285714552</v>
      </c>
      <c r="U365" s="2">
        <f t="shared" si="60"/>
        <v>750000</v>
      </c>
      <c r="V365" s="2">
        <f t="shared" si="78"/>
        <v>152309335.52409685</v>
      </c>
      <c r="W365" s="2">
        <f t="shared" si="61"/>
        <v>734210.28571429849</v>
      </c>
      <c r="X365" s="2">
        <f t="shared" si="51"/>
        <v>15789.714285701513</v>
      </c>
      <c r="Y365" s="2">
        <f t="shared" si="74"/>
        <v>67332347.638392195</v>
      </c>
      <c r="Z365" s="2" t="str">
        <f t="shared" si="52"/>
        <v>MEEP</v>
      </c>
      <c r="AA365" s="2">
        <f>IF(Z365="HERE",Y365,AA364+Graph!$G$1*1000)</f>
        <v>115617699.81890625</v>
      </c>
      <c r="AB365" s="2">
        <f t="shared" si="63"/>
        <v>420000</v>
      </c>
      <c r="AC365" s="2">
        <f t="shared" si="75"/>
        <v>62788624.028418586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292</v>
      </c>
      <c r="C366" s="7"/>
      <c r="D366" s="2" t="e">
        <f t="shared" si="55"/>
        <v>#N/A</v>
      </c>
      <c r="E366" s="2" t="e">
        <f t="shared" si="67"/>
        <v>#N/A</v>
      </c>
      <c r="F366" s="2">
        <v>1183502.4600534588</v>
      </c>
      <c r="G366" s="2">
        <f t="shared" si="79"/>
        <v>734210.28571428568</v>
      </c>
      <c r="H366" s="2">
        <f t="shared" si="76"/>
        <v>214717209.80981222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1248431.906429261</v>
      </c>
      <c r="Q366" s="2">
        <f t="shared" si="80"/>
        <v>750000</v>
      </c>
      <c r="R366" s="2">
        <f t="shared" si="77"/>
        <v>220391683.16248906</v>
      </c>
      <c r="S366" s="2">
        <f t="shared" si="58"/>
        <v>734210.28571429849</v>
      </c>
      <c r="T366" s="2">
        <f t="shared" si="59"/>
        <v>15789.714285714552</v>
      </c>
      <c r="U366" s="2">
        <f t="shared" si="60"/>
        <v>750000</v>
      </c>
      <c r="V366" s="2">
        <f t="shared" si="78"/>
        <v>153043545.80981115</v>
      </c>
      <c r="W366" s="2">
        <f t="shared" si="61"/>
        <v>734210.28571429849</v>
      </c>
      <c r="X366" s="2">
        <f t="shared" si="51"/>
        <v>15789.714285701513</v>
      </c>
      <c r="Y366" s="2">
        <f t="shared" si="74"/>
        <v>67348137.352677897</v>
      </c>
      <c r="Z366" s="2" t="str">
        <f t="shared" si="52"/>
        <v>MEEP</v>
      </c>
      <c r="AA366" s="2">
        <f>IF(Z366="HERE",Y366,AA365+Graph!$G$1*1000)</f>
        <v>116037699.81890625</v>
      </c>
      <c r="AB366" s="2">
        <f t="shared" si="63"/>
        <v>420000</v>
      </c>
      <c r="AC366" s="2">
        <f t="shared" si="75"/>
        <v>62788624.028418586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293</v>
      </c>
      <c r="C367" s="7"/>
      <c r="D367" s="2" t="e">
        <f t="shared" si="55"/>
        <v>#N/A</v>
      </c>
      <c r="E367" s="2" t="e">
        <f t="shared" si="67"/>
        <v>#N/A</v>
      </c>
      <c r="F367" s="2">
        <v>1186089.6867115796</v>
      </c>
      <c r="G367" s="2">
        <f t="shared" si="79"/>
        <v>734210.28571428568</v>
      </c>
      <c r="H367" s="2">
        <f t="shared" si="76"/>
        <v>215451420.09552652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1251212.641505003</v>
      </c>
      <c r="Q367" s="2">
        <f t="shared" si="80"/>
        <v>750000</v>
      </c>
      <c r="R367" s="2">
        <f t="shared" si="77"/>
        <v>221141683.16248906</v>
      </c>
      <c r="S367" s="2">
        <f t="shared" si="58"/>
        <v>734210.28571429849</v>
      </c>
      <c r="T367" s="2">
        <f t="shared" si="59"/>
        <v>15789.714285714552</v>
      </c>
      <c r="U367" s="2">
        <f t="shared" si="60"/>
        <v>750000</v>
      </c>
      <c r="V367" s="2">
        <f t="shared" si="78"/>
        <v>153777756.09552544</v>
      </c>
      <c r="W367" s="2">
        <f t="shared" si="61"/>
        <v>734210.28571429849</v>
      </c>
      <c r="X367" s="2">
        <f t="shared" si="51"/>
        <v>15789.714285701513</v>
      </c>
      <c r="Y367" s="2">
        <f t="shared" si="74"/>
        <v>67363927.066963598</v>
      </c>
      <c r="Z367" s="2" t="str">
        <f t="shared" si="52"/>
        <v>MEEP</v>
      </c>
      <c r="AA367" s="2">
        <f>IF(Z367="HERE",Y367,AA366+Graph!$G$1*1000)</f>
        <v>116457699.81890625</v>
      </c>
      <c r="AB367" s="2">
        <f t="shared" si="63"/>
        <v>420000</v>
      </c>
      <c r="AC367" s="2">
        <f t="shared" si="75"/>
        <v>62788624.028418586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294</v>
      </c>
      <c r="C368" s="7"/>
      <c r="D368" s="2" t="e">
        <f t="shared" si="55"/>
        <v>#N/A</v>
      </c>
      <c r="E368" s="2" t="e">
        <f t="shared" si="67"/>
        <v>#N/A</v>
      </c>
      <c r="F368" s="2">
        <v>1188676.9133697003</v>
      </c>
      <c r="G368" s="2">
        <f t="shared" si="79"/>
        <v>734210.28571428568</v>
      </c>
      <c r="H368" s="2">
        <f t="shared" si="76"/>
        <v>216185630.38124081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1253993.3765807301</v>
      </c>
      <c r="Q368" s="2">
        <f t="shared" si="80"/>
        <v>750000</v>
      </c>
      <c r="R368" s="2">
        <f t="shared" si="77"/>
        <v>221891683.16248906</v>
      </c>
      <c r="S368" s="2">
        <f t="shared" si="58"/>
        <v>734210.28571429849</v>
      </c>
      <c r="T368" s="2">
        <f t="shared" si="59"/>
        <v>15789.714285714552</v>
      </c>
      <c r="U368" s="2">
        <f t="shared" si="60"/>
        <v>750000</v>
      </c>
      <c r="V368" s="2">
        <f t="shared" si="78"/>
        <v>154511966.38123974</v>
      </c>
      <c r="W368" s="2">
        <f t="shared" si="61"/>
        <v>734210.28571429849</v>
      </c>
      <c r="X368" s="2">
        <f t="shared" si="51"/>
        <v>15789.714285701513</v>
      </c>
      <c r="Y368" s="2">
        <f t="shared" si="74"/>
        <v>67379716.7812493</v>
      </c>
      <c r="Z368" s="2" t="str">
        <f t="shared" si="52"/>
        <v>MEEP</v>
      </c>
      <c r="AA368" s="2">
        <f>IF(Z368="HERE",Y368,AA367+Graph!$G$1*1000)</f>
        <v>116877699.81890625</v>
      </c>
      <c r="AB368" s="2">
        <f t="shared" si="63"/>
        <v>420000</v>
      </c>
      <c r="AC368" s="2">
        <f t="shared" si="75"/>
        <v>62788624.028418586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295</v>
      </c>
      <c r="C369" s="7"/>
      <c r="D369" s="2" t="e">
        <f t="shared" si="55"/>
        <v>#N/A</v>
      </c>
      <c r="E369" s="2" t="e">
        <f t="shared" si="67"/>
        <v>#N/A</v>
      </c>
      <c r="F369" s="2">
        <v>1191264.1400278211</v>
      </c>
      <c r="G369" s="2">
        <f t="shared" si="79"/>
        <v>734210.28571428568</v>
      </c>
      <c r="H369" s="2">
        <f t="shared" si="76"/>
        <v>216919840.66695511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1256774.1116564721</v>
      </c>
      <c r="Q369" s="2">
        <f t="shared" si="80"/>
        <v>750000</v>
      </c>
      <c r="R369" s="2">
        <f t="shared" si="77"/>
        <v>222641683.16248906</v>
      </c>
      <c r="S369" s="2">
        <f t="shared" si="58"/>
        <v>734210.28571429849</v>
      </c>
      <c r="T369" s="2">
        <f t="shared" si="59"/>
        <v>15789.714285714552</v>
      </c>
      <c r="U369" s="2">
        <f t="shared" si="60"/>
        <v>750000</v>
      </c>
      <c r="V369" s="2">
        <f t="shared" si="78"/>
        <v>155246176.66695404</v>
      </c>
      <c r="W369" s="2">
        <f t="shared" si="61"/>
        <v>734210.28571429849</v>
      </c>
      <c r="X369" s="2">
        <f t="shared" si="51"/>
        <v>15789.714285701513</v>
      </c>
      <c r="Y369" s="2">
        <f t="shared" si="74"/>
        <v>67395506.495535001</v>
      </c>
      <c r="Z369" s="2" t="str">
        <f t="shared" si="52"/>
        <v>MEEP</v>
      </c>
      <c r="AA369" s="2">
        <f>IF(Z369="HERE",Y369,AA368+Graph!$G$1*1000)</f>
        <v>117297699.81890625</v>
      </c>
      <c r="AB369" s="2">
        <f t="shared" si="63"/>
        <v>420000</v>
      </c>
      <c r="AC369" s="2">
        <f t="shared" si="75"/>
        <v>62788624.028418586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296</v>
      </c>
      <c r="C370" s="7"/>
      <c r="D370" s="2" t="e">
        <f t="shared" si="55"/>
        <v>#N/A</v>
      </c>
      <c r="E370" s="2" t="e">
        <f t="shared" si="67"/>
        <v>#N/A</v>
      </c>
      <c r="F370" s="2">
        <v>1193851.3666859567</v>
      </c>
      <c r="G370" s="2">
        <f t="shared" si="79"/>
        <v>734210.28571428568</v>
      </c>
      <c r="H370" s="2">
        <f t="shared" si="76"/>
        <v>217654050.95266941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1259554.8467321992</v>
      </c>
      <c r="Q370" s="2">
        <f t="shared" si="80"/>
        <v>750000</v>
      </c>
      <c r="R370" s="2">
        <f t="shared" si="77"/>
        <v>223391683.16248906</v>
      </c>
      <c r="S370" s="2">
        <f t="shared" si="58"/>
        <v>734210.28571429849</v>
      </c>
      <c r="T370" s="2">
        <f t="shared" si="59"/>
        <v>15789.714285714552</v>
      </c>
      <c r="U370" s="2">
        <f t="shared" si="60"/>
        <v>750000</v>
      </c>
      <c r="V370" s="2">
        <f t="shared" si="78"/>
        <v>155980386.95266834</v>
      </c>
      <c r="W370" s="2">
        <f t="shared" si="61"/>
        <v>734210.28571429849</v>
      </c>
      <c r="X370" s="2">
        <f t="shared" si="51"/>
        <v>15789.714285701513</v>
      </c>
      <c r="Y370" s="2">
        <f t="shared" si="74"/>
        <v>67411296.209820703</v>
      </c>
      <c r="Z370" s="2" t="str">
        <f t="shared" si="52"/>
        <v>MEEP</v>
      </c>
      <c r="AA370" s="2">
        <f>IF(Z370="HERE",Y370,AA369+Graph!$G$1*1000)</f>
        <v>117717699.81890625</v>
      </c>
      <c r="AB370" s="2">
        <f t="shared" si="63"/>
        <v>420000</v>
      </c>
      <c r="AC370" s="2">
        <f t="shared" si="75"/>
        <v>62788624.028418586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297</v>
      </c>
      <c r="C371" s="7"/>
      <c r="D371" s="2" t="e">
        <f t="shared" si="55"/>
        <v>#N/A</v>
      </c>
      <c r="E371" s="2" t="e">
        <f t="shared" si="67"/>
        <v>#N/A</v>
      </c>
      <c r="F371" s="2">
        <v>1196438.5933440775</v>
      </c>
      <c r="G371" s="2">
        <f t="shared" si="79"/>
        <v>734210.28571428568</v>
      </c>
      <c r="H371" s="2">
        <f t="shared" si="76"/>
        <v>218388261.23838371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1262335.5818079412</v>
      </c>
      <c r="Q371" s="2">
        <f t="shared" si="80"/>
        <v>750000</v>
      </c>
      <c r="R371" s="2">
        <f t="shared" si="77"/>
        <v>224141683.16248906</v>
      </c>
      <c r="S371" s="2">
        <f t="shared" si="58"/>
        <v>734210.28571429849</v>
      </c>
      <c r="T371" s="2">
        <f t="shared" si="59"/>
        <v>15789.714285714552</v>
      </c>
      <c r="U371" s="2">
        <f t="shared" si="60"/>
        <v>750000</v>
      </c>
      <c r="V371" s="2">
        <f t="shared" si="78"/>
        <v>156714597.23838264</v>
      </c>
      <c r="W371" s="2">
        <f t="shared" si="61"/>
        <v>734210.28571429849</v>
      </c>
      <c r="X371" s="2">
        <f t="shared" si="51"/>
        <v>15789.714285701513</v>
      </c>
      <c r="Y371" s="2">
        <f t="shared" si="74"/>
        <v>67427085.924106404</v>
      </c>
      <c r="Z371" s="2" t="str">
        <f t="shared" si="52"/>
        <v>MEEP</v>
      </c>
      <c r="AA371" s="2">
        <f>IF(Z371="HERE",Y371,AA370+Graph!$G$1*1000)</f>
        <v>118137699.81890625</v>
      </c>
      <c r="AB371" s="2">
        <f t="shared" si="63"/>
        <v>420000</v>
      </c>
      <c r="AC371" s="2">
        <f t="shared" si="75"/>
        <v>62788624.028418586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298</v>
      </c>
      <c r="C372" s="7"/>
      <c r="D372" s="2" t="e">
        <f t="shared" si="55"/>
        <v>#N/A</v>
      </c>
      <c r="E372" s="2" t="e">
        <f t="shared" si="67"/>
        <v>#N/A</v>
      </c>
      <c r="F372" s="2">
        <v>1199025.8200021982</v>
      </c>
      <c r="G372" s="2">
        <f t="shared" si="79"/>
        <v>734210.28571428568</v>
      </c>
      <c r="H372" s="2">
        <f t="shared" si="76"/>
        <v>219122471.52409801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1265116.3168836683</v>
      </c>
      <c r="Q372" s="2">
        <f t="shared" si="80"/>
        <v>750000</v>
      </c>
      <c r="R372" s="2">
        <f t="shared" si="77"/>
        <v>224891683.16248906</v>
      </c>
      <c r="S372" s="2">
        <f t="shared" si="58"/>
        <v>734210.28571429849</v>
      </c>
      <c r="T372" s="2">
        <f t="shared" si="59"/>
        <v>15789.714285714552</v>
      </c>
      <c r="U372" s="2">
        <f t="shared" si="60"/>
        <v>750000</v>
      </c>
      <c r="V372" s="2">
        <f t="shared" si="78"/>
        <v>157448807.52409694</v>
      </c>
      <c r="W372" s="2">
        <f t="shared" si="61"/>
        <v>734210.28571429849</v>
      </c>
      <c r="X372" s="2">
        <f t="shared" si="51"/>
        <v>15789.714285701513</v>
      </c>
      <c r="Y372" s="2">
        <f t="shared" si="74"/>
        <v>67442875.638392106</v>
      </c>
      <c r="Z372" s="2" t="str">
        <f t="shared" si="52"/>
        <v>MEEP</v>
      </c>
      <c r="AA372" s="2">
        <f>IF(Z372="HERE",Y372,AA371+Graph!$G$1*1000)</f>
        <v>118557699.81890625</v>
      </c>
      <c r="AB372" s="2">
        <f t="shared" si="63"/>
        <v>420000</v>
      </c>
      <c r="AC372" s="2">
        <f t="shared" si="75"/>
        <v>62788624.028418586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299</v>
      </c>
      <c r="C373" s="7"/>
      <c r="D373" s="2" t="e">
        <f t="shared" si="55"/>
        <v>#N/A</v>
      </c>
      <c r="E373" s="2" t="e">
        <f t="shared" si="67"/>
        <v>#N/A</v>
      </c>
      <c r="F373" s="2">
        <v>1201613.046660319</v>
      </c>
      <c r="G373" s="2">
        <f t="shared" si="79"/>
        <v>734210.28571428568</v>
      </c>
      <c r="H373" s="2">
        <f t="shared" si="76"/>
        <v>219856681.80981231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1267897.0519594103</v>
      </c>
      <c r="Q373" s="2">
        <f t="shared" si="80"/>
        <v>750000</v>
      </c>
      <c r="R373" s="2">
        <f t="shared" si="77"/>
        <v>225641683.16248906</v>
      </c>
      <c r="S373" s="2">
        <f t="shared" si="58"/>
        <v>734210.28571429849</v>
      </c>
      <c r="T373" s="2">
        <f t="shared" si="59"/>
        <v>15789.714285714552</v>
      </c>
      <c r="U373" s="2">
        <f t="shared" si="60"/>
        <v>750000</v>
      </c>
      <c r="V373" s="2">
        <f t="shared" si="78"/>
        <v>158183017.80981123</v>
      </c>
      <c r="W373" s="2">
        <f t="shared" si="61"/>
        <v>734210.28571429849</v>
      </c>
      <c r="X373" s="2">
        <f t="shared" si="51"/>
        <v>15789.714285701513</v>
      </c>
      <c r="Y373" s="2">
        <f t="shared" si="74"/>
        <v>67458665.352677807</v>
      </c>
      <c r="Z373" s="2" t="str">
        <f t="shared" si="52"/>
        <v>MEEP</v>
      </c>
      <c r="AA373" s="2">
        <f>IF(Z373="HERE",Y373,AA372+Graph!$G$1*1000)</f>
        <v>118977699.81890625</v>
      </c>
      <c r="AB373" s="2">
        <f t="shared" si="63"/>
        <v>420000</v>
      </c>
      <c r="AC373" s="2">
        <f t="shared" si="75"/>
        <v>62788624.028418586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300</v>
      </c>
      <c r="C374" s="7"/>
      <c r="D374" s="2" t="e">
        <f t="shared" si="55"/>
        <v>#N/A</v>
      </c>
      <c r="E374" s="2" t="e">
        <f t="shared" si="67"/>
        <v>#N/A</v>
      </c>
      <c r="F374" s="2">
        <v>1204200.2733184397</v>
      </c>
      <c r="G374" s="2">
        <f t="shared" si="79"/>
        <v>734210.28571428568</v>
      </c>
      <c r="H374" s="2">
        <f t="shared" si="76"/>
        <v>220590892.09552661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1270677.7870351374</v>
      </c>
      <c r="Q374" s="2">
        <f t="shared" si="80"/>
        <v>750000</v>
      </c>
      <c r="R374" s="2">
        <f t="shared" si="77"/>
        <v>226391683.16248906</v>
      </c>
      <c r="S374" s="2">
        <f t="shared" si="58"/>
        <v>734210.28571429849</v>
      </c>
      <c r="T374" s="2">
        <f t="shared" si="59"/>
        <v>15789.714285714552</v>
      </c>
      <c r="U374" s="2">
        <f t="shared" si="60"/>
        <v>750000</v>
      </c>
      <c r="V374" s="2">
        <f t="shared" si="78"/>
        <v>158917228.09552553</v>
      </c>
      <c r="W374" s="2">
        <f t="shared" si="61"/>
        <v>734210.28571429849</v>
      </c>
      <c r="X374" s="2">
        <f t="shared" si="51"/>
        <v>15789.714285701513</v>
      </c>
      <c r="Y374" s="2">
        <f t="shared" si="74"/>
        <v>67474455.066963509</v>
      </c>
      <c r="Z374" s="2" t="str">
        <f t="shared" si="52"/>
        <v>MEEP</v>
      </c>
      <c r="AA374" s="2">
        <f>IF(Z374="HERE",Y374,AA373+Graph!$G$1*1000)</f>
        <v>119397699.81890625</v>
      </c>
      <c r="AB374" s="2">
        <f t="shared" si="63"/>
        <v>420000</v>
      </c>
      <c r="AC374" s="2">
        <f t="shared" si="75"/>
        <v>62788624.028418586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301</v>
      </c>
      <c r="C375" s="7"/>
      <c r="D375" s="2" t="e">
        <f t="shared" si="55"/>
        <v>#N/A</v>
      </c>
      <c r="E375" s="2" t="e">
        <f t="shared" si="67"/>
        <v>#N/A</v>
      </c>
      <c r="F375" s="2">
        <v>1206787.4999765605</v>
      </c>
      <c r="G375" s="2">
        <f t="shared" si="79"/>
        <v>734210.28571428568</v>
      </c>
      <c r="H375" s="2">
        <f t="shared" si="76"/>
        <v>221325102.3812409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1273458.5221108794</v>
      </c>
      <c r="Q375" s="2">
        <f t="shared" si="80"/>
        <v>750000</v>
      </c>
      <c r="R375" s="2">
        <f t="shared" si="77"/>
        <v>227141683.16248906</v>
      </c>
      <c r="S375" s="2">
        <f t="shared" si="58"/>
        <v>734210.28571429849</v>
      </c>
      <c r="T375" s="2">
        <f t="shared" si="59"/>
        <v>15789.714285714552</v>
      </c>
      <c r="U375" s="2">
        <f t="shared" si="60"/>
        <v>750000</v>
      </c>
      <c r="V375" s="2">
        <f t="shared" si="78"/>
        <v>159651438.38123983</v>
      </c>
      <c r="W375" s="2">
        <f t="shared" si="61"/>
        <v>734210.28571429849</v>
      </c>
      <c r="X375" s="2">
        <f t="shared" si="51"/>
        <v>15789.714285701513</v>
      </c>
      <c r="Y375" s="2">
        <f t="shared" si="74"/>
        <v>67490244.78124921</v>
      </c>
      <c r="Z375" s="2" t="str">
        <f t="shared" si="52"/>
        <v>MEEP</v>
      </c>
      <c r="AA375" s="2">
        <f>IF(Z375="HERE",Y375,AA374+Graph!$G$1*1000)</f>
        <v>119817699.81890625</v>
      </c>
      <c r="AB375" s="2">
        <f t="shared" si="63"/>
        <v>420000</v>
      </c>
      <c r="AC375" s="2">
        <f t="shared" si="75"/>
        <v>62788624.028418586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302</v>
      </c>
      <c r="C376" s="7"/>
      <c r="D376" s="2" t="e">
        <f t="shared" si="55"/>
        <v>#N/A</v>
      </c>
      <c r="E376" s="2" t="e">
        <f t="shared" si="67"/>
        <v>#N/A</v>
      </c>
      <c r="F376" s="2">
        <v>1209374.7266346812</v>
      </c>
      <c r="G376" s="2">
        <f t="shared" si="79"/>
        <v>734210.28571428568</v>
      </c>
      <c r="H376" s="2">
        <f t="shared" si="76"/>
        <v>222059312.6669552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1276239.2571866065</v>
      </c>
      <c r="Q376" s="2">
        <f t="shared" si="80"/>
        <v>750000</v>
      </c>
      <c r="R376" s="2">
        <f t="shared" si="77"/>
        <v>227891683.16248906</v>
      </c>
      <c r="S376" s="2">
        <f t="shared" si="58"/>
        <v>734210.28571429849</v>
      </c>
      <c r="T376" s="2">
        <f t="shared" si="59"/>
        <v>15789.714285714552</v>
      </c>
      <c r="U376" s="2">
        <f t="shared" si="60"/>
        <v>750000</v>
      </c>
      <c r="V376" s="2">
        <f t="shared" si="78"/>
        <v>160385648.66695413</v>
      </c>
      <c r="W376" s="2">
        <f t="shared" si="61"/>
        <v>734210.28571429849</v>
      </c>
      <c r="X376" s="2">
        <f t="shared" si="51"/>
        <v>15789.714285701513</v>
      </c>
      <c r="Y376" s="2">
        <f t="shared" si="74"/>
        <v>67506034.495534912</v>
      </c>
      <c r="Z376" s="2" t="str">
        <f t="shared" si="52"/>
        <v>MEEP</v>
      </c>
      <c r="AA376" s="2">
        <f>IF(Z376="HERE",Y376,AA375+Graph!$G$1*1000)</f>
        <v>120237699.81890625</v>
      </c>
      <c r="AB376" s="2">
        <f t="shared" si="63"/>
        <v>420000</v>
      </c>
      <c r="AC376" s="2">
        <f t="shared" si="75"/>
        <v>62788624.028418586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303</v>
      </c>
      <c r="C377" s="7"/>
      <c r="D377" s="2" t="e">
        <f t="shared" si="55"/>
        <v>#N/A</v>
      </c>
      <c r="E377" s="2" t="e">
        <f t="shared" si="67"/>
        <v>#N/A</v>
      </c>
      <c r="F377" s="2">
        <v>1211961.953292802</v>
      </c>
      <c r="G377" s="2">
        <f t="shared" si="79"/>
        <v>734210.28571428568</v>
      </c>
      <c r="H377" s="2">
        <f t="shared" si="76"/>
        <v>222793522.9526695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1279019.9922623485</v>
      </c>
      <c r="Q377" s="2">
        <f t="shared" si="80"/>
        <v>750000</v>
      </c>
      <c r="R377" s="2">
        <f t="shared" si="77"/>
        <v>228641683.16248906</v>
      </c>
      <c r="S377" s="2">
        <f t="shared" si="58"/>
        <v>734210.28571429849</v>
      </c>
      <c r="T377" s="2">
        <f t="shared" si="59"/>
        <v>15789.714285714552</v>
      </c>
      <c r="U377" s="2">
        <f t="shared" si="60"/>
        <v>750000</v>
      </c>
      <c r="V377" s="2">
        <f t="shared" si="78"/>
        <v>161119858.95266843</v>
      </c>
      <c r="W377" s="2">
        <f t="shared" si="61"/>
        <v>734210.28571429849</v>
      </c>
      <c r="X377" s="2">
        <f t="shared" si="51"/>
        <v>15789.714285701513</v>
      </c>
      <c r="Y377" s="2">
        <f t="shared" si="74"/>
        <v>67521824.209820613</v>
      </c>
      <c r="Z377" s="2" t="str">
        <f t="shared" si="52"/>
        <v>MEEP</v>
      </c>
      <c r="AA377" s="2">
        <f>IF(Z377="HERE",Y377,AA376+Graph!$G$1*1000)</f>
        <v>120657699.81890625</v>
      </c>
      <c r="AB377" s="2">
        <f t="shared" si="63"/>
        <v>420000</v>
      </c>
      <c r="AC377" s="2">
        <f t="shared" si="75"/>
        <v>62788624.028418586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304</v>
      </c>
      <c r="C378" s="7"/>
      <c r="D378" s="2" t="e">
        <f t="shared" si="55"/>
        <v>#N/A</v>
      </c>
      <c r="E378" s="2" t="e">
        <f t="shared" si="67"/>
        <v>#N/A</v>
      </c>
      <c r="F378" s="2">
        <v>1214549.1799509227</v>
      </c>
      <c r="G378" s="2">
        <f t="shared" si="79"/>
        <v>734210.28571428568</v>
      </c>
      <c r="H378" s="2">
        <f t="shared" si="76"/>
        <v>223527733.2383838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1281800.7273380905</v>
      </c>
      <c r="Q378" s="2">
        <f t="shared" si="80"/>
        <v>750000</v>
      </c>
      <c r="R378" s="2">
        <f t="shared" si="77"/>
        <v>229391683.16248906</v>
      </c>
      <c r="S378" s="2">
        <f t="shared" si="58"/>
        <v>734210.28571429849</v>
      </c>
      <c r="T378" s="2">
        <f t="shared" si="59"/>
        <v>15789.714285714552</v>
      </c>
      <c r="U378" s="2">
        <f t="shared" si="60"/>
        <v>750000</v>
      </c>
      <c r="V378" s="2">
        <f t="shared" si="78"/>
        <v>161854069.23838273</v>
      </c>
      <c r="W378" s="2">
        <f t="shared" si="61"/>
        <v>734210.28571429849</v>
      </c>
      <c r="X378" s="2">
        <f t="shared" si="51"/>
        <v>15789.714285701513</v>
      </c>
      <c r="Y378" s="2">
        <f t="shared" si="74"/>
        <v>67537613.924106315</v>
      </c>
      <c r="Z378" s="2" t="str">
        <f t="shared" si="52"/>
        <v>MEEP</v>
      </c>
      <c r="AA378" s="2">
        <f>IF(Z378="HERE",Y378,AA377+Graph!$G$1*1000)</f>
        <v>121077699.81890625</v>
      </c>
      <c r="AB378" s="2">
        <f t="shared" si="63"/>
        <v>420000</v>
      </c>
      <c r="AC378" s="2">
        <f t="shared" si="75"/>
        <v>62788624.028418586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305</v>
      </c>
      <c r="C379" s="7"/>
      <c r="D379" s="2" t="e">
        <f t="shared" si="55"/>
        <v>#N/A</v>
      </c>
      <c r="E379" s="2" t="e">
        <f t="shared" si="67"/>
        <v>#N/A</v>
      </c>
      <c r="F379" s="2">
        <v>1217136.4066090435</v>
      </c>
      <c r="G379" s="2">
        <f t="shared" si="79"/>
        <v>734210.28571428568</v>
      </c>
      <c r="H379" s="2">
        <f t="shared" si="76"/>
        <v>224261943.5240981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1284581.4624138176</v>
      </c>
      <c r="Q379" s="2">
        <f t="shared" si="80"/>
        <v>750000</v>
      </c>
      <c r="R379" s="2">
        <f t="shared" si="77"/>
        <v>230141683.16248906</v>
      </c>
      <c r="S379" s="2">
        <f t="shared" si="58"/>
        <v>734210.28571429849</v>
      </c>
      <c r="T379" s="2">
        <f t="shared" si="59"/>
        <v>15789.714285714552</v>
      </c>
      <c r="U379" s="2">
        <f t="shared" si="60"/>
        <v>750000</v>
      </c>
      <c r="V379" s="2">
        <f t="shared" si="78"/>
        <v>162588279.52409703</v>
      </c>
      <c r="W379" s="2">
        <f t="shared" si="61"/>
        <v>734210.28571429849</v>
      </c>
      <c r="X379" s="2">
        <f t="shared" si="51"/>
        <v>15789.714285701513</v>
      </c>
      <c r="Y379" s="2">
        <f t="shared" si="74"/>
        <v>67553403.638392016</v>
      </c>
      <c r="Z379" s="2" t="str">
        <f t="shared" si="52"/>
        <v>MEEP</v>
      </c>
      <c r="AA379" s="2">
        <f>IF(Z379="HERE",Y379,AA378+Graph!$G$1*1000)</f>
        <v>121497699.81890625</v>
      </c>
      <c r="AB379" s="2">
        <f t="shared" si="63"/>
        <v>420000</v>
      </c>
      <c r="AC379" s="2">
        <f t="shared" si="75"/>
        <v>62788624.028418586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306</v>
      </c>
      <c r="C380" s="7"/>
      <c r="D380" s="2" t="e">
        <f t="shared" si="55"/>
        <v>#N/A</v>
      </c>
      <c r="E380" s="2" t="e">
        <f t="shared" si="67"/>
        <v>#N/A</v>
      </c>
      <c r="F380" s="2">
        <v>1219723.6332671642</v>
      </c>
      <c r="G380" s="2">
        <f t="shared" si="79"/>
        <v>734210.28571428568</v>
      </c>
      <c r="H380" s="2">
        <f t="shared" si="76"/>
        <v>224996153.8098124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1287362.1974895597</v>
      </c>
      <c r="Q380" s="2">
        <f t="shared" si="80"/>
        <v>750000</v>
      </c>
      <c r="R380" s="2">
        <f t="shared" si="77"/>
        <v>230891683.16248906</v>
      </c>
      <c r="S380" s="2">
        <f t="shared" si="58"/>
        <v>734210.28571429849</v>
      </c>
      <c r="T380" s="2">
        <f t="shared" si="59"/>
        <v>15789.714285714552</v>
      </c>
      <c r="U380" s="2">
        <f t="shared" si="60"/>
        <v>750000</v>
      </c>
      <c r="V380" s="2">
        <f t="shared" si="78"/>
        <v>163322489.80981132</v>
      </c>
      <c r="W380" s="2">
        <f t="shared" si="61"/>
        <v>734210.28571429849</v>
      </c>
      <c r="X380" s="2">
        <f t="shared" si="51"/>
        <v>15789.714285701513</v>
      </c>
      <c r="Y380" s="2">
        <f t="shared" si="74"/>
        <v>67569193.352677718</v>
      </c>
      <c r="Z380" s="2" t="str">
        <f t="shared" si="52"/>
        <v>MEEP</v>
      </c>
      <c r="AA380" s="2">
        <f>IF(Z380="HERE",Y380,AA379+Graph!$G$1*1000)</f>
        <v>121917699.81890625</v>
      </c>
      <c r="AB380" s="2">
        <f t="shared" si="63"/>
        <v>420000</v>
      </c>
      <c r="AC380" s="2">
        <f t="shared" si="75"/>
        <v>62788624.028418586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307</v>
      </c>
      <c r="C381" s="7"/>
      <c r="D381" s="2" t="e">
        <f t="shared" si="55"/>
        <v>#N/A</v>
      </c>
      <c r="E381" s="2" t="e">
        <f t="shared" si="67"/>
        <v>#N/A</v>
      </c>
      <c r="F381" s="2">
        <v>1222310.859925285</v>
      </c>
      <c r="G381" s="2">
        <f t="shared" si="79"/>
        <v>734210.28571428568</v>
      </c>
      <c r="H381" s="2">
        <f t="shared" si="76"/>
        <v>225730364.0955267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1290142.9325652868</v>
      </c>
      <c r="Q381" s="2">
        <f t="shared" si="80"/>
        <v>750000</v>
      </c>
      <c r="R381" s="2">
        <f t="shared" si="77"/>
        <v>231641683.16248906</v>
      </c>
      <c r="S381" s="2">
        <f t="shared" si="58"/>
        <v>734210.28571429849</v>
      </c>
      <c r="T381" s="2">
        <f t="shared" si="59"/>
        <v>15789.714285714552</v>
      </c>
      <c r="U381" s="2">
        <f t="shared" si="60"/>
        <v>750000</v>
      </c>
      <c r="V381" s="2">
        <f t="shared" si="78"/>
        <v>164056700.09552562</v>
      </c>
      <c r="W381" s="2">
        <f t="shared" si="61"/>
        <v>734210.28571429849</v>
      </c>
      <c r="X381" s="2">
        <f t="shared" si="51"/>
        <v>15789.714285701513</v>
      </c>
      <c r="Y381" s="2">
        <f t="shared" si="74"/>
        <v>67584983.066963419</v>
      </c>
      <c r="Z381" s="2" t="str">
        <f t="shared" si="52"/>
        <v>MEEP</v>
      </c>
      <c r="AA381" s="2">
        <f>IF(Z381="HERE",Y381,AA380+Graph!$G$1*1000)</f>
        <v>122337699.81890625</v>
      </c>
      <c r="AB381" s="2">
        <f t="shared" si="63"/>
        <v>420000</v>
      </c>
      <c r="AC381" s="2">
        <f t="shared" si="75"/>
        <v>62788624.028418586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308</v>
      </c>
      <c r="C382" s="7"/>
      <c r="D382" s="2" t="e">
        <f t="shared" si="55"/>
        <v>#N/A</v>
      </c>
      <c r="E382" s="2" t="e">
        <f t="shared" si="67"/>
        <v>#N/A</v>
      </c>
      <c r="F382" s="2">
        <v>1224898.0865834057</v>
      </c>
      <c r="G382" s="2">
        <f t="shared" si="79"/>
        <v>734210.28571428568</v>
      </c>
      <c r="H382" s="2">
        <f t="shared" si="76"/>
        <v>226464574.38124099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1292923.6676410288</v>
      </c>
      <c r="Q382" s="2">
        <f t="shared" si="80"/>
        <v>750000</v>
      </c>
      <c r="R382" s="2">
        <f t="shared" si="77"/>
        <v>232391683.16248906</v>
      </c>
      <c r="S382" s="2">
        <f t="shared" si="58"/>
        <v>734210.28571429849</v>
      </c>
      <c r="T382" s="2">
        <f t="shared" si="59"/>
        <v>15789.714285714552</v>
      </c>
      <c r="U382" s="2">
        <f t="shared" si="60"/>
        <v>750000</v>
      </c>
      <c r="V382" s="2">
        <f t="shared" si="78"/>
        <v>164790910.38123992</v>
      </c>
      <c r="W382" s="2">
        <f t="shared" si="61"/>
        <v>734210.28571429849</v>
      </c>
      <c r="X382" s="2">
        <f t="shared" si="51"/>
        <v>15789.714285701513</v>
      </c>
      <c r="Y382" s="2">
        <f t="shared" si="74"/>
        <v>67600772.781249121</v>
      </c>
      <c r="Z382" s="2" t="str">
        <f t="shared" si="52"/>
        <v>MEEP</v>
      </c>
      <c r="AA382" s="2">
        <f>IF(Z382="HERE",Y382,AA381+Graph!$G$1*1000)</f>
        <v>122757699.81890625</v>
      </c>
      <c r="AB382" s="2">
        <f t="shared" si="63"/>
        <v>420000</v>
      </c>
      <c r="AC382" s="2">
        <f t="shared" si="75"/>
        <v>62788624.028418586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309</v>
      </c>
      <c r="C383" s="7"/>
      <c r="D383" s="2" t="e">
        <f t="shared" si="55"/>
        <v>#N/A</v>
      </c>
      <c r="E383" s="2" t="e">
        <f t="shared" si="67"/>
        <v>#N/A</v>
      </c>
      <c r="F383" s="2">
        <v>1227485.3132415265</v>
      </c>
      <c r="G383" s="2">
        <f t="shared" si="79"/>
        <v>734210.28571428568</v>
      </c>
      <c r="H383" s="2">
        <f t="shared" si="76"/>
        <v>227198784.66695529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1295704.4027167559</v>
      </c>
      <c r="Q383" s="2">
        <f t="shared" si="80"/>
        <v>750000</v>
      </c>
      <c r="R383" s="2">
        <f t="shared" si="77"/>
        <v>233141683.16248906</v>
      </c>
      <c r="S383" s="2">
        <f t="shared" si="58"/>
        <v>734210.28571429849</v>
      </c>
      <c r="T383" s="2">
        <f t="shared" si="59"/>
        <v>15789.714285714552</v>
      </c>
      <c r="U383" s="2">
        <f t="shared" si="60"/>
        <v>750000</v>
      </c>
      <c r="V383" s="2">
        <f t="shared" si="78"/>
        <v>165525120.66695422</v>
      </c>
      <c r="W383" s="2">
        <f t="shared" si="61"/>
        <v>734210.28571429849</v>
      </c>
      <c r="X383" s="2">
        <f t="shared" si="51"/>
        <v>15789.714285701513</v>
      </c>
      <c r="Y383" s="2">
        <f t="shared" si="74"/>
        <v>67616562.495534822</v>
      </c>
      <c r="Z383" s="2" t="str">
        <f t="shared" si="52"/>
        <v>MEEP</v>
      </c>
      <c r="AA383" s="2">
        <f>IF(Z383="HERE",Y383,AA382+Graph!$G$1*1000)</f>
        <v>123177699.81890625</v>
      </c>
      <c r="AB383" s="2">
        <f t="shared" si="63"/>
        <v>420000</v>
      </c>
      <c r="AC383" s="2">
        <f t="shared" si="75"/>
        <v>62788624.028418586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310</v>
      </c>
      <c r="C384" s="7"/>
      <c r="D384" s="2" t="e">
        <f t="shared" si="55"/>
        <v>#N/A</v>
      </c>
      <c r="E384" s="2" t="e">
        <f t="shared" si="67"/>
        <v>#N/A</v>
      </c>
      <c r="F384" s="2">
        <v>1230072.5398996472</v>
      </c>
      <c r="G384" s="2">
        <f t="shared" si="79"/>
        <v>734210.28571428568</v>
      </c>
      <c r="H384" s="2">
        <f t="shared" si="76"/>
        <v>227932994.95266959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1298485.1377924979</v>
      </c>
      <c r="Q384" s="2">
        <f t="shared" si="80"/>
        <v>750000</v>
      </c>
      <c r="R384" s="2">
        <f t="shared" si="77"/>
        <v>233891683.16248906</v>
      </c>
      <c r="S384" s="2">
        <f t="shared" si="58"/>
        <v>734210.28571429849</v>
      </c>
      <c r="T384" s="2">
        <f t="shared" si="59"/>
        <v>15789.714285714552</v>
      </c>
      <c r="U384" s="2">
        <f t="shared" si="60"/>
        <v>750000</v>
      </c>
      <c r="V384" s="2">
        <f t="shared" si="78"/>
        <v>166259330.95266852</v>
      </c>
      <c r="W384" s="2">
        <f t="shared" si="61"/>
        <v>734210.28571429849</v>
      </c>
      <c r="X384" s="2">
        <f t="shared" si="51"/>
        <v>15789.714285701513</v>
      </c>
      <c r="Y384" s="2">
        <f t="shared" si="74"/>
        <v>67632352.209820524</v>
      </c>
      <c r="Z384" s="2" t="str">
        <f t="shared" si="52"/>
        <v>MEEP</v>
      </c>
      <c r="AA384" s="2">
        <f>IF(Z384="HERE",Y384,AA383+Graph!$G$1*1000)</f>
        <v>123597699.81890625</v>
      </c>
      <c r="AB384" s="2">
        <f t="shared" si="63"/>
        <v>420000</v>
      </c>
      <c r="AC384" s="2">
        <f t="shared" si="75"/>
        <v>62788624.028418586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311</v>
      </c>
      <c r="C385" s="7"/>
      <c r="D385" s="2" t="e">
        <f t="shared" si="55"/>
        <v>#N/A</v>
      </c>
      <c r="E385" s="2" t="e">
        <f t="shared" si="67"/>
        <v>#N/A</v>
      </c>
      <c r="F385" s="2">
        <v>1232659.766557768</v>
      </c>
      <c r="G385" s="2">
        <f t="shared" si="79"/>
        <v>734210.28571428568</v>
      </c>
      <c r="H385" s="2">
        <f t="shared" si="76"/>
        <v>228667205.23838389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1301265.872868225</v>
      </c>
      <c r="Q385" s="2">
        <f t="shared" si="80"/>
        <v>750000</v>
      </c>
      <c r="R385" s="2">
        <f t="shared" si="77"/>
        <v>234641683.16248906</v>
      </c>
      <c r="S385" s="2">
        <f t="shared" si="58"/>
        <v>734210.28571429849</v>
      </c>
      <c r="T385" s="2">
        <f t="shared" si="59"/>
        <v>15789.714285714552</v>
      </c>
      <c r="U385" s="2">
        <f t="shared" si="60"/>
        <v>750000</v>
      </c>
      <c r="V385" s="2">
        <f t="shared" si="78"/>
        <v>166993541.23838282</v>
      </c>
      <c r="W385" s="2">
        <f t="shared" si="61"/>
        <v>734210.28571429849</v>
      </c>
      <c r="X385" s="2">
        <f t="shared" si="51"/>
        <v>15789.714285701513</v>
      </c>
      <c r="Y385" s="2">
        <f t="shared" si="74"/>
        <v>67648141.924106225</v>
      </c>
      <c r="Z385" s="2" t="str">
        <f t="shared" si="52"/>
        <v>MEEP</v>
      </c>
      <c r="AA385" s="2">
        <f>IF(Z385="HERE",Y385,AA384+Graph!$G$1*1000)</f>
        <v>124017699.81890625</v>
      </c>
      <c r="AB385" s="2">
        <f t="shared" si="63"/>
        <v>420000</v>
      </c>
      <c r="AC385" s="2">
        <f t="shared" si="75"/>
        <v>62788624.028418586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5:I385">
    <cfRule type="cellIs" dxfId="59" priority="31" operator="greaterThan">
      <formula>0</formula>
    </cfRule>
  </conditionalFormatting>
  <conditionalFormatting sqref="C31:C64 C117:C385 C75:C114">
    <cfRule type="cellIs" dxfId="58" priority="32" operator="greaterThan">
      <formula>0</formula>
    </cfRule>
  </conditionalFormatting>
  <conditionalFormatting sqref="C31:C64 C117:C385 C75:C11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7" priority="34" operator="greaterThan">
      <formula>0</formula>
    </cfRule>
  </conditionalFormatting>
  <conditionalFormatting sqref="C115">
    <cfRule type="cellIs" dxfId="56" priority="35" operator="greaterThan">
      <formula>0</formula>
    </cfRule>
  </conditionalFormatting>
  <conditionalFormatting sqref="C65">
    <cfRule type="cellIs" dxfId="55" priority="29" operator="greaterThan">
      <formula>0</formula>
    </cfRule>
  </conditionalFormatting>
  <conditionalFormatting sqref="C6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4" priority="28" operator="greaterThan">
      <formula>0</formula>
    </cfRule>
  </conditionalFormatting>
  <conditionalFormatting sqref="C66">
    <cfRule type="cellIs" dxfId="53" priority="26" operator="greaterThan">
      <formula>0</formula>
    </cfRule>
  </conditionalFormatting>
  <conditionalFormatting sqref="C66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2" priority="25" operator="greaterThan">
      <formula>0</formula>
    </cfRule>
  </conditionalFormatting>
  <conditionalFormatting sqref="C67">
    <cfRule type="cellIs" dxfId="51" priority="23" operator="greaterThan">
      <formula>0</formula>
    </cfRule>
  </conditionalFormatting>
  <conditionalFormatting sqref="C6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50" priority="22" operator="greaterThan">
      <formula>0</formula>
    </cfRule>
  </conditionalFormatting>
  <conditionalFormatting sqref="C68">
    <cfRule type="cellIs" dxfId="49" priority="20" operator="greaterThan">
      <formula>0</formula>
    </cfRule>
  </conditionalFormatting>
  <conditionalFormatting sqref="C6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48" priority="19" operator="greaterThan">
      <formula>0</formula>
    </cfRule>
  </conditionalFormatting>
  <conditionalFormatting sqref="C69">
    <cfRule type="cellIs" dxfId="47" priority="17" operator="greaterThan">
      <formula>0</formula>
    </cfRule>
  </conditionalFormatting>
  <conditionalFormatting sqref="C6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46" priority="16" operator="greaterThan">
      <formula>0</formula>
    </cfRule>
  </conditionalFormatting>
  <conditionalFormatting sqref="C70">
    <cfRule type="cellIs" dxfId="45" priority="14" operator="greaterThan">
      <formula>0</formula>
    </cfRule>
  </conditionalFormatting>
  <conditionalFormatting sqref="C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44" priority="13" operator="greaterThan">
      <formula>0</formula>
    </cfRule>
  </conditionalFormatting>
  <conditionalFormatting sqref="C71">
    <cfRule type="cellIs" dxfId="43" priority="11" operator="greaterThan">
      <formula>0</formula>
    </cfRule>
  </conditionalFormatting>
  <conditionalFormatting sqref="C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42" priority="10" operator="greaterThan">
      <formula>0</formula>
    </cfRule>
  </conditionalFormatting>
  <conditionalFormatting sqref="C72">
    <cfRule type="cellIs" dxfId="41" priority="8" operator="greaterThan">
      <formula>0</formula>
    </cfRule>
  </conditionalFormatting>
  <conditionalFormatting sqref="C7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40" priority="7" operator="greaterThan">
      <formula>0</formula>
    </cfRule>
  </conditionalFormatting>
  <conditionalFormatting sqref="C73">
    <cfRule type="cellIs" dxfId="39" priority="5" operator="greaterThan">
      <formula>0</formula>
    </cfRule>
  </conditionalFormatting>
  <conditionalFormatting sqref="C7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38" priority="4" operator="greaterThan">
      <formula>0</formula>
    </cfRule>
  </conditionalFormatting>
  <conditionalFormatting sqref="C74">
    <cfRule type="cellIs" dxfId="9" priority="2" operator="greaterThan">
      <formula>0</formula>
    </cfRule>
  </conditionalFormatting>
  <conditionalFormatting sqref="C7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43" workbookViewId="0">
      <selection activeCell="AF74" sqref="AF74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-72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-71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-70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-69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-68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-67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-66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-65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-64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-63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-62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-61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-60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-59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-58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-57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-56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-55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-54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-53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-52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-51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-50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-49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-48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-47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-46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-45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-44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-43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784.21028571428565</v>
      </c>
    </row>
    <row r="32" spans="1:37" ht="15" x14ac:dyDescent="0.25">
      <c r="A32" s="1">
        <v>44208</v>
      </c>
      <c r="B32" s="2">
        <f t="shared" si="0"/>
        <v>-42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-41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-40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-39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-38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-37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332304.88953152299</v>
      </c>
      <c r="G37" s="2">
        <f>IF(F37&gt;800000,$AK$31*1000,F37)</f>
        <v>332304.88953152299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333570.06651242077</v>
      </c>
      <c r="Q37" s="2">
        <f>IF(P37&gt;800000,800000,P37)</f>
        <v>333570.06651242077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-36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334892.11618964374</v>
      </c>
      <c r="G38" s="2">
        <f t="shared" ref="G38:G101" si="25">IF(F38&gt;800000,$AK$31*1000,F38)</f>
        <v>334892.11618964374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336350.80158816278</v>
      </c>
      <c r="Q38" s="2">
        <f t="shared" ref="Q38:Q101" si="26">IF(P38&gt;800000,800000,P38)</f>
        <v>336350.80158816278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-35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337479.34284776449</v>
      </c>
      <c r="G39" s="2">
        <f t="shared" si="25"/>
        <v>337479.34284776449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339131.53666388988</v>
      </c>
      <c r="Q39" s="2">
        <f t="shared" si="26"/>
        <v>339131.53666388988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-34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340066.56950588524</v>
      </c>
      <c r="G40" s="2">
        <f t="shared" si="25"/>
        <v>340066.56950588524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341912.27173963189</v>
      </c>
      <c r="Q40" s="2">
        <f t="shared" si="26"/>
        <v>341912.27173963189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-33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342653.79616400599</v>
      </c>
      <c r="G41" s="2">
        <f t="shared" si="25"/>
        <v>342653.79616400599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344693.006815359</v>
      </c>
      <c r="Q41" s="2">
        <f t="shared" si="26"/>
        <v>344693.006815359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-32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345241.02282212675</v>
      </c>
      <c r="G42" s="2">
        <f t="shared" si="25"/>
        <v>345241.02282212675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347473.741891101</v>
      </c>
      <c r="Q42" s="2">
        <f t="shared" si="26"/>
        <v>347473.741891101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-31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347828.2494802475</v>
      </c>
      <c r="G43" s="2">
        <f t="shared" si="25"/>
        <v>347828.2494802475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350254.47696682811</v>
      </c>
      <c r="Q43" s="2">
        <f t="shared" si="26"/>
        <v>350254.47696682811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-30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350415.47613836825</v>
      </c>
      <c r="G44" s="2">
        <f t="shared" si="25"/>
        <v>350415.47613836825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353035.21204257011</v>
      </c>
      <c r="Q44" s="2">
        <f t="shared" si="26"/>
        <v>353035.21204257011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-29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353002.7027965039</v>
      </c>
      <c r="G45" s="2">
        <f t="shared" si="25"/>
        <v>353002.7027965039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355815.94711829722</v>
      </c>
      <c r="Q45" s="2">
        <f t="shared" si="26"/>
        <v>355815.94711829722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-28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355589.92945462465</v>
      </c>
      <c r="G46" s="2">
        <f t="shared" si="25"/>
        <v>355589.92945462465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358596.68219403923</v>
      </c>
      <c r="Q46" s="2">
        <f t="shared" si="26"/>
        <v>358596.68219403923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-27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358177.1561127454</v>
      </c>
      <c r="G47" s="2">
        <f t="shared" si="25"/>
        <v>358177.1561127454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361377.41726976633</v>
      </c>
      <c r="Q47" s="2">
        <f t="shared" si="26"/>
        <v>361377.41726976633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-26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360764.38277086616</v>
      </c>
      <c r="G48" s="2">
        <f t="shared" si="25"/>
        <v>360764.38277086616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364158.15234550834</v>
      </c>
      <c r="Q48" s="2">
        <f t="shared" si="26"/>
        <v>364158.15234550834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-25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363351.60942898691</v>
      </c>
      <c r="G49" s="2">
        <f t="shared" si="25"/>
        <v>363351.60942898691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366938.88742125034</v>
      </c>
      <c r="Q49" s="2">
        <f t="shared" si="26"/>
        <v>366938.88742125034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-24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365938.83608710766</v>
      </c>
      <c r="G50" s="2">
        <f t="shared" si="25"/>
        <v>365938.83608710766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369719.62249697745</v>
      </c>
      <c r="Q50" s="2">
        <f t="shared" si="26"/>
        <v>369719.62249697745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-23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368526.06274522841</v>
      </c>
      <c r="G51" s="2">
        <f t="shared" si="25"/>
        <v>368526.06274522841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372500.35757271945</v>
      </c>
      <c r="Q51" s="2">
        <f t="shared" si="26"/>
        <v>372500.35757271945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-22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371113.28940334916</v>
      </c>
      <c r="G52" s="2">
        <f t="shared" si="25"/>
        <v>371113.28940334916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375281.09264844656</v>
      </c>
      <c r="Q52" s="2">
        <f t="shared" si="26"/>
        <v>375281.09264844656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-21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373700.51606146991</v>
      </c>
      <c r="G53" s="2">
        <f t="shared" si="25"/>
        <v>373700.51606146991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378061.82772418857</v>
      </c>
      <c r="Q53" s="2">
        <f t="shared" si="26"/>
        <v>378061.82772418857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-20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376287.74271959066</v>
      </c>
      <c r="G54" s="2">
        <f t="shared" si="25"/>
        <v>376287.74271959066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380842.56279991567</v>
      </c>
      <c r="Q54" s="2">
        <f t="shared" si="26"/>
        <v>380842.56279991567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-19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378874.96937771142</v>
      </c>
      <c r="G55" s="2">
        <f t="shared" si="25"/>
        <v>378874.96937771142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383623.29787565768</v>
      </c>
      <c r="Q55" s="2">
        <f t="shared" si="26"/>
        <v>383623.29787565768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-18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381462.19603583217</v>
      </c>
      <c r="G56" s="2">
        <f t="shared" si="25"/>
        <v>381462.19603583217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386404.03295138478</v>
      </c>
      <c r="Q56" s="2">
        <f t="shared" si="26"/>
        <v>386404.03295138478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-17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384049.42269395292</v>
      </c>
      <c r="G57" s="2">
        <f t="shared" si="25"/>
        <v>384049.42269395292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389184.76802712679</v>
      </c>
      <c r="Q57" s="2">
        <f t="shared" si="26"/>
        <v>389184.76802712679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-16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386636.64935207367</v>
      </c>
      <c r="G58" s="2">
        <f t="shared" si="25"/>
        <v>386636.64935207367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391965.50310285389</v>
      </c>
      <c r="Q58" s="2">
        <f t="shared" si="26"/>
        <v>391965.50310285389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-15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389223.87601019442</v>
      </c>
      <c r="G59" s="2">
        <f t="shared" si="25"/>
        <v>389223.87601019442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394746.2381785959</v>
      </c>
      <c r="Q59" s="2">
        <f t="shared" si="26"/>
        <v>394746.2381785959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-14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391811.10266831517</v>
      </c>
      <c r="G60" s="2">
        <f t="shared" si="25"/>
        <v>391811.10266831517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397526.97325432301</v>
      </c>
      <c r="Q60" s="2">
        <f t="shared" si="26"/>
        <v>397526.97325432301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-13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394398.32932643592</v>
      </c>
      <c r="G61" s="2">
        <f t="shared" si="25"/>
        <v>394398.32932643592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400307.70833006501</v>
      </c>
      <c r="Q61" s="2">
        <f t="shared" si="26"/>
        <v>400307.70833006501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-12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396985.55598455667</v>
      </c>
      <c r="G62" s="2">
        <f t="shared" si="25"/>
        <v>396985.55598455667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403088.44340579212</v>
      </c>
      <c r="Q62" s="2">
        <f t="shared" si="26"/>
        <v>403088.44340579212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-11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399572.78264267743</v>
      </c>
      <c r="G63" s="2">
        <f t="shared" si="25"/>
        <v>399572.78264267743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405869.17848153412</v>
      </c>
      <c r="Q63" s="2">
        <f t="shared" si="26"/>
        <v>405869.17848153412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-10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402160.00930079818</v>
      </c>
      <c r="G64" s="2">
        <f t="shared" si="25"/>
        <v>402160.00930079818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408649.91355727613</v>
      </c>
      <c r="Q64" s="2">
        <f t="shared" si="26"/>
        <v>408649.91355727613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-9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404747.23595891893</v>
      </c>
      <c r="G65" s="2">
        <f t="shared" si="25"/>
        <v>404747.23595891893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411430.64863300323</v>
      </c>
      <c r="Q65" s="2">
        <f t="shared" si="26"/>
        <v>411430.64863300323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-8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407334.46261703968</v>
      </c>
      <c r="G66" s="2">
        <f t="shared" si="25"/>
        <v>407334.46261703968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414211.38370874524</v>
      </c>
      <c r="Q66" s="2">
        <f t="shared" si="26"/>
        <v>414211.38370874524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-7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409921.68927516043</v>
      </c>
      <c r="G67" s="2">
        <f t="shared" si="25"/>
        <v>409921.68927516043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416992.11878447235</v>
      </c>
      <c r="Q67" s="2">
        <f t="shared" si="26"/>
        <v>416992.11878447235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-6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412508.91593329608</v>
      </c>
      <c r="G68" s="2">
        <f t="shared" si="25"/>
        <v>412508.91593329608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419772.85386021435</v>
      </c>
      <c r="Q68" s="2">
        <f t="shared" si="26"/>
        <v>419772.85386021435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-5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415096.14259141684</v>
      </c>
      <c r="G69" s="2">
        <f t="shared" si="25"/>
        <v>415096.14259141684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422553.58893594146</v>
      </c>
      <c r="Q69" s="2">
        <f t="shared" si="26"/>
        <v>422553.58893594146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-4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417683.36924953759</v>
      </c>
      <c r="G70" s="2">
        <f t="shared" si="25"/>
        <v>417683.36924953759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425334.32401168346</v>
      </c>
      <c r="Q70" s="2">
        <f t="shared" si="26"/>
        <v>425334.32401168346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-3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420270.59590765834</v>
      </c>
      <c r="G71" s="2">
        <f t="shared" si="25"/>
        <v>420270.59590765834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428115.05908741057</v>
      </c>
      <c r="Q71" s="2">
        <f t="shared" si="26"/>
        <v>428115.05908741057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422857.82256577909</v>
      </c>
      <c r="G72" s="2">
        <f t="shared" si="25"/>
        <v>422857.82256577909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430895.79416315258</v>
      </c>
      <c r="Q72" s="2">
        <f t="shared" si="26"/>
        <v>430895.79416315258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-1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425445.04922389984</v>
      </c>
      <c r="G73" s="2">
        <f t="shared" si="25"/>
        <v>425445.04922389984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433676.52923887968</v>
      </c>
      <c r="Q73" s="2">
        <f t="shared" si="26"/>
        <v>433676.52923887968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0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428032.27588202059</v>
      </c>
      <c r="G74" s="2">
        <f t="shared" si="25"/>
        <v>428032.27588202059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436457.26431462169</v>
      </c>
      <c r="Q74" s="2">
        <f t="shared" si="26"/>
        <v>436457.26431462169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1</v>
      </c>
      <c r="C75" s="7"/>
      <c r="D75" s="2" t="e">
        <f t="shared" si="12"/>
        <v>#N/A</v>
      </c>
      <c r="E75" s="2" t="e">
        <f t="shared" si="22"/>
        <v>#N/A</v>
      </c>
      <c r="F75" s="2">
        <v>430619.50254014134</v>
      </c>
      <c r="G75" s="2">
        <f t="shared" si="25"/>
        <v>430619.50254014134</v>
      </c>
      <c r="H75" s="2">
        <f t="shared" si="13"/>
        <v>18673492.502540141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684894.71428571432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439237.99939034879</v>
      </c>
      <c r="Q75" s="2">
        <f t="shared" si="26"/>
        <v>439237.99939034879</v>
      </c>
      <c r="R75" s="2">
        <f t="shared" si="16"/>
        <v>19351215.999390349</v>
      </c>
      <c r="S75" s="2">
        <f t="shared" si="17"/>
        <v>430619.50254014134</v>
      </c>
      <c r="T75" s="2">
        <f t="shared" si="18"/>
        <v>15789.714285714319</v>
      </c>
      <c r="U75" s="2">
        <f t="shared" si="19"/>
        <v>439237.99939034879</v>
      </c>
      <c r="V75" s="2">
        <f t="shared" si="5"/>
        <v>681944.42307692312</v>
      </c>
      <c r="W75" s="2">
        <f t="shared" si="20"/>
        <v>12839.423076923122</v>
      </c>
      <c r="X75" s="2">
        <f t="shared" si="6"/>
        <v>426398.57631342567</v>
      </c>
      <c r="Y75" s="2">
        <f t="shared" si="7"/>
        <v>18669271.576313425</v>
      </c>
      <c r="Z75" s="2" t="str">
        <f t="shared" si="8"/>
        <v>HERE</v>
      </c>
      <c r="AA75" s="2">
        <f>IF(Z75="HERE",Y75,AA74+Graph!$G$1*1000)</f>
        <v>18669271.576313425</v>
      </c>
      <c r="AB75" s="2">
        <f t="shared" si="21"/>
        <v>426398.57631342486</v>
      </c>
      <c r="AC75" s="2">
        <f t="shared" si="9"/>
        <v>681944.42307692312</v>
      </c>
      <c r="AD75" s="3">
        <f t="shared" si="10"/>
        <v>18669271.576313425</v>
      </c>
      <c r="AE75" s="2">
        <f>IF(AE73&gt;=52800000,52800000,IF(AB54=Graph!G$1*1000,AE74+Graph!G$1*1000,AC75))</f>
        <v>681944.42307692312</v>
      </c>
      <c r="AF75" s="3">
        <f t="shared" si="11"/>
        <v>681944.42307692312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2</v>
      </c>
      <c r="C76" s="7"/>
      <c r="D76" s="2" t="e">
        <f t="shared" si="12"/>
        <v>#N/A</v>
      </c>
      <c r="E76" s="2" t="e">
        <f t="shared" si="22"/>
        <v>#N/A</v>
      </c>
      <c r="F76" s="2">
        <v>433206.7291982621</v>
      </c>
      <c r="G76" s="2">
        <f t="shared" si="25"/>
        <v>433206.7291982621</v>
      </c>
      <c r="H76" s="2">
        <f t="shared" si="13"/>
        <v>19106699.231738403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700684.42857142864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442018.7344660908</v>
      </c>
      <c r="Q76" s="2">
        <f t="shared" si="26"/>
        <v>442018.7344660908</v>
      </c>
      <c r="R76" s="2">
        <f t="shared" si="16"/>
        <v>19793234.73385644</v>
      </c>
      <c r="S76" s="2">
        <f t="shared" si="17"/>
        <v>433206.7291982621</v>
      </c>
      <c r="T76" s="2">
        <f t="shared" si="18"/>
        <v>15789.714285714319</v>
      </c>
      <c r="U76" s="2">
        <f t="shared" si="19"/>
        <v>442018.7344660908</v>
      </c>
      <c r="V76" s="2">
        <f t="shared" si="5"/>
        <v>694783.84615384613</v>
      </c>
      <c r="W76" s="2">
        <f t="shared" si="20"/>
        <v>12839.423076923005</v>
      </c>
      <c r="X76" s="2">
        <f t="shared" si="6"/>
        <v>429179.31138916779</v>
      </c>
      <c r="Y76" s="2">
        <f t="shared" si="7"/>
        <v>19098450.887702592</v>
      </c>
      <c r="Z76" s="2" t="str">
        <f t="shared" si="8"/>
        <v>HERE</v>
      </c>
      <c r="AA76" s="2">
        <f>IF(Z76="HERE",Y76,AA75+Graph!$G$1*1000)</f>
        <v>19098450.887702592</v>
      </c>
      <c r="AB76" s="2">
        <f t="shared" si="21"/>
        <v>429179.31138916686</v>
      </c>
      <c r="AC76" s="2">
        <f t="shared" si="9"/>
        <v>694783.84615384613</v>
      </c>
      <c r="AD76" s="3">
        <f t="shared" si="10"/>
        <v>19098450.887702592</v>
      </c>
      <c r="AE76" s="2">
        <f>IF(AE74&gt;=52800000,52800000,IF(AB55=Graph!G$1*1000,AE75+Graph!G$1*1000,AC76))</f>
        <v>694783.84615384613</v>
      </c>
      <c r="AF76" s="3">
        <f t="shared" si="11"/>
        <v>694783.84615384613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3</v>
      </c>
      <c r="C77" s="7"/>
      <c r="D77" s="2" t="e">
        <f t="shared" si="12"/>
        <v>#N/A</v>
      </c>
      <c r="E77" s="2" t="e">
        <f t="shared" si="22"/>
        <v>#N/A</v>
      </c>
      <c r="F77" s="2">
        <v>435793.95585638285</v>
      </c>
      <c r="G77" s="2">
        <f t="shared" si="25"/>
        <v>435793.95585638285</v>
      </c>
      <c r="H77" s="2">
        <f t="shared" si="13"/>
        <v>19542493.187594786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716474.14285714296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444799.4695418328</v>
      </c>
      <c r="Q77" s="2">
        <f t="shared" si="26"/>
        <v>444799.4695418328</v>
      </c>
      <c r="R77" s="2">
        <f t="shared" si="16"/>
        <v>20238034.203398272</v>
      </c>
      <c r="S77" s="2">
        <f t="shared" si="17"/>
        <v>435793.95585638285</v>
      </c>
      <c r="T77" s="2">
        <f t="shared" si="18"/>
        <v>15789.714285714319</v>
      </c>
      <c r="U77" s="2">
        <f t="shared" si="19"/>
        <v>444799.4695418328</v>
      </c>
      <c r="V77" s="2">
        <f t="shared" si="5"/>
        <v>707623.26923076925</v>
      </c>
      <c r="W77" s="2">
        <f t="shared" si="20"/>
        <v>12839.423076923122</v>
      </c>
      <c r="X77" s="2">
        <f t="shared" si="6"/>
        <v>431960.04646490968</v>
      </c>
      <c r="Y77" s="2">
        <f t="shared" si="7"/>
        <v>19530410.934167501</v>
      </c>
      <c r="Z77" s="2" t="str">
        <f t="shared" si="8"/>
        <v>HERE</v>
      </c>
      <c r="AA77" s="2">
        <f>IF(Z77="HERE",Y77,AA76+Graph!$G$1*1000)</f>
        <v>19530410.934167501</v>
      </c>
      <c r="AB77" s="2">
        <f t="shared" si="21"/>
        <v>431960.04646490887</v>
      </c>
      <c r="AC77" s="2">
        <f t="shared" si="9"/>
        <v>707623.26923076925</v>
      </c>
      <c r="AD77" s="3">
        <f t="shared" si="10"/>
        <v>19530410.934167501</v>
      </c>
      <c r="AE77" s="2">
        <f>IF(AE75&gt;=52800000,52800000,IF(AB56=Graph!G$1*1000,AE76+Graph!G$1*1000,AC77))</f>
        <v>707623.26923076925</v>
      </c>
      <c r="AF77" s="3">
        <f t="shared" si="11"/>
        <v>707623.26923076925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4</v>
      </c>
      <c r="C78" s="7"/>
      <c r="D78" s="2" t="e">
        <f t="shared" si="12"/>
        <v>#N/A</v>
      </c>
      <c r="E78" s="2" t="e">
        <f t="shared" si="22"/>
        <v>#N/A</v>
      </c>
      <c r="F78" s="2">
        <v>438381.1825145036</v>
      </c>
      <c r="G78" s="2">
        <f t="shared" si="25"/>
        <v>438381.1825145036</v>
      </c>
      <c r="H78" s="2">
        <f t="shared" si="13"/>
        <v>19980874.37010929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732263.85714285728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447580.20461755991</v>
      </c>
      <c r="Q78" s="2">
        <f t="shared" si="26"/>
        <v>447580.20461755991</v>
      </c>
      <c r="R78" s="2">
        <f t="shared" si="16"/>
        <v>20685614.408015832</v>
      </c>
      <c r="S78" s="2">
        <f t="shared" si="17"/>
        <v>438381.1825145036</v>
      </c>
      <c r="T78" s="2">
        <f t="shared" si="18"/>
        <v>15789.714285714319</v>
      </c>
      <c r="U78" s="2">
        <f t="shared" si="19"/>
        <v>447580.20461755991</v>
      </c>
      <c r="V78" s="2">
        <f t="shared" si="5"/>
        <v>720462.69230769225</v>
      </c>
      <c r="W78" s="2">
        <f t="shared" si="20"/>
        <v>12839.423076923005</v>
      </c>
      <c r="X78" s="2">
        <f t="shared" si="6"/>
        <v>434740.7815406369</v>
      </c>
      <c r="Y78" s="2">
        <f t="shared" si="7"/>
        <v>19965151.715708137</v>
      </c>
      <c r="Z78" s="2" t="str">
        <f t="shared" si="8"/>
        <v>HERE</v>
      </c>
      <c r="AA78" s="2">
        <f>IF(Z78="HERE",Y78,AA77+Graph!$G$1*1000)</f>
        <v>19965151.715708137</v>
      </c>
      <c r="AB78" s="2">
        <f t="shared" si="21"/>
        <v>434740.78154063597</v>
      </c>
      <c r="AC78" s="2">
        <f t="shared" si="9"/>
        <v>720462.69230769225</v>
      </c>
      <c r="AD78" s="3">
        <f t="shared" si="10"/>
        <v>19965151.715708137</v>
      </c>
      <c r="AE78" s="2">
        <f>IF(AE76&gt;=52800000,52800000,IF(AB57=Graph!G$1*1000,AE77+Graph!G$1*1000,AC78))</f>
        <v>720462.69230769225</v>
      </c>
      <c r="AF78" s="3">
        <f t="shared" si="11"/>
        <v>720462.69230769225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5</v>
      </c>
      <c r="C79" s="7"/>
      <c r="D79" s="2" t="e">
        <f t="shared" si="12"/>
        <v>#N/A</v>
      </c>
      <c r="E79" s="2" t="e">
        <f t="shared" si="22"/>
        <v>#N/A</v>
      </c>
      <c r="F79" s="2">
        <v>440968.40917262435</v>
      </c>
      <c r="G79" s="2">
        <f t="shared" si="25"/>
        <v>440968.40917262435</v>
      </c>
      <c r="H79" s="2">
        <f t="shared" si="13"/>
        <v>20421842.779281914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748053.57142857159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450360.93969330192</v>
      </c>
      <c r="Q79" s="2">
        <f t="shared" si="26"/>
        <v>450360.93969330192</v>
      </c>
      <c r="R79" s="2">
        <f t="shared" si="16"/>
        <v>21135975.347709134</v>
      </c>
      <c r="S79" s="2">
        <f t="shared" si="17"/>
        <v>440968.40917262435</v>
      </c>
      <c r="T79" s="2">
        <f t="shared" si="18"/>
        <v>15789.714285714319</v>
      </c>
      <c r="U79" s="2">
        <f t="shared" si="19"/>
        <v>450360.93969330192</v>
      </c>
      <c r="V79" s="2">
        <f t="shared" si="5"/>
        <v>733302.11538461538</v>
      </c>
      <c r="W79" s="2">
        <f t="shared" si="20"/>
        <v>12839.423076923122</v>
      </c>
      <c r="X79" s="2">
        <f t="shared" si="6"/>
        <v>437521.51661637879</v>
      </c>
      <c r="Y79" s="2">
        <f t="shared" si="7"/>
        <v>20402673.232324515</v>
      </c>
      <c r="Z79" s="2" t="str">
        <f t="shared" si="8"/>
        <v>HERE</v>
      </c>
      <c r="AA79" s="2">
        <f>IF(Z79="HERE",Y79,AA78+Graph!$G$1*1000)</f>
        <v>20402673.232324515</v>
      </c>
      <c r="AB79" s="2">
        <f t="shared" si="21"/>
        <v>437521.51661637798</v>
      </c>
      <c r="AC79" s="2">
        <f t="shared" si="9"/>
        <v>733302.11538461538</v>
      </c>
      <c r="AD79" s="3">
        <f t="shared" si="10"/>
        <v>20402673.232324515</v>
      </c>
      <c r="AE79" s="2">
        <f>IF(AE77&gt;=52800000,52800000,IF(AB58=Graph!G$1*1000,AE78+Graph!G$1*1000,AC79))</f>
        <v>733302.11538461538</v>
      </c>
      <c r="AF79" s="3">
        <f t="shared" si="11"/>
        <v>733302.11538461538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6</v>
      </c>
      <c r="C80" s="7"/>
      <c r="D80" s="2" t="e">
        <f t="shared" si="12"/>
        <v>#N/A</v>
      </c>
      <c r="E80" s="2" t="e">
        <f t="shared" si="22"/>
        <v>#N/A</v>
      </c>
      <c r="F80" s="2">
        <v>443555.6358307451</v>
      </c>
      <c r="G80" s="2">
        <f t="shared" si="25"/>
        <v>443555.6358307451</v>
      </c>
      <c r="H80" s="2">
        <f t="shared" si="13"/>
        <v>20865398.415112659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763843.28571428591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453141.67476902902</v>
      </c>
      <c r="Q80" s="2">
        <f t="shared" si="26"/>
        <v>453141.67476902902</v>
      </c>
      <c r="R80" s="2">
        <f t="shared" si="16"/>
        <v>21589117.022478163</v>
      </c>
      <c r="S80" s="2">
        <f t="shared" si="17"/>
        <v>443555.6358307451</v>
      </c>
      <c r="T80" s="2">
        <f t="shared" si="18"/>
        <v>15789.714285714319</v>
      </c>
      <c r="U80" s="2">
        <f t="shared" si="19"/>
        <v>453141.67476902902</v>
      </c>
      <c r="V80" s="2">
        <f t="shared" si="5"/>
        <v>746141.5384615385</v>
      </c>
      <c r="W80" s="2">
        <f t="shared" si="20"/>
        <v>12839.423076923122</v>
      </c>
      <c r="X80" s="2">
        <f t="shared" si="6"/>
        <v>440302.2516921059</v>
      </c>
      <c r="Y80" s="2">
        <f t="shared" si="7"/>
        <v>20842975.48401662</v>
      </c>
      <c r="Z80" s="2" t="str">
        <f t="shared" si="8"/>
        <v>HERE</v>
      </c>
      <c r="AA80" s="2">
        <f>IF(Z80="HERE",Y80,AA79+Graph!$G$1*1000)</f>
        <v>20842975.48401662</v>
      </c>
      <c r="AB80" s="2">
        <f t="shared" si="21"/>
        <v>440302.25169210508</v>
      </c>
      <c r="AC80" s="2">
        <f t="shared" si="9"/>
        <v>746141.5384615385</v>
      </c>
      <c r="AD80" s="3">
        <f t="shared" si="10"/>
        <v>20842975.48401662</v>
      </c>
      <c r="AE80" s="2">
        <f>IF(AE78&gt;=52800000,52800000,IF(AB59=Graph!G$1*1000,AE79+Graph!G$1*1000,AC80))</f>
        <v>746141.5384615385</v>
      </c>
      <c r="AF80" s="3">
        <f t="shared" si="11"/>
        <v>746141.5384615385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7</v>
      </c>
      <c r="C81" s="7"/>
      <c r="D81" s="2" t="e">
        <f t="shared" si="12"/>
        <v>#N/A</v>
      </c>
      <c r="E81" s="2" t="e">
        <f t="shared" si="22"/>
        <v>#N/A</v>
      </c>
      <c r="F81" s="2">
        <v>446142.86248886585</v>
      </c>
      <c r="G81" s="2">
        <f t="shared" si="25"/>
        <v>446142.86248886585</v>
      </c>
      <c r="H81" s="2">
        <f t="shared" si="13"/>
        <v>21311541.277601525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779633.00000000023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455922.40984477103</v>
      </c>
      <c r="Q81" s="2">
        <f t="shared" si="26"/>
        <v>455922.40984477103</v>
      </c>
      <c r="R81" s="2">
        <f t="shared" si="16"/>
        <v>22045039.432322934</v>
      </c>
      <c r="S81" s="2">
        <f t="shared" si="17"/>
        <v>446142.86248886585</v>
      </c>
      <c r="T81" s="2">
        <f t="shared" si="18"/>
        <v>15789.714285714319</v>
      </c>
      <c r="U81" s="2">
        <f t="shared" si="19"/>
        <v>455922.40984477103</v>
      </c>
      <c r="V81" s="2">
        <f t="shared" si="5"/>
        <v>758980.9615384615</v>
      </c>
      <c r="W81" s="2">
        <f t="shared" si="20"/>
        <v>12839.423076923005</v>
      </c>
      <c r="X81" s="2">
        <f t="shared" si="6"/>
        <v>443082.98676784802</v>
      </c>
      <c r="Y81" s="2">
        <f t="shared" si="7"/>
        <v>21286058.470784467</v>
      </c>
      <c r="Z81" s="2" t="str">
        <f t="shared" si="8"/>
        <v>HERE</v>
      </c>
      <c r="AA81" s="2">
        <f>IF(Z81="HERE",Y81,AA80+Graph!$G$1*1000)</f>
        <v>21286058.470784467</v>
      </c>
      <c r="AB81" s="2">
        <f t="shared" si="21"/>
        <v>443082.98676784709</v>
      </c>
      <c r="AC81" s="2">
        <f t="shared" si="9"/>
        <v>758980.9615384615</v>
      </c>
      <c r="AD81" s="3">
        <f t="shared" si="10"/>
        <v>21286058.470784467</v>
      </c>
      <c r="AE81" s="2">
        <f>IF(AE79&gt;=52800000,52800000,IF(AB60=Graph!G$1*1000,AE80+Graph!G$1*1000,AC81))</f>
        <v>758980.9615384615</v>
      </c>
      <c r="AF81" s="3">
        <f t="shared" si="11"/>
        <v>758980.9615384615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8</v>
      </c>
      <c r="C82" s="7"/>
      <c r="D82" s="2" t="e">
        <f t="shared" si="12"/>
        <v>#N/A</v>
      </c>
      <c r="E82" s="2" t="e">
        <f t="shared" si="22"/>
        <v>#N/A</v>
      </c>
      <c r="F82" s="2">
        <v>448730.0891469866</v>
      </c>
      <c r="G82" s="2">
        <f t="shared" si="25"/>
        <v>448730.0891469866</v>
      </c>
      <c r="H82" s="2">
        <f t="shared" si="13"/>
        <v>21760271.366748512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795422.71428571455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458703.14492049813</v>
      </c>
      <c r="Q82" s="2">
        <f t="shared" si="26"/>
        <v>458703.14492049813</v>
      </c>
      <c r="R82" s="2">
        <f t="shared" si="16"/>
        <v>22503742.577243432</v>
      </c>
      <c r="S82" s="2">
        <f t="shared" si="17"/>
        <v>448730.0891469866</v>
      </c>
      <c r="T82" s="2">
        <f t="shared" si="18"/>
        <v>15789.714285714319</v>
      </c>
      <c r="U82" s="2">
        <f t="shared" si="19"/>
        <v>458703.14492049813</v>
      </c>
      <c r="V82" s="2">
        <f t="shared" si="5"/>
        <v>771820.38461538462</v>
      </c>
      <c r="W82" s="2">
        <f t="shared" si="20"/>
        <v>12839.423076923122</v>
      </c>
      <c r="X82" s="2">
        <f t="shared" si="6"/>
        <v>445863.72184357501</v>
      </c>
      <c r="Y82" s="2">
        <f t="shared" si="7"/>
        <v>21731922.192628041</v>
      </c>
      <c r="Z82" s="2" t="str">
        <f t="shared" si="8"/>
        <v>HERE</v>
      </c>
      <c r="AA82" s="2">
        <f>IF(Z82="HERE",Y82,AA81+Graph!$G$1*1000)</f>
        <v>21731922.192628041</v>
      </c>
      <c r="AB82" s="2">
        <f t="shared" si="21"/>
        <v>445863.7218435742</v>
      </c>
      <c r="AC82" s="2">
        <f t="shared" si="9"/>
        <v>771820.38461538462</v>
      </c>
      <c r="AD82" s="3">
        <f t="shared" si="10"/>
        <v>21731922.192628041</v>
      </c>
      <c r="AE82" s="2">
        <f>IF(AE80&gt;=52800000,52800000,IF(AB61=Graph!G$1*1000,AE81+Graph!G$1*1000,AC82))</f>
        <v>771820.38461538462</v>
      </c>
      <c r="AF82" s="3">
        <f t="shared" si="11"/>
        <v>771820.38461538462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9</v>
      </c>
      <c r="C83" s="7"/>
      <c r="D83" s="2" t="e">
        <f t="shared" si="12"/>
        <v>#N/A</v>
      </c>
      <c r="E83" s="2" t="e">
        <f t="shared" si="22"/>
        <v>#N/A</v>
      </c>
      <c r="F83" s="2">
        <v>451317.31580510736</v>
      </c>
      <c r="G83" s="2">
        <f t="shared" si="25"/>
        <v>451317.31580510736</v>
      </c>
      <c r="H83" s="2">
        <f t="shared" si="13"/>
        <v>22211588.682553619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811212.42857142887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461483.87999624014</v>
      </c>
      <c r="Q83" s="2">
        <f t="shared" si="26"/>
        <v>461483.87999624014</v>
      </c>
      <c r="R83" s="2">
        <f t="shared" si="16"/>
        <v>22965226.457239673</v>
      </c>
      <c r="S83" s="2">
        <f t="shared" si="17"/>
        <v>451317.31580510736</v>
      </c>
      <c r="T83" s="2">
        <f t="shared" si="18"/>
        <v>15789.714285714319</v>
      </c>
      <c r="U83" s="2">
        <f t="shared" si="19"/>
        <v>461483.87999624014</v>
      </c>
      <c r="V83" s="2">
        <f t="shared" si="5"/>
        <v>784659.80769230775</v>
      </c>
      <c r="W83" s="2">
        <f t="shared" si="20"/>
        <v>12839.423076923122</v>
      </c>
      <c r="X83" s="2">
        <f t="shared" si="6"/>
        <v>448644.45691931702</v>
      </c>
      <c r="Y83" s="2">
        <f t="shared" si="7"/>
        <v>22180566.649547357</v>
      </c>
      <c r="Z83" s="2" t="str">
        <f t="shared" si="8"/>
        <v>HERE</v>
      </c>
      <c r="AA83" s="2">
        <f>IF(Z83="HERE",Y83,AA82+Graph!$G$1*1000)</f>
        <v>22180566.649547357</v>
      </c>
      <c r="AB83" s="2">
        <f t="shared" si="21"/>
        <v>448644.4569193162</v>
      </c>
      <c r="AC83" s="2">
        <f t="shared" si="9"/>
        <v>784659.80769230775</v>
      </c>
      <c r="AD83" s="3">
        <f t="shared" si="10"/>
        <v>22180566.649547357</v>
      </c>
      <c r="AE83" s="2">
        <f>IF(AE81&gt;=52800000,52800000,IF(AB62=Graph!G$1*1000,AE82+Graph!G$1*1000,AC83))</f>
        <v>784659.80769230775</v>
      </c>
      <c r="AF83" s="3">
        <f t="shared" si="11"/>
        <v>784659.80769230775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10</v>
      </c>
      <c r="C84" s="7"/>
      <c r="D84" s="2" t="e">
        <f t="shared" si="12"/>
        <v>#N/A</v>
      </c>
      <c r="E84" s="2" t="e">
        <f t="shared" si="22"/>
        <v>#N/A</v>
      </c>
      <c r="F84" s="2">
        <v>453904.54246322811</v>
      </c>
      <c r="G84" s="2">
        <f t="shared" si="25"/>
        <v>453904.54246322811</v>
      </c>
      <c r="H84" s="2">
        <f t="shared" si="13"/>
        <v>22665493.225016847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827002.14285714319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464264.61507196724</v>
      </c>
      <c r="Q84" s="2">
        <f t="shared" si="26"/>
        <v>464264.61507196724</v>
      </c>
      <c r="R84" s="2">
        <f t="shared" si="16"/>
        <v>23429491.07231164</v>
      </c>
      <c r="S84" s="2">
        <f t="shared" si="17"/>
        <v>453904.54246322811</v>
      </c>
      <c r="T84" s="2">
        <f t="shared" si="18"/>
        <v>15789.714285714319</v>
      </c>
      <c r="U84" s="2">
        <f t="shared" si="19"/>
        <v>464264.61507196724</v>
      </c>
      <c r="V84" s="2">
        <f t="shared" si="5"/>
        <v>797499.23076923075</v>
      </c>
      <c r="W84" s="2">
        <f t="shared" si="20"/>
        <v>12839.423076923005</v>
      </c>
      <c r="X84" s="2">
        <f t="shared" si="6"/>
        <v>451425.19199504424</v>
      </c>
      <c r="Y84" s="2">
        <f t="shared" si="7"/>
        <v>22631991.8415424</v>
      </c>
      <c r="Z84" s="2" t="str">
        <f t="shared" si="8"/>
        <v>HERE</v>
      </c>
      <c r="AA84" s="2">
        <f>IF(Z84="HERE",Y84,AA83+Graph!$G$1*1000)</f>
        <v>22631991.8415424</v>
      </c>
      <c r="AB84" s="2">
        <f t="shared" si="21"/>
        <v>451425.19199504331</v>
      </c>
      <c r="AC84" s="2">
        <f t="shared" si="9"/>
        <v>797499.23076923075</v>
      </c>
      <c r="AD84" s="3">
        <f t="shared" si="10"/>
        <v>22631991.8415424</v>
      </c>
      <c r="AE84" s="2">
        <f>IF(AE82&gt;=52800000,52800000,IF(AB63=Graph!G$1*1000,AE83+Graph!G$1*1000,AC84))</f>
        <v>797499.23076923075</v>
      </c>
      <c r="AF84" s="3">
        <f t="shared" si="11"/>
        <v>797499.23076923075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11</v>
      </c>
      <c r="C85" s="7"/>
      <c r="D85" s="2" t="e">
        <f t="shared" si="12"/>
        <v>#N/A</v>
      </c>
      <c r="E85" s="2" t="e">
        <f t="shared" si="22"/>
        <v>#N/A</v>
      </c>
      <c r="F85" s="2">
        <v>456491.76912134886</v>
      </c>
      <c r="G85" s="2">
        <f t="shared" si="25"/>
        <v>456491.76912134886</v>
      </c>
      <c r="H85" s="2">
        <f t="shared" si="13"/>
        <v>23121984.994138196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842791.85714285751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467045.35014770925</v>
      </c>
      <c r="Q85" s="2">
        <f t="shared" si="26"/>
        <v>467045.35014770925</v>
      </c>
      <c r="R85" s="2">
        <f t="shared" si="16"/>
        <v>23896536.422459349</v>
      </c>
      <c r="S85" s="2">
        <f t="shared" si="17"/>
        <v>456491.76912134886</v>
      </c>
      <c r="T85" s="2">
        <f t="shared" si="18"/>
        <v>15789.714285714319</v>
      </c>
      <c r="U85" s="2">
        <f t="shared" si="19"/>
        <v>467045.35014770925</v>
      </c>
      <c r="V85" s="2">
        <f t="shared" si="5"/>
        <v>810338.65384615387</v>
      </c>
      <c r="W85" s="2">
        <f t="shared" si="20"/>
        <v>12839.423076923122</v>
      </c>
      <c r="X85" s="2">
        <f t="shared" si="6"/>
        <v>454205.92707078613</v>
      </c>
      <c r="Y85" s="2">
        <f t="shared" si="7"/>
        <v>23086197.768613186</v>
      </c>
      <c r="Z85" s="2" t="str">
        <f t="shared" si="8"/>
        <v>HERE</v>
      </c>
      <c r="AA85" s="2">
        <f>IF(Z85="HERE",Y85,AA84+Graph!$G$1*1000)</f>
        <v>23086197.768613186</v>
      </c>
      <c r="AB85" s="2">
        <f t="shared" si="21"/>
        <v>454205.92707078531</v>
      </c>
      <c r="AC85" s="2">
        <f t="shared" si="9"/>
        <v>810338.65384615387</v>
      </c>
      <c r="AD85" s="3">
        <f t="shared" si="10"/>
        <v>23086197.768613186</v>
      </c>
      <c r="AE85" s="2">
        <f>IF(AE83&gt;=52800000,52800000,IF(AB64=Graph!G$1*1000,AE84+Graph!G$1*1000,AC85))</f>
        <v>810338.65384615387</v>
      </c>
      <c r="AF85" s="3">
        <f t="shared" si="11"/>
        <v>810338.65384615387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12</v>
      </c>
      <c r="C86" s="7"/>
      <c r="D86" s="2" t="e">
        <f t="shared" si="12"/>
        <v>#N/A</v>
      </c>
      <c r="E86" s="2" t="e">
        <f t="shared" si="22"/>
        <v>#N/A</v>
      </c>
      <c r="F86" s="2">
        <v>459078.99577946961</v>
      </c>
      <c r="G86" s="2">
        <f t="shared" si="25"/>
        <v>459078.99577946961</v>
      </c>
      <c r="H86" s="2">
        <f t="shared" si="13"/>
        <v>23581063.989917666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858581.57142857183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469826.08522343636</v>
      </c>
      <c r="Q86" s="2">
        <f t="shared" si="26"/>
        <v>469826.08522343636</v>
      </c>
      <c r="R86" s="2">
        <f t="shared" si="16"/>
        <v>24366362.507682785</v>
      </c>
      <c r="S86" s="2">
        <f t="shared" si="17"/>
        <v>459078.99577946961</v>
      </c>
      <c r="T86" s="2">
        <f t="shared" si="18"/>
        <v>15789.714285714319</v>
      </c>
      <c r="U86" s="2">
        <f t="shared" si="19"/>
        <v>469826.08522343636</v>
      </c>
      <c r="V86" s="2">
        <f t="shared" si="5"/>
        <v>823178.07692307688</v>
      </c>
      <c r="W86" s="2">
        <f t="shared" si="20"/>
        <v>12839.423076923005</v>
      </c>
      <c r="X86" s="2">
        <f t="shared" si="6"/>
        <v>456986.66214651335</v>
      </c>
      <c r="Y86" s="2">
        <f t="shared" si="7"/>
        <v>23543184.430759698</v>
      </c>
      <c r="Z86" s="2" t="str">
        <f t="shared" si="8"/>
        <v>HERE</v>
      </c>
      <c r="AA86" s="2">
        <f>IF(Z86="HERE",Y86,AA85+Graph!$G$1*1000)</f>
        <v>23543184.430759698</v>
      </c>
      <c r="AB86" s="2">
        <f t="shared" si="21"/>
        <v>456986.66214651242</v>
      </c>
      <c r="AC86" s="2">
        <f t="shared" si="9"/>
        <v>823178.07692307688</v>
      </c>
      <c r="AD86" s="3">
        <f t="shared" si="10"/>
        <v>23543184.430759698</v>
      </c>
      <c r="AE86" s="2">
        <f>IF(AE84&gt;=52800000,52800000,IF(AB65=Graph!G$1*1000,AE85+Graph!G$1*1000,AC86))</f>
        <v>823178.07692307688</v>
      </c>
      <c r="AF86" s="3">
        <f t="shared" si="11"/>
        <v>823178.07692307688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13</v>
      </c>
      <c r="C87" s="7"/>
      <c r="D87" s="2" t="e">
        <f t="shared" si="12"/>
        <v>#N/A</v>
      </c>
      <c r="E87" s="2" t="e">
        <f t="shared" si="22"/>
        <v>#N/A</v>
      </c>
      <c r="F87" s="2">
        <v>461666.22243759036</v>
      </c>
      <c r="G87" s="2">
        <f t="shared" si="25"/>
        <v>461666.22243759036</v>
      </c>
      <c r="H87" s="2">
        <f t="shared" si="13"/>
        <v>24042730.212355256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874371.28571428615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472606.82029917836</v>
      </c>
      <c r="Q87" s="2">
        <f t="shared" si="26"/>
        <v>472606.82029917836</v>
      </c>
      <c r="R87" s="2">
        <f t="shared" si="16"/>
        <v>24838969.327981964</v>
      </c>
      <c r="S87" s="2">
        <f t="shared" si="17"/>
        <v>461666.22243759036</v>
      </c>
      <c r="T87" s="2">
        <f t="shared" si="18"/>
        <v>15789.714285714319</v>
      </c>
      <c r="U87" s="2">
        <f t="shared" si="19"/>
        <v>472606.82029917836</v>
      </c>
      <c r="V87" s="2">
        <f t="shared" si="5"/>
        <v>836017.5</v>
      </c>
      <c r="W87" s="2">
        <f t="shared" si="20"/>
        <v>12839.423076923122</v>
      </c>
      <c r="X87" s="2">
        <f t="shared" si="6"/>
        <v>459767.39722225524</v>
      </c>
      <c r="Y87" s="2">
        <f t="shared" si="7"/>
        <v>24002951.827981953</v>
      </c>
      <c r="Z87" s="2" t="str">
        <f t="shared" si="8"/>
        <v>HERE</v>
      </c>
      <c r="AA87" s="2">
        <f>IF(Z87="HERE",Y87,AA86+Graph!$G$1*1000)</f>
        <v>24002951.827981953</v>
      </c>
      <c r="AB87" s="2">
        <f t="shared" si="21"/>
        <v>459767.39722225443</v>
      </c>
      <c r="AC87" s="2">
        <f t="shared" si="9"/>
        <v>836017.5</v>
      </c>
      <c r="AD87" s="3">
        <f t="shared" si="10"/>
        <v>24002951.827981953</v>
      </c>
      <c r="AE87" s="2">
        <f>IF(AE85&gt;=52800000,52800000,IF(AB66=Graph!G$1*1000,AE86+Graph!G$1*1000,AC87))</f>
        <v>836017.5</v>
      </c>
      <c r="AF87" s="3">
        <f t="shared" si="11"/>
        <v>836017.5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14</v>
      </c>
      <c r="C88" s="7"/>
      <c r="D88" s="2" t="e">
        <f t="shared" si="12"/>
        <v>#N/A</v>
      </c>
      <c r="E88" s="2" t="e">
        <f t="shared" si="22"/>
        <v>#N/A</v>
      </c>
      <c r="F88" s="2">
        <v>464253.44909571111</v>
      </c>
      <c r="G88" s="2">
        <f t="shared" si="25"/>
        <v>464253.44909571111</v>
      </c>
      <c r="H88" s="2">
        <f t="shared" si="13"/>
        <v>24506983.661450967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890161.00000000047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475387.55537490547</v>
      </c>
      <c r="Q88" s="2">
        <f t="shared" si="26"/>
        <v>475387.55537490547</v>
      </c>
      <c r="R88" s="2">
        <f t="shared" si="16"/>
        <v>25314356.883356869</v>
      </c>
      <c r="S88" s="2">
        <f t="shared" si="17"/>
        <v>464253.44909571111</v>
      </c>
      <c r="T88" s="2">
        <f t="shared" si="18"/>
        <v>15789.714285714319</v>
      </c>
      <c r="U88" s="2">
        <f t="shared" si="19"/>
        <v>475387.55537490547</v>
      </c>
      <c r="V88" s="2">
        <f t="shared" si="5"/>
        <v>848856.92307692301</v>
      </c>
      <c r="W88" s="2">
        <f t="shared" si="20"/>
        <v>12839.423076923005</v>
      </c>
      <c r="X88" s="2">
        <f t="shared" si="6"/>
        <v>462548.13229798246</v>
      </c>
      <c r="Y88" s="2">
        <f t="shared" si="7"/>
        <v>24465499.960279934</v>
      </c>
      <c r="Z88" s="2" t="str">
        <f t="shared" si="8"/>
        <v>HERE</v>
      </c>
      <c r="AA88" s="2">
        <f>IF(Z88="HERE",Y88,AA87+Graph!$G$1*1000)</f>
        <v>24465499.960279934</v>
      </c>
      <c r="AB88" s="2">
        <f t="shared" si="21"/>
        <v>462548.13229798153</v>
      </c>
      <c r="AC88" s="2">
        <f t="shared" si="9"/>
        <v>848856.92307692301</v>
      </c>
      <c r="AD88" s="3">
        <f t="shared" si="10"/>
        <v>24465499.960279934</v>
      </c>
      <c r="AE88" s="2">
        <f>IF(AE86&gt;=52800000,52800000,IF(AB67=Graph!G$1*1000,AE87+Graph!G$1*1000,AC88))</f>
        <v>848856.92307692301</v>
      </c>
      <c r="AF88" s="3">
        <f t="shared" si="11"/>
        <v>848856.92307692301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15</v>
      </c>
      <c r="C89" s="7"/>
      <c r="D89" s="2" t="e">
        <f t="shared" si="12"/>
        <v>#N/A</v>
      </c>
      <c r="E89" s="2" t="e">
        <f t="shared" si="22"/>
        <v>#N/A</v>
      </c>
      <c r="F89" s="2">
        <v>466840.67575383186</v>
      </c>
      <c r="G89" s="2">
        <f t="shared" si="25"/>
        <v>466840.67575383186</v>
      </c>
      <c r="H89" s="2">
        <f t="shared" si="13"/>
        <v>24973824.337204799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905950.71428571478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478168.29045064747</v>
      </c>
      <c r="Q89" s="2">
        <f t="shared" si="26"/>
        <v>478168.29045064747</v>
      </c>
      <c r="R89" s="2">
        <f t="shared" si="16"/>
        <v>25792525.173807517</v>
      </c>
      <c r="S89" s="2">
        <f t="shared" si="17"/>
        <v>466840.67575383186</v>
      </c>
      <c r="T89" s="2">
        <f t="shared" si="18"/>
        <v>15789.714285714319</v>
      </c>
      <c r="U89" s="2">
        <f t="shared" si="19"/>
        <v>478168.29045064747</v>
      </c>
      <c r="V89" s="2">
        <f t="shared" si="5"/>
        <v>861696.34615384613</v>
      </c>
      <c r="W89" s="2">
        <f t="shared" si="20"/>
        <v>12839.423076923122</v>
      </c>
      <c r="X89" s="2">
        <f t="shared" si="6"/>
        <v>465328.86737372435</v>
      </c>
      <c r="Y89" s="2">
        <f t="shared" si="7"/>
        <v>24930828.827653658</v>
      </c>
      <c r="Z89" s="2" t="str">
        <f t="shared" si="8"/>
        <v>HERE</v>
      </c>
      <c r="AA89" s="2">
        <f>IF(Z89="HERE",Y89,AA88+Graph!$G$1*1000)</f>
        <v>24930828.827653658</v>
      </c>
      <c r="AB89" s="2">
        <f t="shared" si="21"/>
        <v>465328.86737372354</v>
      </c>
      <c r="AC89" s="2">
        <f t="shared" si="9"/>
        <v>861696.34615384613</v>
      </c>
      <c r="AD89" s="3">
        <f t="shared" si="10"/>
        <v>24930828.827653658</v>
      </c>
      <c r="AE89" s="2">
        <f>IF(AE87&gt;=52800000,52800000,IF(AB68=Graph!G$1*1000,AE88+Graph!G$1*1000,AC89))</f>
        <v>861696.34615384613</v>
      </c>
      <c r="AF89" s="3">
        <f t="shared" si="11"/>
        <v>861696.34615384613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16</v>
      </c>
      <c r="C90" s="7"/>
      <c r="D90" s="2" t="e">
        <f t="shared" si="12"/>
        <v>#N/A</v>
      </c>
      <c r="E90" s="2" t="e">
        <f t="shared" si="22"/>
        <v>#N/A</v>
      </c>
      <c r="F90" s="2">
        <v>469427.90241195261</v>
      </c>
      <c r="G90" s="2">
        <f t="shared" si="25"/>
        <v>469427.90241195261</v>
      </c>
      <c r="H90" s="2">
        <f t="shared" si="13"/>
        <v>25443252.239616752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921740.4285714291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480949.02552637458</v>
      </c>
      <c r="Q90" s="2">
        <f t="shared" si="26"/>
        <v>480949.02552637458</v>
      </c>
      <c r="R90" s="2">
        <f t="shared" si="16"/>
        <v>26273474.199333891</v>
      </c>
      <c r="S90" s="2">
        <f t="shared" si="17"/>
        <v>469427.90241195261</v>
      </c>
      <c r="T90" s="2">
        <f t="shared" si="18"/>
        <v>15789.714285714319</v>
      </c>
      <c r="U90" s="2">
        <f t="shared" si="19"/>
        <v>480949.02552637458</v>
      </c>
      <c r="V90" s="2">
        <f t="shared" si="5"/>
        <v>874535.76923076925</v>
      </c>
      <c r="W90" s="2">
        <f t="shared" si="20"/>
        <v>12839.423076923122</v>
      </c>
      <c r="X90" s="2">
        <f t="shared" si="6"/>
        <v>468109.60244945146</v>
      </c>
      <c r="Y90" s="2">
        <f t="shared" si="7"/>
        <v>25398938.430103108</v>
      </c>
      <c r="Z90" s="2" t="str">
        <f t="shared" si="8"/>
        <v>HERE</v>
      </c>
      <c r="AA90" s="2">
        <f>IF(Z90="HERE",Y90,AA89+Graph!$G$1*1000)</f>
        <v>25398938.430103108</v>
      </c>
      <c r="AB90" s="2">
        <f t="shared" si="21"/>
        <v>468109.60244945064</v>
      </c>
      <c r="AC90" s="2">
        <f t="shared" si="9"/>
        <v>874535.76923076925</v>
      </c>
      <c r="AD90" s="3">
        <f t="shared" si="10"/>
        <v>25398938.430103108</v>
      </c>
      <c r="AE90" s="2">
        <f>IF(AE88&gt;=52800000,52800000,IF(AB69=Graph!G$1*1000,AE89+Graph!G$1*1000,AC90))</f>
        <v>874535.76923076925</v>
      </c>
      <c r="AF90" s="3">
        <f t="shared" si="11"/>
        <v>874535.76923076925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17</v>
      </c>
      <c r="C91" s="7"/>
      <c r="D91" s="2" t="e">
        <f t="shared" si="12"/>
        <v>#N/A</v>
      </c>
      <c r="E91" s="2" t="e">
        <f t="shared" si="22"/>
        <v>#N/A</v>
      </c>
      <c r="F91" s="2">
        <v>472015.12907008827</v>
      </c>
      <c r="G91" s="2">
        <f t="shared" si="25"/>
        <v>472015.12907008827</v>
      </c>
      <c r="H91" s="2">
        <f t="shared" si="13"/>
        <v>25915267.36868684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937530.14285714342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483729.76060211658</v>
      </c>
      <c r="Q91" s="2">
        <f t="shared" si="26"/>
        <v>483729.76060211658</v>
      </c>
      <c r="R91" s="2">
        <f t="shared" si="16"/>
        <v>26757203.959936008</v>
      </c>
      <c r="S91" s="2">
        <f t="shared" si="17"/>
        <v>472015.12907008827</v>
      </c>
      <c r="T91" s="2">
        <f t="shared" si="18"/>
        <v>15789.714285714319</v>
      </c>
      <c r="U91" s="2">
        <f t="shared" si="19"/>
        <v>483729.76060211658</v>
      </c>
      <c r="V91" s="2">
        <f t="shared" si="5"/>
        <v>887375.19230769225</v>
      </c>
      <c r="W91" s="2">
        <f t="shared" si="20"/>
        <v>12839.423076923005</v>
      </c>
      <c r="X91" s="2">
        <f t="shared" si="6"/>
        <v>470890.33752519358</v>
      </c>
      <c r="Y91" s="2">
        <f t="shared" si="7"/>
        <v>25869828.767628301</v>
      </c>
      <c r="Z91" s="2" t="str">
        <f t="shared" si="8"/>
        <v>HERE</v>
      </c>
      <c r="AA91" s="2">
        <f>IF(Z91="HERE",Y91,AA90+Graph!$G$1*1000)</f>
        <v>25869828.767628301</v>
      </c>
      <c r="AB91" s="2">
        <f t="shared" si="21"/>
        <v>470890.33752519265</v>
      </c>
      <c r="AC91" s="2">
        <f t="shared" si="9"/>
        <v>887375.19230769225</v>
      </c>
      <c r="AD91" s="3">
        <f t="shared" si="10"/>
        <v>25869828.767628301</v>
      </c>
      <c r="AE91" s="2">
        <f>IF(AE89&gt;=52800000,52800000,IF(AB70=Graph!G$1*1000,AE90+Graph!G$1*1000,AC91))</f>
        <v>887375.19230769225</v>
      </c>
      <c r="AF91" s="3">
        <f t="shared" si="11"/>
        <v>887375.19230769225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18</v>
      </c>
      <c r="C92" s="7"/>
      <c r="D92" s="2" t="e">
        <f t="shared" si="12"/>
        <v>#N/A</v>
      </c>
      <c r="E92" s="2" t="e">
        <f t="shared" si="22"/>
        <v>#N/A</v>
      </c>
      <c r="F92" s="2">
        <v>474602.35572820902</v>
      </c>
      <c r="G92" s="2">
        <f t="shared" si="25"/>
        <v>474602.35572820902</v>
      </c>
      <c r="H92" s="2">
        <f t="shared" si="13"/>
        <v>26389869.724415049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953319.85714285774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486510.49567785859</v>
      </c>
      <c r="Q92" s="2">
        <f t="shared" si="26"/>
        <v>486510.49567785859</v>
      </c>
      <c r="R92" s="2">
        <f t="shared" si="16"/>
        <v>27243714.455613866</v>
      </c>
      <c r="S92" s="2">
        <f t="shared" si="17"/>
        <v>474602.35572820902</v>
      </c>
      <c r="T92" s="2">
        <f t="shared" si="18"/>
        <v>15789.714285714319</v>
      </c>
      <c r="U92" s="2">
        <f t="shared" si="19"/>
        <v>486510.49567785859</v>
      </c>
      <c r="V92" s="2">
        <f t="shared" si="5"/>
        <v>900214.61538461538</v>
      </c>
      <c r="W92" s="2">
        <f t="shared" si="20"/>
        <v>12839.423076923122</v>
      </c>
      <c r="X92" s="2">
        <f t="shared" si="6"/>
        <v>473671.07260093547</v>
      </c>
      <c r="Y92" s="2">
        <f t="shared" si="7"/>
        <v>26343499.840229236</v>
      </c>
      <c r="Z92" s="2" t="str">
        <f t="shared" si="8"/>
        <v>HERE</v>
      </c>
      <c r="AA92" s="2">
        <f>IF(Z92="HERE",Y92,AA91+Graph!$G$1*1000)</f>
        <v>26343499.840229236</v>
      </c>
      <c r="AB92" s="2">
        <f t="shared" si="21"/>
        <v>473671.07260093465</v>
      </c>
      <c r="AC92" s="2">
        <f t="shared" si="9"/>
        <v>900214.61538461538</v>
      </c>
      <c r="AD92" s="3">
        <f t="shared" si="10"/>
        <v>26343499.840229236</v>
      </c>
      <c r="AE92" s="2">
        <f>IF(AE90&gt;=52800000,52800000,IF(AB71=Graph!G$1*1000,AE91+Graph!G$1*1000,AC92))</f>
        <v>900214.61538461538</v>
      </c>
      <c r="AF92" s="3">
        <f t="shared" si="11"/>
        <v>900214.61538461538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19</v>
      </c>
      <c r="C93" s="7"/>
      <c r="D93" s="2" t="e">
        <f t="shared" si="12"/>
        <v>#N/A</v>
      </c>
      <c r="E93" s="2" t="e">
        <f t="shared" si="22"/>
        <v>#N/A</v>
      </c>
      <c r="F93" s="2">
        <v>477189.58238632977</v>
      </c>
      <c r="G93" s="2">
        <f t="shared" si="25"/>
        <v>477189.58238632977</v>
      </c>
      <c r="H93" s="2">
        <f t="shared" si="13"/>
        <v>26867059.306801379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969109.57142857206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489291.2307535857</v>
      </c>
      <c r="Q93" s="2">
        <f t="shared" si="26"/>
        <v>489291.2307535857</v>
      </c>
      <c r="R93" s="2">
        <f t="shared" si="16"/>
        <v>27733005.686367452</v>
      </c>
      <c r="S93" s="2">
        <f t="shared" si="17"/>
        <v>477189.58238632977</v>
      </c>
      <c r="T93" s="2">
        <f t="shared" si="18"/>
        <v>15789.714285714319</v>
      </c>
      <c r="U93" s="2">
        <f t="shared" si="19"/>
        <v>489291.2307535857</v>
      </c>
      <c r="V93" s="2">
        <f t="shared" si="5"/>
        <v>913054.0384615385</v>
      </c>
      <c r="W93" s="2">
        <f t="shared" si="20"/>
        <v>12839.423076923122</v>
      </c>
      <c r="X93" s="2">
        <f t="shared" si="6"/>
        <v>476451.80767666257</v>
      </c>
      <c r="Y93" s="2">
        <f t="shared" si="7"/>
        <v>26819951.647905897</v>
      </c>
      <c r="Z93" s="2" t="str">
        <f t="shared" si="8"/>
        <v>HERE</v>
      </c>
      <c r="AA93" s="2">
        <f>IF(Z93="HERE",Y93,AA92+Graph!$G$1*1000)</f>
        <v>26819951.647905897</v>
      </c>
      <c r="AB93" s="2">
        <f t="shared" si="21"/>
        <v>476451.80767666176</v>
      </c>
      <c r="AC93" s="2">
        <f t="shared" si="9"/>
        <v>913054.0384615385</v>
      </c>
      <c r="AD93" s="3">
        <f t="shared" si="10"/>
        <v>26819951.647905897</v>
      </c>
      <c r="AE93" s="2">
        <f>IF(AE91&gt;=52800000,52800000,IF(AB72=Graph!G$1*1000,AE92+Graph!G$1*1000,AC93))</f>
        <v>913054.0384615385</v>
      </c>
      <c r="AF93" s="3">
        <f t="shared" si="11"/>
        <v>913054.0384615385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20</v>
      </c>
      <c r="C94" s="7"/>
      <c r="D94" s="2" t="e">
        <f t="shared" si="12"/>
        <v>#N/A</v>
      </c>
      <c r="E94" s="2" t="e">
        <f t="shared" si="22"/>
        <v>#N/A</v>
      </c>
      <c r="F94" s="2">
        <v>479776.80904445052</v>
      </c>
      <c r="G94" s="2">
        <f t="shared" si="25"/>
        <v>479776.80904445052</v>
      </c>
      <c r="H94" s="2">
        <f t="shared" si="13"/>
        <v>27346836.115845829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984899.28571428638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492071.9658293277</v>
      </c>
      <c r="Q94" s="2">
        <f t="shared" si="26"/>
        <v>492071.9658293277</v>
      </c>
      <c r="R94" s="2">
        <f t="shared" si="16"/>
        <v>28225077.65219678</v>
      </c>
      <c r="S94" s="2">
        <f t="shared" si="17"/>
        <v>479776.80904445052</v>
      </c>
      <c r="T94" s="2">
        <f t="shared" si="18"/>
        <v>15789.714285714319</v>
      </c>
      <c r="U94" s="2">
        <f t="shared" si="19"/>
        <v>492071.9658293277</v>
      </c>
      <c r="V94" s="2">
        <f t="shared" si="5"/>
        <v>925893.4615384615</v>
      </c>
      <c r="W94" s="2">
        <f t="shared" si="20"/>
        <v>12839.423076923005</v>
      </c>
      <c r="X94" s="2">
        <f t="shared" si="6"/>
        <v>479232.5427524047</v>
      </c>
      <c r="Y94" s="2">
        <f t="shared" si="7"/>
        <v>27299184.190658301</v>
      </c>
      <c r="Z94" s="2" t="str">
        <f t="shared" si="8"/>
        <v>HERE</v>
      </c>
      <c r="AA94" s="2">
        <f>IF(Z94="HERE",Y94,AA93+Graph!$G$1*1000)</f>
        <v>27299184.190658301</v>
      </c>
      <c r="AB94" s="2">
        <f t="shared" si="21"/>
        <v>479232.54275240377</v>
      </c>
      <c r="AC94" s="2">
        <f t="shared" si="9"/>
        <v>925893.4615384615</v>
      </c>
      <c r="AD94" s="3">
        <f t="shared" si="10"/>
        <v>27299184.190658301</v>
      </c>
      <c r="AE94" s="2">
        <f>IF(AE92&gt;=52800000,52800000,IF(AB73=Graph!G$1*1000,AE93+Graph!G$1*1000,AC94))</f>
        <v>925893.4615384615</v>
      </c>
      <c r="AF94" s="3">
        <f t="shared" si="11"/>
        <v>925893.4615384615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21</v>
      </c>
      <c r="C95" s="7"/>
      <c r="D95" s="2" t="e">
        <f t="shared" si="12"/>
        <v>#N/A</v>
      </c>
      <c r="E95" s="2" t="e">
        <f t="shared" si="22"/>
        <v>#N/A</v>
      </c>
      <c r="F95" s="2">
        <v>482364.03570257127</v>
      </c>
      <c r="G95" s="2">
        <f t="shared" si="25"/>
        <v>482364.03570257127</v>
      </c>
      <c r="H95" s="2">
        <f t="shared" si="13"/>
        <v>27829200.151548401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1000689.0000000007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494852.70090505481</v>
      </c>
      <c r="Q95" s="2">
        <f t="shared" si="26"/>
        <v>494852.70090505481</v>
      </c>
      <c r="R95" s="2">
        <f t="shared" si="16"/>
        <v>28719930.353101835</v>
      </c>
      <c r="S95" s="2">
        <f t="shared" si="17"/>
        <v>482364.03570257127</v>
      </c>
      <c r="T95" s="2">
        <f t="shared" si="18"/>
        <v>15789.714285714319</v>
      </c>
      <c r="U95" s="2">
        <f t="shared" si="19"/>
        <v>494852.70090505481</v>
      </c>
      <c r="V95" s="2">
        <f t="shared" si="5"/>
        <v>938732.88461538462</v>
      </c>
      <c r="W95" s="2">
        <f t="shared" si="20"/>
        <v>12839.423076923122</v>
      </c>
      <c r="X95" s="2">
        <f t="shared" si="6"/>
        <v>482013.27782813169</v>
      </c>
      <c r="Y95" s="2">
        <f t="shared" ref="Y95:Y158" si="30">IF(COUNT($C96)=0,IF(COUNT($C95)=1,C95,SUM(Y94+X95)),C95)</f>
        <v>27781197.468486432</v>
      </c>
      <c r="Z95" s="2" t="str">
        <f t="shared" si="8"/>
        <v>HERE</v>
      </c>
      <c r="AA95" s="2">
        <f>IF(Z95="HERE",Y95,AA94+Graph!$G$1*1000)</f>
        <v>27781197.468486432</v>
      </c>
      <c r="AB95" s="2">
        <f t="shared" si="21"/>
        <v>482013.27782813087</v>
      </c>
      <c r="AC95" s="2">
        <f t="shared" ref="AC95:AC158" si="31">IF(Z96="HERE",V95,AC94)</f>
        <v>938732.88461538462</v>
      </c>
      <c r="AD95" s="3">
        <f t="shared" si="10"/>
        <v>27781197.468486432</v>
      </c>
      <c r="AE95" s="2">
        <f>IF(AE93&gt;=52800000,52800000,IF(AB74=Graph!G$1*1000,AE94+Graph!G$1*1000,AC95))</f>
        <v>938732.88461538462</v>
      </c>
      <c r="AF95" s="3">
        <f t="shared" si="11"/>
        <v>938732.88461538462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22</v>
      </c>
      <c r="C96" s="7"/>
      <c r="D96" s="2" t="e">
        <f t="shared" si="12"/>
        <v>#N/A</v>
      </c>
      <c r="E96" s="2" t="e">
        <f t="shared" si="22"/>
        <v>#N/A</v>
      </c>
      <c r="F96" s="2">
        <v>484951.26236069202</v>
      </c>
      <c r="G96" s="2">
        <f t="shared" si="25"/>
        <v>484951.26236069202</v>
      </c>
      <c r="H96" s="2">
        <f t="shared" ref="H96:H159" si="32">IF(COUNT($C97)=0,IF(COUNT($C96)=1,C96,SUM(H95+G96)),C96)</f>
        <v>28314151.413909093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1016478.714285715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497633.43598079681</v>
      </c>
      <c r="Q96" s="2">
        <f t="shared" si="26"/>
        <v>497633.43598079681</v>
      </c>
      <c r="R96" s="2">
        <f t="shared" ref="R96:R159" si="33">IF(COUNT($C97)=0,IF(COUNT($C96)=1,M96,SUM(R95+Q96)),M96)</f>
        <v>29217563.789082631</v>
      </c>
      <c r="S96" s="2">
        <f t="shared" si="17"/>
        <v>484951.26236069202</v>
      </c>
      <c r="T96" s="2">
        <f t="shared" si="18"/>
        <v>15789.714285714319</v>
      </c>
      <c r="U96" s="2">
        <f t="shared" si="19"/>
        <v>497633.43598079681</v>
      </c>
      <c r="V96" s="2">
        <f t="shared" si="5"/>
        <v>951572.30769230775</v>
      </c>
      <c r="W96" s="2">
        <f t="shared" si="20"/>
        <v>12839.423076923122</v>
      </c>
      <c r="X96" s="2">
        <f t="shared" si="6"/>
        <v>484794.01290387369</v>
      </c>
      <c r="Y96" s="2">
        <f t="shared" si="30"/>
        <v>28265991.481390305</v>
      </c>
      <c r="Z96" s="2" t="str">
        <f t="shared" si="8"/>
        <v>HERE</v>
      </c>
      <c r="AA96" s="2">
        <f>IF(Z96="HERE",Y96,AA95+Graph!$G$1*1000)</f>
        <v>28265991.481390305</v>
      </c>
      <c r="AB96" s="2">
        <f t="shared" si="21"/>
        <v>484794.01290387288</v>
      </c>
      <c r="AC96" s="2">
        <f t="shared" si="31"/>
        <v>951572.30769230775</v>
      </c>
      <c r="AD96" s="3">
        <f t="shared" si="10"/>
        <v>28265991.481390305</v>
      </c>
      <c r="AE96" s="2">
        <f>IF(AE94&gt;=52800000,52800000,IF(AB75=Graph!G$1*1000,AE95+Graph!G$1*1000,AC96))</f>
        <v>951572.30769230775</v>
      </c>
      <c r="AF96" s="3">
        <f t="shared" si="11"/>
        <v>951572.30769230775</v>
      </c>
      <c r="AG96" s="3">
        <f t="shared" si="29"/>
        <v>16836441.639835931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23</v>
      </c>
      <c r="C97" s="7"/>
      <c r="D97" s="2" t="e">
        <f t="shared" si="12"/>
        <v>#N/A</v>
      </c>
      <c r="E97" s="2" t="e">
        <f t="shared" si="22"/>
        <v>#N/A</v>
      </c>
      <c r="F97" s="2">
        <v>487538.48901881278</v>
      </c>
      <c r="G97" s="2">
        <f t="shared" si="25"/>
        <v>487538.48901881278</v>
      </c>
      <c r="H97" s="2">
        <f t="shared" si="32"/>
        <v>28801689.902927905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1032268.4285714293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500414.17105652392</v>
      </c>
      <c r="Q97" s="2">
        <f t="shared" si="26"/>
        <v>500414.17105652392</v>
      </c>
      <c r="R97" s="2">
        <f t="shared" si="33"/>
        <v>29717977.960139155</v>
      </c>
      <c r="S97" s="2">
        <f t="shared" si="17"/>
        <v>487538.48901881278</v>
      </c>
      <c r="T97" s="2">
        <f t="shared" si="18"/>
        <v>15789.714285714319</v>
      </c>
      <c r="U97" s="2">
        <f t="shared" si="19"/>
        <v>500414.17105652392</v>
      </c>
      <c r="V97" s="2">
        <f t="shared" si="5"/>
        <v>964411.73076923075</v>
      </c>
      <c r="W97" s="2">
        <f t="shared" si="20"/>
        <v>12839.423076923005</v>
      </c>
      <c r="X97" s="2">
        <f t="shared" si="6"/>
        <v>487574.74797960091</v>
      </c>
      <c r="Y97" s="2">
        <f t="shared" si="30"/>
        <v>28753566.229369905</v>
      </c>
      <c r="Z97" s="2" t="str">
        <f t="shared" si="8"/>
        <v>HERE</v>
      </c>
      <c r="AA97" s="2">
        <f>IF(Z97="HERE",Y97,AA96+Graph!$G$1*1000)</f>
        <v>28753566.229369905</v>
      </c>
      <c r="AB97" s="2">
        <f t="shared" si="21"/>
        <v>487574.74797959998</v>
      </c>
      <c r="AC97" s="2">
        <f t="shared" si="31"/>
        <v>964411.73076923075</v>
      </c>
      <c r="AD97" s="3">
        <f t="shared" si="10"/>
        <v>28753566.229369905</v>
      </c>
      <c r="AE97" s="2">
        <f>IF(AE95&gt;=52800000,52800000,IF(AB76=Graph!G$1*1000,AE96+Graph!G$1*1000,AC97))</f>
        <v>964411.73076923075</v>
      </c>
      <c r="AF97" s="3">
        <f t="shared" si="11"/>
        <v>964411.73076923075</v>
      </c>
      <c r="AG97" s="3">
        <f t="shared" si="29"/>
        <v>17223344.991240025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24</v>
      </c>
      <c r="C98" s="7"/>
      <c r="D98" s="2" t="e">
        <f t="shared" si="12"/>
        <v>#N/A</v>
      </c>
      <c r="E98" s="2" t="e">
        <f t="shared" si="22"/>
        <v>#N/A</v>
      </c>
      <c r="F98" s="2">
        <v>490125.71567693353</v>
      </c>
      <c r="G98" s="2">
        <f t="shared" si="25"/>
        <v>490125.71567693353</v>
      </c>
      <c r="H98" s="2">
        <f t="shared" si="32"/>
        <v>29291815.618604839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1048058.1428571437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503194.90613226593</v>
      </c>
      <c r="Q98" s="2">
        <f t="shared" si="26"/>
        <v>503194.90613226593</v>
      </c>
      <c r="R98" s="2">
        <f t="shared" si="33"/>
        <v>30221172.866271421</v>
      </c>
      <c r="S98" s="2">
        <f t="shared" si="17"/>
        <v>490125.71567693353</v>
      </c>
      <c r="T98" s="2">
        <f t="shared" si="18"/>
        <v>15789.714285714319</v>
      </c>
      <c r="U98" s="2">
        <f t="shared" si="19"/>
        <v>503194.90613226593</v>
      </c>
      <c r="V98" s="2">
        <f t="shared" si="5"/>
        <v>977251.15384615376</v>
      </c>
      <c r="W98" s="2">
        <f t="shared" si="20"/>
        <v>12839.423076923005</v>
      </c>
      <c r="X98" s="2">
        <f t="shared" si="6"/>
        <v>490355.48305534292</v>
      </c>
      <c r="Y98" s="2">
        <f t="shared" si="30"/>
        <v>29243921.712425247</v>
      </c>
      <c r="Z98" s="2" t="str">
        <f t="shared" si="8"/>
        <v>HERE</v>
      </c>
      <c r="AA98" s="2">
        <f>IF(Z98="HERE",Y98,AA97+Graph!$G$1*1000)</f>
        <v>29243921.712425247</v>
      </c>
      <c r="AB98" s="2">
        <f t="shared" si="21"/>
        <v>490355.48305534199</v>
      </c>
      <c r="AC98" s="2">
        <f t="shared" si="31"/>
        <v>977251.15384615376</v>
      </c>
      <c r="AD98" s="3">
        <f t="shared" si="10"/>
        <v>29243921.712425247</v>
      </c>
      <c r="AE98" s="2">
        <f>IF(AE96&gt;=52800000,52800000,IF(AB77=Graph!G$1*1000,AE97+Graph!G$1*1000,AC98))</f>
        <v>977251.15384615376</v>
      </c>
      <c r="AF98" s="3">
        <f t="shared" si="11"/>
        <v>977251.15384615376</v>
      </c>
      <c r="AG98" s="3">
        <f t="shared" si="29"/>
        <v>17612751.00421229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25</v>
      </c>
      <c r="C99" s="7"/>
      <c r="D99" s="2" t="e">
        <f t="shared" si="12"/>
        <v>#N/A</v>
      </c>
      <c r="E99" s="2" t="e">
        <f t="shared" si="22"/>
        <v>#N/A</v>
      </c>
      <c r="F99" s="2">
        <v>492712.94233505428</v>
      </c>
      <c r="G99" s="2">
        <f t="shared" si="25"/>
        <v>492712.94233505428</v>
      </c>
      <c r="H99" s="2">
        <f t="shared" si="32"/>
        <v>29784528.560939893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1063847.857142858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505975.64120799303</v>
      </c>
      <c r="Q99" s="2">
        <f t="shared" si="26"/>
        <v>505975.64120799303</v>
      </c>
      <c r="R99" s="2">
        <f t="shared" si="33"/>
        <v>30727148.507479414</v>
      </c>
      <c r="S99" s="2">
        <f t="shared" si="17"/>
        <v>492712.94233505428</v>
      </c>
      <c r="T99" s="2">
        <f t="shared" si="18"/>
        <v>15789.714285714319</v>
      </c>
      <c r="U99" s="2">
        <f t="shared" si="19"/>
        <v>505975.64120799303</v>
      </c>
      <c r="V99" s="2">
        <f t="shared" si="5"/>
        <v>990090.57692307688</v>
      </c>
      <c r="W99" s="2">
        <f t="shared" si="20"/>
        <v>12839.423076923122</v>
      </c>
      <c r="X99" s="2">
        <f t="shared" si="6"/>
        <v>493136.21813106991</v>
      </c>
      <c r="Y99" s="2">
        <f t="shared" si="30"/>
        <v>29737057.930556316</v>
      </c>
      <c r="Z99" s="2" t="str">
        <f t="shared" si="8"/>
        <v>HERE</v>
      </c>
      <c r="AA99" s="2">
        <f>IF(Z99="HERE",Y99,AA98+Graph!$G$1*1000)</f>
        <v>29737057.930556316</v>
      </c>
      <c r="AB99" s="2">
        <f t="shared" si="21"/>
        <v>493136.21813106909</v>
      </c>
      <c r="AC99" s="2">
        <f t="shared" si="31"/>
        <v>990090.57692307688</v>
      </c>
      <c r="AD99" s="3">
        <f t="shared" si="10"/>
        <v>29737057.930556316</v>
      </c>
      <c r="AE99" s="2">
        <f>IF(AE97&gt;=52800000,52800000,IF(AB78=Graph!G$1*1000,AE98+Graph!G$1*1000,AC99))</f>
        <v>990090.57692307688</v>
      </c>
      <c r="AF99" s="3">
        <f t="shared" si="11"/>
        <v>990090.57692307688</v>
      </c>
      <c r="AG99" s="3">
        <f t="shared" si="29"/>
        <v>18004659.678752709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26</v>
      </c>
      <c r="C100" s="14"/>
      <c r="D100" s="13" t="e">
        <f t="shared" si="12"/>
        <v>#N/A</v>
      </c>
      <c r="E100" s="13" t="e">
        <f t="shared" si="22"/>
        <v>#N/A</v>
      </c>
      <c r="F100" s="13">
        <v>495300.16899317503</v>
      </c>
      <c r="G100" s="2">
        <f t="shared" si="25"/>
        <v>495300.16899317503</v>
      </c>
      <c r="H100" s="13">
        <f t="shared" si="32"/>
        <v>30279828.729933068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1079637.5714285723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508756.37628373504</v>
      </c>
      <c r="Q100" s="2">
        <f t="shared" si="26"/>
        <v>508756.37628373504</v>
      </c>
      <c r="R100" s="13">
        <f t="shared" si="33"/>
        <v>31235904.883763149</v>
      </c>
      <c r="S100" s="13">
        <f t="shared" si="17"/>
        <v>495300.16899317503</v>
      </c>
      <c r="T100" s="13">
        <f t="shared" si="18"/>
        <v>15789.714285714319</v>
      </c>
      <c r="U100" s="13">
        <f t="shared" si="19"/>
        <v>508756.37628373504</v>
      </c>
      <c r="V100" s="13">
        <f t="shared" si="5"/>
        <v>1002930</v>
      </c>
      <c r="W100" s="13">
        <f t="shared" si="20"/>
        <v>12839.423076923122</v>
      </c>
      <c r="X100" s="13">
        <f t="shared" si="6"/>
        <v>495916.95320681192</v>
      </c>
      <c r="Y100" s="2">
        <f t="shared" si="30"/>
        <v>30232974.883763127</v>
      </c>
      <c r="Z100" s="2" t="str">
        <f t="shared" si="8"/>
        <v>HERE</v>
      </c>
      <c r="AA100" s="2">
        <f>IF(Z100="HERE",Y100,AA99+Graph!$G$1*1000)</f>
        <v>30232974.883763127</v>
      </c>
      <c r="AB100" s="2">
        <f t="shared" si="21"/>
        <v>495916.9532068111</v>
      </c>
      <c r="AC100" s="2">
        <f t="shared" si="31"/>
        <v>1002930</v>
      </c>
      <c r="AD100" s="3">
        <f t="shared" si="10"/>
        <v>30232974.883763127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18399071.014861297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27</v>
      </c>
      <c r="C101" s="7"/>
      <c r="D101" s="2" t="e">
        <f t="shared" si="12"/>
        <v>#N/A</v>
      </c>
      <c r="E101" s="2" t="e">
        <f t="shared" si="22"/>
        <v>#N/A</v>
      </c>
      <c r="F101" s="2">
        <v>497887.39565129578</v>
      </c>
      <c r="G101" s="2">
        <f t="shared" si="25"/>
        <v>497887.39565129578</v>
      </c>
      <c r="H101" s="2">
        <f t="shared" si="32"/>
        <v>30777716.125584364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1095427.2857142866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511537.11135946214</v>
      </c>
      <c r="Q101" s="2">
        <f t="shared" si="26"/>
        <v>511537.11135946214</v>
      </c>
      <c r="R101" s="2">
        <f t="shared" si="33"/>
        <v>31747441.995122612</v>
      </c>
      <c r="S101" s="2">
        <f t="shared" si="17"/>
        <v>497887.39565129578</v>
      </c>
      <c r="T101" s="2">
        <f t="shared" si="18"/>
        <v>15789.714285714319</v>
      </c>
      <c r="U101" s="2">
        <f t="shared" si="19"/>
        <v>511537.11135946214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458099.39707374782</v>
      </c>
      <c r="Y101" s="2">
        <f t="shared" si="30"/>
        <v>30691074.280836876</v>
      </c>
      <c r="Z101" s="2" t="str">
        <f t="shared" si="8"/>
        <v>HERE</v>
      </c>
      <c r="AA101" s="2">
        <f>IF(Z101="HERE",Y101,AA100+Graph!$G$1*1000)</f>
        <v>30691074.280836876</v>
      </c>
      <c r="AB101" s="2">
        <f t="shared" si="21"/>
        <v>458099.39707374945</v>
      </c>
      <c r="AC101" s="2">
        <f t="shared" si="31"/>
        <v>1056367.7142857143</v>
      </c>
      <c r="AD101" s="3">
        <f t="shared" si="10"/>
        <v>30691074.280836876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18795985.012538034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28</v>
      </c>
      <c r="C102" s="7"/>
      <c r="D102" s="2" t="e">
        <f t="shared" si="12"/>
        <v>#N/A</v>
      </c>
      <c r="E102" s="2" t="e">
        <f t="shared" si="22"/>
        <v>#N/A</v>
      </c>
      <c r="F102" s="2">
        <v>500474.62230941653</v>
      </c>
      <c r="G102" s="2">
        <f t="shared" ref="G102:G165" si="35">IF(F102&gt;800000,$AK$31*1000,F102)</f>
        <v>500474.62230941653</v>
      </c>
      <c r="H102" s="2">
        <f t="shared" si="32"/>
        <v>31278190.74789378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1111217.0000000009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514317.84643520415</v>
      </c>
      <c r="Q102" s="2">
        <f t="shared" ref="Q102:Q165" si="36">IF(P102&gt;800000,800000,P102)</f>
        <v>514317.84643520415</v>
      </c>
      <c r="R102" s="2">
        <f t="shared" si="33"/>
        <v>32261759.841557816</v>
      </c>
      <c r="S102" s="2">
        <f t="shared" si="17"/>
        <v>500474.62230941653</v>
      </c>
      <c r="T102" s="2">
        <f t="shared" si="18"/>
        <v>15789.714285714319</v>
      </c>
      <c r="U102" s="2">
        <f t="shared" si="19"/>
        <v>514317.84643520415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460880.13214948983</v>
      </c>
      <c r="Y102" s="2">
        <f t="shared" si="30"/>
        <v>31151954.412986368</v>
      </c>
      <c r="Z102" s="2" t="str">
        <f t="shared" si="8"/>
        <v>HERE</v>
      </c>
      <c r="AA102" s="2">
        <f>IF(Z102="HERE",Y102,AA101+Graph!$G$1*1000)</f>
        <v>31151954.412986368</v>
      </c>
      <c r="AB102" s="2">
        <f t="shared" si="21"/>
        <v>460880.13214949146</v>
      </c>
      <c r="AC102" s="2">
        <f t="shared" si="31"/>
        <v>1109805.4285714286</v>
      </c>
      <c r="AD102" s="3">
        <f t="shared" si="10"/>
        <v>31151954.412986368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19195401.671782944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29</v>
      </c>
      <c r="C103" s="7"/>
      <c r="D103" s="2" t="e">
        <f t="shared" si="12"/>
        <v>#N/A</v>
      </c>
      <c r="E103" s="2" t="e">
        <f t="shared" si="22"/>
        <v>#N/A</v>
      </c>
      <c r="F103" s="2">
        <v>503061.84896753728</v>
      </c>
      <c r="G103" s="2">
        <f t="shared" si="35"/>
        <v>503061.84896753728</v>
      </c>
      <c r="H103" s="2">
        <f t="shared" si="32"/>
        <v>31781252.596861318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1127006.7142857153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517098.58151093125</v>
      </c>
      <c r="Q103" s="2">
        <f t="shared" si="36"/>
        <v>517098.58151093125</v>
      </c>
      <c r="R103" s="2">
        <f t="shared" si="33"/>
        <v>32778858.423068747</v>
      </c>
      <c r="S103" s="2">
        <f t="shared" si="17"/>
        <v>503061.84896753728</v>
      </c>
      <c r="T103" s="2">
        <f t="shared" si="18"/>
        <v>15789.714285714319</v>
      </c>
      <c r="U103" s="2">
        <f t="shared" si="19"/>
        <v>517098.58151093125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463660.86722521717</v>
      </c>
      <c r="Y103" s="2">
        <f t="shared" si="30"/>
        <v>31615615.280211587</v>
      </c>
      <c r="Z103" s="2" t="str">
        <f t="shared" si="8"/>
        <v>HERE</v>
      </c>
      <c r="AA103" s="2">
        <f>IF(Z103="HERE",Y103,AA102+Graph!$G$1*1000)</f>
        <v>31615615.280211587</v>
      </c>
      <c r="AB103" s="2">
        <f t="shared" si="21"/>
        <v>463660.86722521856</v>
      </c>
      <c r="AC103" s="2">
        <f t="shared" si="31"/>
        <v>1163243.1428571427</v>
      </c>
      <c r="AD103" s="3">
        <f t="shared" si="10"/>
        <v>31615615.280211587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19597320.992596004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30</v>
      </c>
      <c r="C104" s="7"/>
      <c r="D104" s="2" t="e">
        <f t="shared" si="12"/>
        <v>#N/A</v>
      </c>
      <c r="E104" s="2" t="e">
        <f t="shared" si="22"/>
        <v>#N/A</v>
      </c>
      <c r="F104" s="2">
        <v>505649.07562565804</v>
      </c>
      <c r="G104" s="2">
        <f t="shared" si="35"/>
        <v>505649.07562565804</v>
      </c>
      <c r="H104" s="2">
        <f t="shared" si="32"/>
        <v>32286901.672486976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1142796.4285714296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519879.31658667326</v>
      </c>
      <c r="Q104" s="2">
        <f t="shared" si="36"/>
        <v>519879.31658667326</v>
      </c>
      <c r="R104" s="2">
        <f t="shared" si="33"/>
        <v>33298737.73965542</v>
      </c>
      <c r="S104" s="2">
        <f t="shared" si="17"/>
        <v>505649.07562565804</v>
      </c>
      <c r="T104" s="2">
        <f t="shared" si="18"/>
        <v>15789.714285714319</v>
      </c>
      <c r="U104" s="2">
        <f t="shared" si="19"/>
        <v>519879.31658667326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466441.60230095894</v>
      </c>
      <c r="Y104" s="2">
        <f t="shared" si="30"/>
        <v>32082056.882512547</v>
      </c>
      <c r="Z104" s="2" t="str">
        <f t="shared" si="8"/>
        <v>HERE</v>
      </c>
      <c r="AA104" s="2">
        <f>IF(Z104="HERE",Y104,AA103+Graph!$G$1*1000)</f>
        <v>32082056.882512547</v>
      </c>
      <c r="AB104" s="2">
        <f t="shared" si="21"/>
        <v>466441.60230096057</v>
      </c>
      <c r="AC104" s="2">
        <f t="shared" si="31"/>
        <v>1216680.857142857</v>
      </c>
      <c r="AD104" s="3">
        <f t="shared" si="10"/>
        <v>32082056.882512547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20001742.974977236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31</v>
      </c>
      <c r="C105" s="7"/>
      <c r="D105" s="2" t="e">
        <f t="shared" si="12"/>
        <v>#N/A</v>
      </c>
      <c r="E105" s="2" t="e">
        <f t="shared" si="22"/>
        <v>#N/A</v>
      </c>
      <c r="F105" s="2">
        <v>508236.30228377879</v>
      </c>
      <c r="G105" s="2">
        <f t="shared" si="35"/>
        <v>508236.30228377879</v>
      </c>
      <c r="H105" s="2">
        <f t="shared" si="32"/>
        <v>32795137.974770755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1158586.1428571439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522660.05166240036</v>
      </c>
      <c r="Q105" s="2">
        <f t="shared" si="36"/>
        <v>522660.05166240036</v>
      </c>
      <c r="R105" s="2">
        <f t="shared" si="33"/>
        <v>33821397.791317821</v>
      </c>
      <c r="S105" s="2">
        <f t="shared" si="17"/>
        <v>508236.30228377879</v>
      </c>
      <c r="T105" s="2">
        <f t="shared" si="18"/>
        <v>15789.714285714319</v>
      </c>
      <c r="U105" s="2">
        <f t="shared" si="19"/>
        <v>522660.05166240036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469222.33737668605</v>
      </c>
      <c r="Y105" s="2">
        <f t="shared" si="30"/>
        <v>32551279.219889235</v>
      </c>
      <c r="Z105" s="2" t="str">
        <f t="shared" si="8"/>
        <v>HERE</v>
      </c>
      <c r="AA105" s="2">
        <f>IF(Z105="HERE",Y105,AA104+Graph!$G$1*1000)</f>
        <v>32551279.219889235</v>
      </c>
      <c r="AB105" s="2">
        <f t="shared" si="21"/>
        <v>469222.33737668768</v>
      </c>
      <c r="AC105" s="2">
        <f t="shared" si="31"/>
        <v>1270118.5714285714</v>
      </c>
      <c r="AD105" s="3">
        <f t="shared" si="10"/>
        <v>32551279.219889235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20408667.618926622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32</v>
      </c>
      <c r="C106" s="7"/>
      <c r="D106" s="2" t="e">
        <f t="shared" si="12"/>
        <v>#N/A</v>
      </c>
      <c r="E106" s="2" t="e">
        <f t="shared" si="22"/>
        <v>#N/A</v>
      </c>
      <c r="F106" s="2">
        <v>510823.52894189954</v>
      </c>
      <c r="G106" s="2">
        <f t="shared" si="35"/>
        <v>510823.52894189954</v>
      </c>
      <c r="H106" s="2">
        <f t="shared" si="32"/>
        <v>33305961.503712654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1174375.8571428582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525440.78673814237</v>
      </c>
      <c r="Q106" s="2">
        <f t="shared" si="36"/>
        <v>525440.78673814237</v>
      </c>
      <c r="R106" s="2">
        <f t="shared" si="33"/>
        <v>34346838.578055963</v>
      </c>
      <c r="S106" s="2">
        <f t="shared" si="17"/>
        <v>510823.52894189954</v>
      </c>
      <c r="T106" s="2">
        <f t="shared" si="18"/>
        <v>15789.714285714319</v>
      </c>
      <c r="U106" s="2">
        <f t="shared" si="19"/>
        <v>525440.78673814237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472003.07245242805</v>
      </c>
      <c r="Y106" s="2">
        <f t="shared" si="30"/>
        <v>33023282.292341664</v>
      </c>
      <c r="Z106" s="2" t="str">
        <f t="shared" si="8"/>
        <v>HERE</v>
      </c>
      <c r="AA106" s="2">
        <f>IF(Z106="HERE",Y106,AA105+Graph!$G$1*1000)</f>
        <v>33023282.292341664</v>
      </c>
      <c r="AB106" s="2">
        <f t="shared" si="21"/>
        <v>472003.07245242968</v>
      </c>
      <c r="AC106" s="2">
        <f t="shared" si="31"/>
        <v>1323556.2857142857</v>
      </c>
      <c r="AD106" s="3">
        <f t="shared" si="10"/>
        <v>33023282.292341664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20818094.924444176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33</v>
      </c>
      <c r="C107" s="7"/>
      <c r="D107" s="2" t="e">
        <f t="shared" si="12"/>
        <v>#N/A</v>
      </c>
      <c r="E107" s="2" t="e">
        <f t="shared" si="22"/>
        <v>#N/A</v>
      </c>
      <c r="F107" s="2">
        <v>513410.75560002029</v>
      </c>
      <c r="G107" s="2">
        <f t="shared" si="35"/>
        <v>513410.75560002029</v>
      </c>
      <c r="H107" s="2">
        <f t="shared" si="32"/>
        <v>33819372.259312674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1190165.5714285725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528221.52181388438</v>
      </c>
      <c r="Q107" s="2">
        <f t="shared" si="36"/>
        <v>528221.52181388438</v>
      </c>
      <c r="R107" s="2">
        <f t="shared" si="33"/>
        <v>34875060.099869847</v>
      </c>
      <c r="S107" s="2">
        <f t="shared" si="17"/>
        <v>513410.75560002029</v>
      </c>
      <c r="T107" s="2">
        <f t="shared" si="18"/>
        <v>15789.714285714319</v>
      </c>
      <c r="U107" s="2">
        <f t="shared" si="19"/>
        <v>528221.52181388438</v>
      </c>
      <c r="V107" s="2">
        <f t="shared" si="34"/>
        <v>1376994</v>
      </c>
      <c r="W107" s="2">
        <f t="shared" si="20"/>
        <v>53437.714285714319</v>
      </c>
      <c r="X107" s="2">
        <f t="shared" si="6"/>
        <v>474783.80752817006</v>
      </c>
      <c r="Y107" s="2">
        <f t="shared" si="30"/>
        <v>33498066.099869836</v>
      </c>
      <c r="Z107" s="2" t="str">
        <f t="shared" si="8"/>
        <v>HERE</v>
      </c>
      <c r="AA107" s="2">
        <f>IF(Z107="HERE",Y107,AA106+Graph!$G$1*1000)</f>
        <v>33498066.099869836</v>
      </c>
      <c r="AB107" s="2">
        <f t="shared" si="21"/>
        <v>474783.80752817169</v>
      </c>
      <c r="AC107" s="2">
        <f t="shared" si="31"/>
        <v>1376994</v>
      </c>
      <c r="AD107" s="3">
        <f t="shared" si="10"/>
        <v>33498066.099869836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21230024.89152988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34</v>
      </c>
      <c r="C108" s="7"/>
      <c r="D108" s="2" t="e">
        <f t="shared" si="12"/>
        <v>#N/A</v>
      </c>
      <c r="E108" s="2" t="e">
        <f t="shared" si="22"/>
        <v>#N/A</v>
      </c>
      <c r="F108" s="2">
        <v>515997.98225814104</v>
      </c>
      <c r="G108" s="2">
        <f t="shared" si="35"/>
        <v>515997.98225814104</v>
      </c>
      <c r="H108" s="2">
        <f t="shared" si="32"/>
        <v>34335370.241570815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1205955.2857142868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531002.25688961148</v>
      </c>
      <c r="Q108" s="2">
        <f t="shared" si="36"/>
        <v>531002.25688961148</v>
      </c>
      <c r="R108" s="2">
        <f t="shared" si="33"/>
        <v>35406062.356759459</v>
      </c>
      <c r="S108" s="2">
        <f t="shared" si="17"/>
        <v>515997.98225814104</v>
      </c>
      <c r="T108" s="2">
        <f t="shared" si="18"/>
        <v>15789.714285714319</v>
      </c>
      <c r="U108" s="2">
        <f t="shared" si="19"/>
        <v>531002.25688961148</v>
      </c>
      <c r="V108" s="2">
        <f t="shared" si="34"/>
        <v>1508825.75</v>
      </c>
      <c r="W108" s="2">
        <f t="shared" si="20"/>
        <v>131831.75</v>
      </c>
      <c r="X108" s="2">
        <f t="shared" si="6"/>
        <v>399170.50688961148</v>
      </c>
      <c r="Y108" s="2">
        <f t="shared" si="30"/>
        <v>33897236.606759444</v>
      </c>
      <c r="Z108" s="2" t="str">
        <f t="shared" si="8"/>
        <v>HERE</v>
      </c>
      <c r="AA108" s="2">
        <f>IF(Z108="HERE",Y108,AA107+Graph!$G$1*1000)</f>
        <v>33897236.606759444</v>
      </c>
      <c r="AB108" s="2">
        <f t="shared" si="21"/>
        <v>399170.50688960776</v>
      </c>
      <c r="AC108" s="2">
        <f t="shared" si="31"/>
        <v>1508825.75</v>
      </c>
      <c r="AD108" s="3">
        <f t="shared" si="10"/>
        <v>33897236.606759444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21644457.520183757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35</v>
      </c>
      <c r="C109" s="7"/>
      <c r="D109" s="2" t="e">
        <f t="shared" si="12"/>
        <v>#N/A</v>
      </c>
      <c r="E109" s="2" t="e">
        <f t="shared" si="22"/>
        <v>#N/A</v>
      </c>
      <c r="F109" s="2">
        <v>518585.20891626179</v>
      </c>
      <c r="G109" s="2">
        <f t="shared" si="35"/>
        <v>518585.20891626179</v>
      </c>
      <c r="H109" s="2">
        <f t="shared" si="32"/>
        <v>34853955.450487077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1221745.0000000012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533782.99196535349</v>
      </c>
      <c r="Q109" s="2">
        <f t="shared" si="36"/>
        <v>533782.99196535349</v>
      </c>
      <c r="R109" s="2">
        <f t="shared" si="33"/>
        <v>35939845.348724812</v>
      </c>
      <c r="S109" s="2">
        <f t="shared" si="17"/>
        <v>518585.20891626179</v>
      </c>
      <c r="T109" s="2">
        <f t="shared" si="18"/>
        <v>15789.714285714319</v>
      </c>
      <c r="U109" s="2">
        <f t="shared" si="19"/>
        <v>533782.99196535349</v>
      </c>
      <c r="V109" s="2">
        <f t="shared" si="34"/>
        <v>1640657.5</v>
      </c>
      <c r="W109" s="2">
        <f t="shared" si="20"/>
        <v>131831.75</v>
      </c>
      <c r="X109" s="2">
        <f t="shared" si="6"/>
        <v>401951.24196535349</v>
      </c>
      <c r="Y109" s="2">
        <f t="shared" si="30"/>
        <v>34299187.848724797</v>
      </c>
      <c r="Z109" s="2" t="str">
        <f t="shared" si="8"/>
        <v>HERE</v>
      </c>
      <c r="AA109" s="2">
        <f>IF(Z109="HERE",Y109,AA108+Graph!$G$1*1000)</f>
        <v>34299187.848724797</v>
      </c>
      <c r="AB109" s="2">
        <f t="shared" si="21"/>
        <v>401951.24196535349</v>
      </c>
      <c r="AC109" s="2">
        <f t="shared" si="31"/>
        <v>1640657.5</v>
      </c>
      <c r="AD109" s="3">
        <f t="shared" si="10"/>
        <v>34299187.848724797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22061392.810405791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36</v>
      </c>
      <c r="C110" s="7"/>
      <c r="D110" s="2" t="e">
        <f t="shared" si="12"/>
        <v>#N/A</v>
      </c>
      <c r="E110" s="2" t="e">
        <f t="shared" si="22"/>
        <v>#N/A</v>
      </c>
      <c r="F110" s="2">
        <v>521172.43557438254</v>
      </c>
      <c r="G110" s="2">
        <f t="shared" si="35"/>
        <v>521172.43557438254</v>
      </c>
      <c r="H110" s="2">
        <f t="shared" si="32"/>
        <v>35375127.88606146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1237534.7142857155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536563.72704108059</v>
      </c>
      <c r="Q110" s="2">
        <f t="shared" si="36"/>
        <v>536563.72704108059</v>
      </c>
      <c r="R110" s="2">
        <f t="shared" si="33"/>
        <v>36476409.075765893</v>
      </c>
      <c r="S110" s="2">
        <f t="shared" si="17"/>
        <v>521172.43557438254</v>
      </c>
      <c r="T110" s="2">
        <f t="shared" si="18"/>
        <v>15789.714285714319</v>
      </c>
      <c r="U110" s="2">
        <f t="shared" si="19"/>
        <v>536563.72704108059</v>
      </c>
      <c r="V110" s="2">
        <f t="shared" si="34"/>
        <v>1772489.25</v>
      </c>
      <c r="W110" s="2">
        <f t="shared" si="20"/>
        <v>131831.75</v>
      </c>
      <c r="X110" s="2">
        <f t="shared" si="6"/>
        <v>404731.97704108059</v>
      </c>
      <c r="Y110" s="2">
        <f t="shared" si="30"/>
        <v>34703919.825765878</v>
      </c>
      <c r="Z110" s="2" t="str">
        <f t="shared" si="8"/>
        <v>HERE</v>
      </c>
      <c r="AA110" s="2">
        <f>IF(Z110="HERE",Y110,AA109+Graph!$G$1*1000)</f>
        <v>34703919.825765878</v>
      </c>
      <c r="AB110" s="2">
        <f t="shared" si="21"/>
        <v>404731.97704108059</v>
      </c>
      <c r="AC110" s="2">
        <f t="shared" si="31"/>
        <v>1772489.25</v>
      </c>
      <c r="AD110" s="3">
        <f t="shared" si="10"/>
        <v>34703919.825765878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22480830.762195986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37</v>
      </c>
      <c r="C111" s="7"/>
      <c r="D111" s="2" t="e">
        <f t="shared" si="12"/>
        <v>#N/A</v>
      </c>
      <c r="E111" s="2" t="e">
        <f t="shared" si="22"/>
        <v>#N/A</v>
      </c>
      <c r="F111" s="2">
        <v>523759.66223250329</v>
      </c>
      <c r="G111" s="2">
        <f t="shared" si="35"/>
        <v>523759.66223250329</v>
      </c>
      <c r="H111" s="2">
        <f t="shared" si="32"/>
        <v>35898887.548293963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1253324.4285714298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539344.4621168226</v>
      </c>
      <c r="Q111" s="2">
        <f t="shared" si="36"/>
        <v>539344.4621168226</v>
      </c>
      <c r="R111" s="2">
        <f t="shared" si="33"/>
        <v>37015753.537882715</v>
      </c>
      <c r="S111" s="2">
        <f t="shared" si="17"/>
        <v>523759.66223250329</v>
      </c>
      <c r="T111" s="2">
        <f t="shared" si="18"/>
        <v>15789.714285714319</v>
      </c>
      <c r="U111" s="2">
        <f t="shared" si="19"/>
        <v>539344.4621168226</v>
      </c>
      <c r="V111" s="2">
        <f t="shared" si="34"/>
        <v>1904321</v>
      </c>
      <c r="W111" s="2">
        <f t="shared" si="20"/>
        <v>131831.75</v>
      </c>
      <c r="X111" s="2">
        <f t="shared" si="6"/>
        <v>407512.7121168226</v>
      </c>
      <c r="Y111" s="2">
        <f t="shared" si="30"/>
        <v>35111432.537882701</v>
      </c>
      <c r="Z111" s="2" t="str">
        <f t="shared" si="8"/>
        <v>HERE</v>
      </c>
      <c r="AA111" s="2">
        <f>IF(Z111="HERE",Y111,AA110+Graph!$G$1*1000)</f>
        <v>35111432.537882701</v>
      </c>
      <c r="AB111" s="2">
        <f t="shared" si="21"/>
        <v>407512.7121168226</v>
      </c>
      <c r="AC111" s="2">
        <f t="shared" si="31"/>
        <v>1904321</v>
      </c>
      <c r="AD111" s="3">
        <f t="shared" si="10"/>
        <v>35111432.537882701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22902771.375554338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38</v>
      </c>
      <c r="C112" s="7"/>
      <c r="D112" s="2" t="e">
        <f t="shared" si="12"/>
        <v>#N/A</v>
      </c>
      <c r="E112" s="2" t="e">
        <f t="shared" si="22"/>
        <v>#N/A</v>
      </c>
      <c r="F112" s="2">
        <v>526346.88889062405</v>
      </c>
      <c r="G112" s="2">
        <f t="shared" si="35"/>
        <v>526346.88889062405</v>
      </c>
      <c r="H112" s="2">
        <f t="shared" si="32"/>
        <v>36425234.437184587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1269114.1428571441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542125.19719254971</v>
      </c>
      <c r="Q112" s="2">
        <f t="shared" si="36"/>
        <v>542125.19719254971</v>
      </c>
      <c r="R112" s="2">
        <f t="shared" si="33"/>
        <v>37557878.735075265</v>
      </c>
      <c r="S112" s="2">
        <f t="shared" si="17"/>
        <v>526346.88889062405</v>
      </c>
      <c r="T112" s="2">
        <f t="shared" si="18"/>
        <v>15789.714285714319</v>
      </c>
      <c r="U112" s="2">
        <f t="shared" si="19"/>
        <v>542125.19719254971</v>
      </c>
      <c r="V112" s="2">
        <f t="shared" si="34"/>
        <v>2036152.75</v>
      </c>
      <c r="W112" s="2">
        <f t="shared" si="20"/>
        <v>131831.75</v>
      </c>
      <c r="X112" s="2">
        <f t="shared" si="6"/>
        <v>410293.44719254971</v>
      </c>
      <c r="Y112" s="2">
        <f t="shared" si="30"/>
        <v>35521725.98507525</v>
      </c>
      <c r="Z112" s="2" t="str">
        <f t="shared" si="8"/>
        <v>HERE</v>
      </c>
      <c r="AA112" s="2">
        <f>IF(Z112="HERE",Y112,AA111+Graph!$G$1*1000)</f>
        <v>35521725.98507525</v>
      </c>
      <c r="AB112" s="2">
        <f t="shared" si="21"/>
        <v>410293.44719254971</v>
      </c>
      <c r="AC112" s="2">
        <f t="shared" si="31"/>
        <v>2036152.75</v>
      </c>
      <c r="AD112" s="3">
        <f t="shared" si="10"/>
        <v>35521725.98507525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23327214.650480855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39</v>
      </c>
      <c r="C113" s="7"/>
      <c r="D113" s="2" t="e">
        <f t="shared" si="12"/>
        <v>#N/A</v>
      </c>
      <c r="E113" s="2" t="e">
        <f t="shared" si="22"/>
        <v>#N/A</v>
      </c>
      <c r="F113" s="2">
        <v>528934.1155487448</v>
      </c>
      <c r="G113" s="2">
        <f t="shared" si="35"/>
        <v>528934.1155487448</v>
      </c>
      <c r="H113" s="2">
        <f t="shared" si="32"/>
        <v>36954168.552733332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1284903.8571428584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544905.93226829171</v>
      </c>
      <c r="Q113" s="2">
        <f t="shared" si="36"/>
        <v>544905.93226829171</v>
      </c>
      <c r="R113" s="2">
        <f t="shared" si="33"/>
        <v>38102784.667343557</v>
      </c>
      <c r="S113" s="2">
        <f t="shared" si="17"/>
        <v>528934.1155487448</v>
      </c>
      <c r="T113" s="2">
        <f t="shared" si="18"/>
        <v>15789.714285714319</v>
      </c>
      <c r="U113" s="2">
        <f t="shared" si="19"/>
        <v>544905.93226829171</v>
      </c>
      <c r="V113" s="2">
        <f t="shared" si="34"/>
        <v>2167984.5</v>
      </c>
      <c r="W113" s="2">
        <f t="shared" si="20"/>
        <v>131831.75</v>
      </c>
      <c r="X113" s="2">
        <f t="shared" si="6"/>
        <v>413074.18226829171</v>
      </c>
      <c r="Y113" s="2">
        <f t="shared" si="30"/>
        <v>35934800.167343542</v>
      </c>
      <c r="Z113" s="2" t="str">
        <f t="shared" si="8"/>
        <v>HERE</v>
      </c>
      <c r="AA113" s="2">
        <f>IF(Z113="HERE",Y113,AA112+Graph!$G$1*1000)</f>
        <v>35934800.167343542</v>
      </c>
      <c r="AB113" s="2">
        <f t="shared" si="21"/>
        <v>413074.18226829171</v>
      </c>
      <c r="AC113" s="2">
        <f t="shared" si="31"/>
        <v>2167984.5</v>
      </c>
      <c r="AD113" s="3">
        <f t="shared" si="10"/>
        <v>35934800.167343542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23754160.586975545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40</v>
      </c>
      <c r="C114" s="7"/>
      <c r="D114" s="2" t="e">
        <f t="shared" si="12"/>
        <v>#N/A</v>
      </c>
      <c r="E114" s="2" t="e">
        <f t="shared" si="22"/>
        <v>#N/A</v>
      </c>
      <c r="F114" s="2">
        <v>531521.34220686555</v>
      </c>
      <c r="G114" s="2">
        <f t="shared" si="35"/>
        <v>531521.34220686555</v>
      </c>
      <c r="H114" s="2">
        <f t="shared" si="32"/>
        <v>37485689.894940197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1300693.5714285728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547686.66734401882</v>
      </c>
      <c r="Q114" s="2">
        <f t="shared" si="36"/>
        <v>547686.66734401882</v>
      </c>
      <c r="R114" s="2">
        <f t="shared" si="33"/>
        <v>38650471.334687576</v>
      </c>
      <c r="S114" s="2">
        <f t="shared" si="17"/>
        <v>531521.34220686555</v>
      </c>
      <c r="T114" s="2">
        <f t="shared" si="18"/>
        <v>15789.714285714319</v>
      </c>
      <c r="U114" s="2">
        <f t="shared" si="19"/>
        <v>547686.66734401882</v>
      </c>
      <c r="V114" s="2">
        <f t="shared" si="34"/>
        <v>2299816.25</v>
      </c>
      <c r="W114" s="2">
        <f t="shared" si="20"/>
        <v>131831.75</v>
      </c>
      <c r="X114" s="2">
        <f t="shared" si="6"/>
        <v>415854.91734401882</v>
      </c>
      <c r="Y114" s="2">
        <f t="shared" si="30"/>
        <v>36350655.084687561</v>
      </c>
      <c r="Z114" s="2" t="str">
        <f t="shared" si="8"/>
        <v>HERE</v>
      </c>
      <c r="AA114" s="2">
        <f>IF(Z114="HERE",Y114,AA113+Graph!$G$1*1000)</f>
        <v>36350655.084687561</v>
      </c>
      <c r="AB114" s="2">
        <f t="shared" si="21"/>
        <v>415854.91734401882</v>
      </c>
      <c r="AC114" s="2">
        <f t="shared" si="31"/>
        <v>2299816.25</v>
      </c>
      <c r="AD114" s="3">
        <f t="shared" si="10"/>
        <v>36350655.084687561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24183609.185038384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41</v>
      </c>
      <c r="C115" s="7"/>
      <c r="D115" s="2" t="e">
        <f t="shared" si="12"/>
        <v>#N/A</v>
      </c>
      <c r="E115" s="2" t="e">
        <f t="shared" si="22"/>
        <v>#N/A</v>
      </c>
      <c r="F115" s="2">
        <v>534108.5688650012</v>
      </c>
      <c r="G115" s="2">
        <f t="shared" si="35"/>
        <v>534108.5688650012</v>
      </c>
      <c r="H115" s="2">
        <f t="shared" si="32"/>
        <v>38019798.463805199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1316483.2857142871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550467.40241976082</v>
      </c>
      <c r="Q115" s="2">
        <f t="shared" si="36"/>
        <v>550467.40241976082</v>
      </c>
      <c r="R115" s="2">
        <f t="shared" si="33"/>
        <v>39200938.737107337</v>
      </c>
      <c r="S115" s="2">
        <f t="shared" si="17"/>
        <v>534108.5688650012</v>
      </c>
      <c r="T115" s="2">
        <f t="shared" si="18"/>
        <v>15789.714285714319</v>
      </c>
      <c r="U115" s="2">
        <f t="shared" si="19"/>
        <v>550467.40241976082</v>
      </c>
      <c r="V115" s="2">
        <f t="shared" si="34"/>
        <v>2431648</v>
      </c>
      <c r="W115" s="2">
        <f t="shared" si="20"/>
        <v>131831.75</v>
      </c>
      <c r="X115" s="2">
        <f t="shared" si="6"/>
        <v>418635.65241976082</v>
      </c>
      <c r="Y115" s="2">
        <f t="shared" si="30"/>
        <v>36769290.737107322</v>
      </c>
      <c r="Z115" s="2" t="str">
        <f t="shared" si="8"/>
        <v>HERE</v>
      </c>
      <c r="AA115" s="2">
        <f>IF(Z115="HERE",Y115,AA114+Graph!$G$1*1000)</f>
        <v>36769290.737107322</v>
      </c>
      <c r="AB115" s="2">
        <f t="shared" si="21"/>
        <v>418635.65241976082</v>
      </c>
      <c r="AC115" s="2">
        <f t="shared" si="31"/>
        <v>2431648</v>
      </c>
      <c r="AD115" s="3">
        <f t="shared" si="10"/>
        <v>36769290.737107322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24615560.444669396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42</v>
      </c>
      <c r="C116" s="7"/>
      <c r="D116" s="2" t="e">
        <f t="shared" si="12"/>
        <v>#N/A</v>
      </c>
      <c r="E116" s="2" t="e">
        <f t="shared" si="22"/>
        <v>#N/A</v>
      </c>
      <c r="F116" s="2">
        <v>536695.79552312195</v>
      </c>
      <c r="G116" s="2">
        <f t="shared" si="35"/>
        <v>536695.79552312195</v>
      </c>
      <c r="H116" s="2">
        <f t="shared" si="32"/>
        <v>38556494.259328321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1332273.0000000014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553248.13749548793</v>
      </c>
      <c r="Q116" s="2">
        <f t="shared" si="36"/>
        <v>553248.13749548793</v>
      </c>
      <c r="R116" s="2">
        <f t="shared" si="33"/>
        <v>39754186.874602824</v>
      </c>
      <c r="S116" s="2">
        <f t="shared" si="17"/>
        <v>536695.79552312195</v>
      </c>
      <c r="T116" s="2">
        <f t="shared" si="18"/>
        <v>15789.714285714319</v>
      </c>
      <c r="U116" s="2">
        <f t="shared" si="19"/>
        <v>553248.13749548793</v>
      </c>
      <c r="V116" s="2">
        <f t="shared" si="34"/>
        <v>2639309</v>
      </c>
      <c r="W116" s="2">
        <f t="shared" si="20"/>
        <v>207661</v>
      </c>
      <c r="X116" s="2">
        <f t="shared" si="6"/>
        <v>345587.13749548793</v>
      </c>
      <c r="Y116" s="2">
        <f t="shared" si="30"/>
        <v>37114877.87460281</v>
      </c>
      <c r="Z116" s="2" t="str">
        <f t="shared" si="8"/>
        <v>HERE</v>
      </c>
      <c r="AA116" s="2">
        <f>IF(Z116="HERE",Y116,AA115+Graph!$G$1*1000)</f>
        <v>37114877.87460281</v>
      </c>
      <c r="AB116" s="2">
        <f t="shared" si="21"/>
        <v>345587.13749548793</v>
      </c>
      <c r="AC116" s="2">
        <f t="shared" si="31"/>
        <v>2639309</v>
      </c>
      <c r="AD116" s="3">
        <f t="shared" si="10"/>
        <v>37114877.87460281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25050014.365868557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43</v>
      </c>
      <c r="C117" s="7"/>
      <c r="D117" s="2" t="e">
        <f t="shared" si="12"/>
        <v>#N/A</v>
      </c>
      <c r="E117" s="2" t="e">
        <f t="shared" si="22"/>
        <v>#N/A</v>
      </c>
      <c r="F117" s="2">
        <v>539283.0221812427</v>
      </c>
      <c r="G117" s="2">
        <f t="shared" si="35"/>
        <v>539283.0221812427</v>
      </c>
      <c r="H117" s="2">
        <f t="shared" si="32"/>
        <v>39095777.281509563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1348062.7142857157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556028.87257122993</v>
      </c>
      <c r="Q117" s="2">
        <f t="shared" si="36"/>
        <v>556028.87257122993</v>
      </c>
      <c r="R117" s="2">
        <f t="shared" si="33"/>
        <v>40310215.747174054</v>
      </c>
      <c r="S117" s="2">
        <f t="shared" si="17"/>
        <v>539283.0221812427</v>
      </c>
      <c r="T117" s="2">
        <f t="shared" si="18"/>
        <v>15789.714285714319</v>
      </c>
      <c r="U117" s="2">
        <f t="shared" si="19"/>
        <v>556028.87257122993</v>
      </c>
      <c r="V117" s="2">
        <f t="shared" si="34"/>
        <v>2918252</v>
      </c>
      <c r="W117" s="2">
        <f t="shared" si="20"/>
        <v>278943</v>
      </c>
      <c r="X117" s="2">
        <f t="shared" si="6"/>
        <v>277085.87257122993</v>
      </c>
      <c r="Y117" s="2">
        <f t="shared" si="30"/>
        <v>37391963.747174039</v>
      </c>
      <c r="Z117" s="2" t="str">
        <f t="shared" si="8"/>
        <v>HERE</v>
      </c>
      <c r="AA117" s="2">
        <f>IF(Z117="HERE",Y117,AA116+Graph!$G$1*1000)</f>
        <v>37391963.747174039</v>
      </c>
      <c r="AB117" s="2">
        <f t="shared" si="21"/>
        <v>277085.87257122993</v>
      </c>
      <c r="AC117" s="2">
        <f t="shared" si="31"/>
        <v>2918252</v>
      </c>
      <c r="AD117" s="3">
        <f t="shared" si="10"/>
        <v>37391963.747174039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25486970.948635891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44</v>
      </c>
      <c r="C118" s="7"/>
      <c r="D118" s="2" t="e">
        <f t="shared" si="12"/>
        <v>#N/A</v>
      </c>
      <c r="E118" s="2" t="e">
        <f t="shared" si="22"/>
        <v>#N/A</v>
      </c>
      <c r="F118" s="2">
        <v>541870.24883936346</v>
      </c>
      <c r="G118" s="2">
        <f t="shared" si="35"/>
        <v>541870.24883936346</v>
      </c>
      <c r="H118" s="2">
        <f t="shared" si="32"/>
        <v>39637647.530348927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1363852.42857143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558809.60764695704</v>
      </c>
      <c r="Q118" s="2">
        <f t="shared" si="36"/>
        <v>558809.60764695704</v>
      </c>
      <c r="R118" s="2">
        <f t="shared" si="33"/>
        <v>40869025.354821011</v>
      </c>
      <c r="S118" s="2">
        <f t="shared" si="17"/>
        <v>541870.24883936346</v>
      </c>
      <c r="T118" s="2">
        <f t="shared" si="18"/>
        <v>15789.714285714319</v>
      </c>
      <c r="U118" s="2">
        <f t="shared" si="19"/>
        <v>558809.60764695704</v>
      </c>
      <c r="V118" s="2">
        <f t="shared" si="34"/>
        <v>3234946</v>
      </c>
      <c r="W118" s="2">
        <f t="shared" si="20"/>
        <v>316694</v>
      </c>
      <c r="X118" s="2">
        <f t="shared" si="6"/>
        <v>242115.60764695704</v>
      </c>
      <c r="Y118" s="2">
        <f t="shared" si="30"/>
        <v>37634079.354820997</v>
      </c>
      <c r="Z118" s="2" t="str">
        <f t="shared" si="8"/>
        <v>HERE</v>
      </c>
      <c r="AA118" s="2">
        <f>IF(Z118="HERE",Y118,AA117+Graph!$G$1*1000)</f>
        <v>37634079.354820997</v>
      </c>
      <c r="AB118" s="2">
        <f t="shared" si="21"/>
        <v>242115.60764695704</v>
      </c>
      <c r="AC118" s="2">
        <f t="shared" si="31"/>
        <v>3234946</v>
      </c>
      <c r="AD118" s="3">
        <f t="shared" si="10"/>
        <v>37634079.354820997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25926430.192971375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45</v>
      </c>
      <c r="C119" s="7"/>
      <c r="D119" s="2" t="e">
        <f t="shared" si="12"/>
        <v>#N/A</v>
      </c>
      <c r="E119" s="2" t="e">
        <f t="shared" si="22"/>
        <v>#N/A</v>
      </c>
      <c r="F119" s="2">
        <v>544457.47549748421</v>
      </c>
      <c r="G119" s="2">
        <f t="shared" si="35"/>
        <v>544457.47549748421</v>
      </c>
      <c r="H119" s="2">
        <f t="shared" si="32"/>
        <v>40182105.005846411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1379642.1428571444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561590.34272269905</v>
      </c>
      <c r="Q119" s="2">
        <f t="shared" si="36"/>
        <v>561590.34272269905</v>
      </c>
      <c r="R119" s="2">
        <f t="shared" si="33"/>
        <v>41430615.69754371</v>
      </c>
      <c r="S119" s="2">
        <f t="shared" si="17"/>
        <v>544457.47549748421</v>
      </c>
      <c r="T119" s="2">
        <f t="shared" si="18"/>
        <v>15789.714285714319</v>
      </c>
      <c r="U119" s="2">
        <f t="shared" si="19"/>
        <v>561590.34272269905</v>
      </c>
      <c r="V119" s="2">
        <f t="shared" si="34"/>
        <v>3559179</v>
      </c>
      <c r="W119" s="2">
        <f t="shared" si="20"/>
        <v>324233</v>
      </c>
      <c r="X119" s="2">
        <f t="shared" si="6"/>
        <v>237357.34272269905</v>
      </c>
      <c r="Y119" s="2">
        <f t="shared" si="30"/>
        <v>37871436.697543696</v>
      </c>
      <c r="Z119" s="2" t="str">
        <f t="shared" si="8"/>
        <v>HERE</v>
      </c>
      <c r="AA119" s="2">
        <f>IF(Z119="HERE",Y119,AA118+Graph!$G$1*1000)</f>
        <v>37871436.697543696</v>
      </c>
      <c r="AB119" s="2">
        <f t="shared" si="21"/>
        <v>237357.34272269905</v>
      </c>
      <c r="AC119" s="2">
        <f t="shared" si="31"/>
        <v>3559179</v>
      </c>
      <c r="AD119" s="3">
        <f t="shared" si="10"/>
        <v>37871436.697543696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26368392.098875031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46</v>
      </c>
      <c r="C120" s="7"/>
      <c r="D120" s="2" t="e">
        <f t="shared" si="12"/>
        <v>#N/A</v>
      </c>
      <c r="E120" s="2" t="e">
        <f t="shared" si="22"/>
        <v>#N/A</v>
      </c>
      <c r="F120" s="2">
        <v>547044.70215560496</v>
      </c>
      <c r="G120" s="2">
        <f t="shared" si="35"/>
        <v>547044.70215560496</v>
      </c>
      <c r="H120" s="2">
        <f t="shared" si="32"/>
        <v>40729149.708002016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1395431.8571428587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564371.07779844105</v>
      </c>
      <c r="Q120" s="2">
        <f t="shared" si="36"/>
        <v>564371.07779844105</v>
      </c>
      <c r="R120" s="2">
        <f t="shared" si="33"/>
        <v>41994986.775342152</v>
      </c>
      <c r="S120" s="2">
        <f t="shared" si="17"/>
        <v>547044.70215560496</v>
      </c>
      <c r="T120" s="2">
        <f t="shared" si="18"/>
        <v>15789.714285714319</v>
      </c>
      <c r="U120" s="2">
        <f t="shared" si="19"/>
        <v>564371.07779844105</v>
      </c>
      <c r="V120" s="2">
        <f t="shared" si="34"/>
        <v>3837094</v>
      </c>
      <c r="W120" s="2">
        <f t="shared" si="20"/>
        <v>277915</v>
      </c>
      <c r="X120" s="2">
        <f t="shared" si="6"/>
        <v>286456.07779844105</v>
      </c>
      <c r="Y120" s="2">
        <f t="shared" si="30"/>
        <v>38157892.775342137</v>
      </c>
      <c r="Z120" s="2" t="str">
        <f t="shared" si="8"/>
        <v>HERE</v>
      </c>
      <c r="AA120" s="2">
        <f>IF(Z120="HERE",Y120,AA119+Graph!$G$1*1000)</f>
        <v>38157892.775342137</v>
      </c>
      <c r="AB120" s="2">
        <f t="shared" si="21"/>
        <v>286456.07779844105</v>
      </c>
      <c r="AC120" s="2">
        <f t="shared" si="31"/>
        <v>3837094</v>
      </c>
      <c r="AD120" s="3">
        <f t="shared" si="10"/>
        <v>38157892.775342137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26812856.666346837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47</v>
      </c>
      <c r="C121" s="7"/>
      <c r="D121" s="2" t="e">
        <f t="shared" si="12"/>
        <v>#N/A</v>
      </c>
      <c r="E121" s="2" t="e">
        <f t="shared" si="22"/>
        <v>#N/A</v>
      </c>
      <c r="F121" s="2">
        <v>549631.92881372571</v>
      </c>
      <c r="G121" s="2">
        <f t="shared" si="35"/>
        <v>549631.92881372571</v>
      </c>
      <c r="H121" s="2">
        <f t="shared" si="32"/>
        <v>41278781.636815742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1411221.571428573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567151.81287416816</v>
      </c>
      <c r="Q121" s="2">
        <f t="shared" si="36"/>
        <v>567151.81287416816</v>
      </c>
      <c r="R121" s="2">
        <f t="shared" si="33"/>
        <v>42562138.58821632</v>
      </c>
      <c r="S121" s="2">
        <f t="shared" si="17"/>
        <v>549631.92881372571</v>
      </c>
      <c r="T121" s="2">
        <f t="shared" si="18"/>
        <v>15789.714285714319</v>
      </c>
      <c r="U121" s="2">
        <f t="shared" si="19"/>
        <v>567151.81287416816</v>
      </c>
      <c r="V121" s="2">
        <f t="shared" si="34"/>
        <v>4062501</v>
      </c>
      <c r="W121" s="2">
        <f t="shared" si="20"/>
        <v>225407</v>
      </c>
      <c r="X121" s="2">
        <f t="shared" si="6"/>
        <v>341744.81287416816</v>
      </c>
      <c r="Y121" s="2">
        <f t="shared" si="30"/>
        <v>38499637.588216305</v>
      </c>
      <c r="Z121" s="2" t="str">
        <f t="shared" si="8"/>
        <v>HERE</v>
      </c>
      <c r="AA121" s="2">
        <f>IF(Z121="HERE",Y121,AA120+Graph!$G$1*1000)</f>
        <v>38499637.588216305</v>
      </c>
      <c r="AB121" s="2">
        <f t="shared" si="21"/>
        <v>341744.81287416816</v>
      </c>
      <c r="AC121" s="2">
        <f t="shared" si="31"/>
        <v>4062501</v>
      </c>
      <c r="AD121" s="3">
        <f t="shared" si="10"/>
        <v>38499637.588216305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27259823.895386815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48</v>
      </c>
      <c r="C122" s="7"/>
      <c r="D122" s="2" t="e">
        <f t="shared" si="12"/>
        <v>#N/A</v>
      </c>
      <c r="E122" s="2" t="e">
        <f t="shared" si="22"/>
        <v>#N/A</v>
      </c>
      <c r="F122" s="2">
        <v>552219.15547184646</v>
      </c>
      <c r="G122" s="2">
        <f t="shared" si="35"/>
        <v>552219.15547184646</v>
      </c>
      <c r="H122" s="2">
        <f t="shared" si="32"/>
        <v>41831000.792287588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1427011.2857142873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569932.54794991016</v>
      </c>
      <c r="Q122" s="2">
        <f t="shared" si="36"/>
        <v>569932.54794991016</v>
      </c>
      <c r="R122" s="2">
        <f t="shared" si="33"/>
        <v>43132071.13616623</v>
      </c>
      <c r="S122" s="2">
        <f t="shared" si="17"/>
        <v>552219.15547184646</v>
      </c>
      <c r="T122" s="2">
        <f t="shared" si="18"/>
        <v>15789.714285714319</v>
      </c>
      <c r="U122" s="2">
        <f t="shared" si="19"/>
        <v>569932.54794991016</v>
      </c>
      <c r="V122" s="2">
        <f t="shared" si="34"/>
        <v>4266577</v>
      </c>
      <c r="W122" s="2">
        <f t="shared" si="20"/>
        <v>204076</v>
      </c>
      <c r="X122" s="2">
        <f t="shared" si="6"/>
        <v>365856.54794991016</v>
      </c>
      <c r="Y122" s="2">
        <f t="shared" si="30"/>
        <v>38865494.136166215</v>
      </c>
      <c r="Z122" s="2" t="str">
        <f t="shared" si="8"/>
        <v>HERE</v>
      </c>
      <c r="AA122" s="2">
        <f>IF(Z122="HERE",Y122,AA121+Graph!$G$1*1000)</f>
        <v>38865494.136166215</v>
      </c>
      <c r="AB122" s="2">
        <f t="shared" si="21"/>
        <v>365856.54794991016</v>
      </c>
      <c r="AC122" s="2">
        <f t="shared" si="31"/>
        <v>4266577</v>
      </c>
      <c r="AD122" s="3">
        <f t="shared" si="10"/>
        <v>38865494.136166215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27674785.238467474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49</v>
      </c>
      <c r="C123" s="7"/>
      <c r="D123" s="2" t="e">
        <f t="shared" si="12"/>
        <v>#N/A</v>
      </c>
      <c r="E123" s="2" t="e">
        <f t="shared" si="22"/>
        <v>#N/A</v>
      </c>
      <c r="F123" s="2">
        <v>554806.38212996721</v>
      </c>
      <c r="G123" s="2">
        <f t="shared" si="35"/>
        <v>554806.38212996721</v>
      </c>
      <c r="H123" s="2">
        <f t="shared" si="32"/>
        <v>42385807.174417555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1442801.0000000016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572713.28302563727</v>
      </c>
      <c r="Q123" s="2">
        <f t="shared" si="36"/>
        <v>572713.28302563727</v>
      </c>
      <c r="R123" s="2">
        <f t="shared" si="33"/>
        <v>43704784.419191867</v>
      </c>
      <c r="S123" s="2">
        <f t="shared" si="17"/>
        <v>554806.38212996721</v>
      </c>
      <c r="T123" s="2">
        <f t="shared" si="18"/>
        <v>15789.714285714319</v>
      </c>
      <c r="U123" s="2">
        <f t="shared" si="19"/>
        <v>572713.28302563727</v>
      </c>
      <c r="V123" s="2">
        <f t="shared" si="34"/>
        <v>4609740</v>
      </c>
      <c r="W123" s="2">
        <f t="shared" si="20"/>
        <v>343163</v>
      </c>
      <c r="X123" s="2">
        <f t="shared" si="6"/>
        <v>229550.28302563727</v>
      </c>
      <c r="Y123" s="2">
        <f t="shared" si="30"/>
        <v>39095044.419191852</v>
      </c>
      <c r="Z123" s="2" t="str">
        <f t="shared" si="8"/>
        <v>HERE</v>
      </c>
      <c r="AA123" s="2">
        <f>IF(Z123="HERE",Y123,AA122+Graph!$G$1*1000)</f>
        <v>39095044.419191852</v>
      </c>
      <c r="AB123" s="2">
        <f t="shared" si="21"/>
        <v>229550.28302563727</v>
      </c>
      <c r="AC123" s="2">
        <f t="shared" si="31"/>
        <v>4609740</v>
      </c>
      <c r="AD123" s="3">
        <f t="shared" si="10"/>
        <v>39095044.419191852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28092249.243116301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50</v>
      </c>
      <c r="C124" s="7"/>
      <c r="D124" s="2" t="e">
        <f t="shared" si="12"/>
        <v>#N/A</v>
      </c>
      <c r="E124" s="2" t="e">
        <f t="shared" si="22"/>
        <v>#N/A</v>
      </c>
      <c r="F124" s="2">
        <v>557393.60878808796</v>
      </c>
      <c r="G124" s="2">
        <f t="shared" si="35"/>
        <v>557393.60878808796</v>
      </c>
      <c r="H124" s="2">
        <f t="shared" si="32"/>
        <v>42943200.783205643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1458590.7142857159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575494.01810137928</v>
      </c>
      <c r="Q124" s="2">
        <f t="shared" si="36"/>
        <v>575494.01810137928</v>
      </c>
      <c r="R124" s="2">
        <f t="shared" si="33"/>
        <v>44280278.437293246</v>
      </c>
      <c r="S124" s="2">
        <f t="shared" si="17"/>
        <v>557393.60878808796</v>
      </c>
      <c r="T124" s="2">
        <f t="shared" si="18"/>
        <v>15789.714285714319</v>
      </c>
      <c r="U124" s="2">
        <f t="shared" si="19"/>
        <v>575494.01810137928</v>
      </c>
      <c r="V124" s="2">
        <f t="shared" si="34"/>
        <v>4973248</v>
      </c>
      <c r="W124" s="2">
        <f t="shared" si="20"/>
        <v>363508</v>
      </c>
      <c r="X124" s="2">
        <f t="shared" si="6"/>
        <v>211986.01810137928</v>
      </c>
      <c r="Y124" s="2">
        <f t="shared" si="30"/>
        <v>39307030.437293231</v>
      </c>
      <c r="Z124" s="2" t="str">
        <f t="shared" si="8"/>
        <v>HERE</v>
      </c>
      <c r="AA124" s="2">
        <f>IF(Z124="HERE",Y124,AA123+Graph!$G$1*1000)</f>
        <v>39307030.437293231</v>
      </c>
      <c r="AB124" s="2">
        <f t="shared" si="21"/>
        <v>211986.01810137928</v>
      </c>
      <c r="AC124" s="2">
        <f t="shared" si="31"/>
        <v>4973248</v>
      </c>
      <c r="AD124" s="3">
        <f t="shared" si="10"/>
        <v>39307030.437293231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28512215.909333289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51</v>
      </c>
      <c r="C125" s="7"/>
      <c r="D125" s="2" t="e">
        <f t="shared" si="12"/>
        <v>#N/A</v>
      </c>
      <c r="E125" s="2" t="e">
        <f t="shared" si="22"/>
        <v>#N/A</v>
      </c>
      <c r="F125" s="2">
        <v>559980.83544620872</v>
      </c>
      <c r="G125" s="2">
        <f t="shared" si="35"/>
        <v>559980.83544620872</v>
      </c>
      <c r="H125" s="2">
        <f t="shared" si="32"/>
        <v>43503181.618651852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1474380.4285714303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578274.75317710638</v>
      </c>
      <c r="Q125" s="2">
        <f t="shared" si="36"/>
        <v>578274.75317710638</v>
      </c>
      <c r="R125" s="2">
        <f t="shared" si="33"/>
        <v>44858553.190470353</v>
      </c>
      <c r="S125" s="2">
        <f t="shared" si="17"/>
        <v>559980.83544620872</v>
      </c>
      <c r="T125" s="2">
        <f t="shared" si="18"/>
        <v>15789.714285714319</v>
      </c>
      <c r="U125" s="2">
        <f t="shared" si="19"/>
        <v>578274.75317710638</v>
      </c>
      <c r="V125" s="2">
        <f t="shared" si="34"/>
        <v>5383103</v>
      </c>
      <c r="W125" s="2">
        <f t="shared" si="20"/>
        <v>409855</v>
      </c>
      <c r="X125" s="2">
        <f t="shared" si="6"/>
        <v>168419.75317710638</v>
      </c>
      <c r="Y125" s="2">
        <f t="shared" si="30"/>
        <v>39475450.190470338</v>
      </c>
      <c r="Z125" s="2" t="str">
        <f t="shared" si="8"/>
        <v>HERE</v>
      </c>
      <c r="AA125" s="2">
        <f>IF(Z125="HERE",Y125,AA124+Graph!$G$1*1000)</f>
        <v>39475450.190470338</v>
      </c>
      <c r="AB125" s="2">
        <f t="shared" si="21"/>
        <v>168419.75317710638</v>
      </c>
      <c r="AC125" s="2">
        <f t="shared" si="31"/>
        <v>5383103</v>
      </c>
      <c r="AD125" s="3">
        <f t="shared" si="10"/>
        <v>39475450.190470338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28934685.237118438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52</v>
      </c>
      <c r="C126" s="7"/>
      <c r="D126" s="2" t="e">
        <f t="shared" si="12"/>
        <v>#N/A</v>
      </c>
      <c r="E126" s="2" t="e">
        <f t="shared" si="22"/>
        <v>#N/A</v>
      </c>
      <c r="F126" s="2">
        <v>562568.06210432947</v>
      </c>
      <c r="G126" s="2">
        <f t="shared" si="35"/>
        <v>562568.06210432947</v>
      </c>
      <c r="H126" s="2">
        <f t="shared" si="32"/>
        <v>44065749.680756181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1490170.1428571446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581055.48825284839</v>
      </c>
      <c r="Q126" s="2">
        <f t="shared" si="36"/>
        <v>581055.48825284839</v>
      </c>
      <c r="R126" s="2">
        <f t="shared" si="33"/>
        <v>45439608.678723201</v>
      </c>
      <c r="S126" s="2">
        <f t="shared" si="17"/>
        <v>562568.06210432947</v>
      </c>
      <c r="T126" s="2">
        <f t="shared" si="18"/>
        <v>15789.714285714319</v>
      </c>
      <c r="U126" s="2">
        <f t="shared" si="19"/>
        <v>581055.48825284839</v>
      </c>
      <c r="V126" s="2">
        <f t="shared" si="34"/>
        <v>5861351</v>
      </c>
      <c r="W126" s="2">
        <f t="shared" si="20"/>
        <v>478248</v>
      </c>
      <c r="X126" s="2">
        <f t="shared" si="6"/>
        <v>102807.48825284839</v>
      </c>
      <c r="Y126" s="2">
        <f t="shared" si="30"/>
        <v>39578257.678723186</v>
      </c>
      <c r="Z126" s="2" t="str">
        <f t="shared" si="8"/>
        <v>HERE</v>
      </c>
      <c r="AA126" s="2">
        <f>IF(Z126="HERE",Y126,AA125+Graph!$G$1*1000)</f>
        <v>39578257.678723186</v>
      </c>
      <c r="AB126" s="2">
        <f t="shared" si="21"/>
        <v>102807.48825284839</v>
      </c>
      <c r="AC126" s="2">
        <f t="shared" si="31"/>
        <v>5861351</v>
      </c>
      <c r="AD126" s="3">
        <f t="shared" si="10"/>
        <v>39578257.678723186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29359657.226471741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53</v>
      </c>
      <c r="C127" s="7"/>
      <c r="D127" s="2" t="e">
        <f t="shared" si="12"/>
        <v>#N/A</v>
      </c>
      <c r="E127" s="2" t="e">
        <f t="shared" si="22"/>
        <v>#N/A</v>
      </c>
      <c r="F127" s="2">
        <v>565155.28876245022</v>
      </c>
      <c r="G127" s="2">
        <f t="shared" si="35"/>
        <v>565155.28876245022</v>
      </c>
      <c r="H127" s="2">
        <f t="shared" si="32"/>
        <v>44630904.969518632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1505959.8571428589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583836.22332857549</v>
      </c>
      <c r="Q127" s="2">
        <f t="shared" si="36"/>
        <v>583836.22332857549</v>
      </c>
      <c r="R127" s="2">
        <f t="shared" si="33"/>
        <v>46023444.902051777</v>
      </c>
      <c r="S127" s="2">
        <f t="shared" si="17"/>
        <v>565155.28876245022</v>
      </c>
      <c r="T127" s="2">
        <f t="shared" si="18"/>
        <v>15789.714285714319</v>
      </c>
      <c r="U127" s="2">
        <f t="shared" si="19"/>
        <v>583836.22332857549</v>
      </c>
      <c r="V127" s="2">
        <f t="shared" si="34"/>
        <v>6353321</v>
      </c>
      <c r="W127" s="2">
        <f t="shared" si="20"/>
        <v>491970</v>
      </c>
      <c r="X127" s="2">
        <f t="shared" si="6"/>
        <v>91866.223328575492</v>
      </c>
      <c r="Y127" s="2">
        <f t="shared" si="30"/>
        <v>39670123.902051762</v>
      </c>
      <c r="Z127" s="2" t="str">
        <f t="shared" si="8"/>
        <v>HERE</v>
      </c>
      <c r="AA127" s="2">
        <f>IF(Z127="HERE",Y127,AA126+Graph!$G$1*1000)</f>
        <v>39670123.902051762</v>
      </c>
      <c r="AB127" s="2">
        <f t="shared" si="21"/>
        <v>91866.223328575492</v>
      </c>
      <c r="AC127" s="2">
        <f t="shared" si="31"/>
        <v>6353321</v>
      </c>
      <c r="AD127" s="3">
        <f t="shared" si="10"/>
        <v>39670123.902051762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29787131.877393212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54</v>
      </c>
      <c r="C128" s="7"/>
      <c r="D128" s="2" t="e">
        <f t="shared" si="12"/>
        <v>#N/A</v>
      </c>
      <c r="E128" s="2" t="e">
        <f t="shared" si="22"/>
        <v>#N/A</v>
      </c>
      <c r="F128" s="2">
        <v>567742.51542057097</v>
      </c>
      <c r="G128" s="2">
        <f t="shared" si="35"/>
        <v>567742.51542057097</v>
      </c>
      <c r="H128" s="2">
        <f t="shared" si="32"/>
        <v>45198647.484939203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1521749.5714285732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586616.9584043175</v>
      </c>
      <c r="Q128" s="2">
        <f t="shared" si="36"/>
        <v>586616.9584043175</v>
      </c>
      <c r="R128" s="2">
        <f t="shared" si="33"/>
        <v>46610061.860456094</v>
      </c>
      <c r="S128" s="2">
        <f t="shared" si="17"/>
        <v>567742.51542057097</v>
      </c>
      <c r="T128" s="2">
        <f t="shared" si="18"/>
        <v>15789.714285714319</v>
      </c>
      <c r="U128" s="2">
        <f t="shared" si="19"/>
        <v>586616.9584043175</v>
      </c>
      <c r="V128" s="2">
        <f t="shared" si="34"/>
        <v>6573570</v>
      </c>
      <c r="W128" s="2">
        <f t="shared" si="20"/>
        <v>220249</v>
      </c>
      <c r="X128" s="2">
        <f t="shared" si="6"/>
        <v>366367.9584043175</v>
      </c>
      <c r="Y128" s="2">
        <f t="shared" si="30"/>
        <v>40036491.860456079</v>
      </c>
      <c r="Z128" s="2" t="str">
        <f t="shared" si="8"/>
        <v>HERE</v>
      </c>
      <c r="AA128" s="2">
        <f>IF(Z128="HERE",Y128,AA127+Graph!$G$1*1000)</f>
        <v>40036491.860456079</v>
      </c>
      <c r="AB128" s="2">
        <f t="shared" si="21"/>
        <v>366367.9584043175</v>
      </c>
      <c r="AC128" s="2">
        <f t="shared" si="31"/>
        <v>6573570</v>
      </c>
      <c r="AD128" s="3">
        <f t="shared" si="10"/>
        <v>40036491.860456079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30217109.189882852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55</v>
      </c>
      <c r="C129" s="7"/>
      <c r="D129" s="2" t="e">
        <f t="shared" si="12"/>
        <v>#N/A</v>
      </c>
      <c r="E129" s="2" t="e">
        <f t="shared" si="22"/>
        <v>#N/A</v>
      </c>
      <c r="F129" s="2">
        <v>570329.74207869172</v>
      </c>
      <c r="G129" s="2">
        <f t="shared" si="35"/>
        <v>570329.74207869172</v>
      </c>
      <c r="H129" s="2">
        <f t="shared" si="32"/>
        <v>45768977.227017894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1537539.2857142875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589397.6934800446</v>
      </c>
      <c r="Q129" s="2">
        <f t="shared" si="36"/>
        <v>589397.6934800446</v>
      </c>
      <c r="R129" s="2">
        <f t="shared" si="33"/>
        <v>47199459.553936139</v>
      </c>
      <c r="S129" s="2">
        <f t="shared" si="17"/>
        <v>570329.74207869172</v>
      </c>
      <c r="T129" s="2">
        <f t="shared" si="18"/>
        <v>15789.714285714319</v>
      </c>
      <c r="U129" s="2">
        <f t="shared" si="19"/>
        <v>589397.6934800446</v>
      </c>
      <c r="V129" s="2">
        <f t="shared" si="34"/>
        <v>6853372</v>
      </c>
      <c r="W129" s="2">
        <f t="shared" si="20"/>
        <v>279802</v>
      </c>
      <c r="X129" s="2">
        <f t="shared" si="6"/>
        <v>309595.6934800446</v>
      </c>
      <c r="Y129" s="2">
        <f t="shared" si="30"/>
        <v>40346087.553936124</v>
      </c>
      <c r="Z129" s="2" t="str">
        <f t="shared" si="8"/>
        <v>HERE</v>
      </c>
      <c r="AA129" s="2">
        <f>IF(Z129="HERE",Y129,AA128+Graph!$G$1*1000)</f>
        <v>40346087.553936124</v>
      </c>
      <c r="AB129" s="2">
        <f t="shared" si="21"/>
        <v>309595.6934800446</v>
      </c>
      <c r="AC129" s="2">
        <f t="shared" si="31"/>
        <v>6853372</v>
      </c>
      <c r="AD129" s="3">
        <f t="shared" si="10"/>
        <v>40346087.553936124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30582954.233583502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56</v>
      </c>
      <c r="C130" s="7"/>
      <c r="D130" s="2" t="e">
        <f t="shared" si="12"/>
        <v>#N/A</v>
      </c>
      <c r="E130" s="2" t="e">
        <f t="shared" si="22"/>
        <v>#N/A</v>
      </c>
      <c r="F130" s="2">
        <v>572916.96873681247</v>
      </c>
      <c r="G130" s="2">
        <f t="shared" si="35"/>
        <v>572916.96873681247</v>
      </c>
      <c r="H130" s="2">
        <f t="shared" si="32"/>
        <v>46341894.195754707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1553329.0000000019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592178.42855578661</v>
      </c>
      <c r="Q130" s="2">
        <f t="shared" si="36"/>
        <v>592178.42855578661</v>
      </c>
      <c r="R130" s="2">
        <f t="shared" si="33"/>
        <v>47791637.982491925</v>
      </c>
      <c r="S130" s="2">
        <f t="shared" si="17"/>
        <v>572916.96873681247</v>
      </c>
      <c r="T130" s="2">
        <f t="shared" si="18"/>
        <v>15789.714285714319</v>
      </c>
      <c r="U130" s="2">
        <f t="shared" si="19"/>
        <v>592178.42855578661</v>
      </c>
      <c r="V130" s="2">
        <f t="shared" si="34"/>
        <v>7164387</v>
      </c>
      <c r="W130" s="2">
        <f t="shared" si="20"/>
        <v>311015</v>
      </c>
      <c r="X130" s="2">
        <f t="shared" si="6"/>
        <v>281163.42855578661</v>
      </c>
      <c r="Y130" s="2">
        <f t="shared" si="30"/>
        <v>40627250.98249191</v>
      </c>
      <c r="Z130" s="2" t="str">
        <f t="shared" si="8"/>
        <v>HERE</v>
      </c>
      <c r="AA130" s="2">
        <f>IF(Z130="HERE",Y130,AA129+Graph!$G$1*1000)</f>
        <v>40627250.98249191</v>
      </c>
      <c r="AB130" s="2">
        <f t="shared" si="21"/>
        <v>281163.42855578661</v>
      </c>
      <c r="AC130" s="2">
        <f t="shared" si="31"/>
        <v>7164387</v>
      </c>
      <c r="AD130" s="3">
        <f t="shared" si="10"/>
        <v>40627250.98249191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30951301.938852318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57</v>
      </c>
      <c r="C131" s="7"/>
      <c r="D131" s="2" t="e">
        <f t="shared" si="12"/>
        <v>#N/A</v>
      </c>
      <c r="E131" s="2" t="e">
        <f t="shared" si="22"/>
        <v>#N/A</v>
      </c>
      <c r="F131" s="2">
        <v>575504.19539493322</v>
      </c>
      <c r="G131" s="2">
        <f t="shared" si="35"/>
        <v>575504.19539493322</v>
      </c>
      <c r="H131" s="2">
        <f t="shared" si="32"/>
        <v>46917398.39114964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1569118.7142857162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594959.16363151371</v>
      </c>
      <c r="Q131" s="2">
        <f t="shared" si="36"/>
        <v>594959.16363151371</v>
      </c>
      <c r="R131" s="2">
        <f t="shared" si="33"/>
        <v>48386597.146123439</v>
      </c>
      <c r="S131" s="2">
        <f t="shared" si="17"/>
        <v>575504.19539493322</v>
      </c>
      <c r="T131" s="2">
        <f t="shared" si="18"/>
        <v>15789.714285714319</v>
      </c>
      <c r="U131" s="2">
        <f t="shared" si="19"/>
        <v>594959.16363151371</v>
      </c>
      <c r="V131" s="2">
        <f t="shared" si="34"/>
        <v>7447199</v>
      </c>
      <c r="W131" s="2">
        <f t="shared" si="20"/>
        <v>282812</v>
      </c>
      <c r="X131" s="2">
        <f t="shared" si="6"/>
        <v>312147.16363151371</v>
      </c>
      <c r="Y131" s="2">
        <f t="shared" si="30"/>
        <v>40939398.146123424</v>
      </c>
      <c r="Z131" s="2" t="str">
        <f t="shared" si="8"/>
        <v>HERE</v>
      </c>
      <c r="AA131" s="2">
        <f>IF(Z131="HERE",Y131,AA130+Graph!$G$1*1000)</f>
        <v>40939398.146123424</v>
      </c>
      <c r="AB131" s="2">
        <f t="shared" si="21"/>
        <v>312147.16363151371</v>
      </c>
      <c r="AC131" s="2">
        <f t="shared" si="31"/>
        <v>7447199</v>
      </c>
      <c r="AD131" s="3">
        <f t="shared" si="10"/>
        <v>40939398.146123424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31322152.30568929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58</v>
      </c>
      <c r="C132" s="7"/>
      <c r="D132" s="2" t="e">
        <f t="shared" si="12"/>
        <v>#N/A</v>
      </c>
      <c r="E132" s="2" t="e">
        <f t="shared" si="22"/>
        <v>#N/A</v>
      </c>
      <c r="F132" s="2">
        <v>578091.42205305398</v>
      </c>
      <c r="G132" s="2">
        <f t="shared" si="35"/>
        <v>578091.42205305398</v>
      </c>
      <c r="H132" s="2">
        <f t="shared" si="32"/>
        <v>47495489.813202694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1584908.4285714305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597739.89870725572</v>
      </c>
      <c r="Q132" s="2">
        <f t="shared" si="36"/>
        <v>597739.89870725572</v>
      </c>
      <c r="R132" s="2">
        <f t="shared" si="33"/>
        <v>48984337.044830695</v>
      </c>
      <c r="S132" s="2">
        <f t="shared" si="17"/>
        <v>578091.42205305398</v>
      </c>
      <c r="T132" s="2">
        <f t="shared" si="18"/>
        <v>15789.714285714319</v>
      </c>
      <c r="U132" s="2">
        <f t="shared" si="19"/>
        <v>597739.89870725572</v>
      </c>
      <c r="V132" s="2">
        <f t="shared" si="34"/>
        <v>7891184</v>
      </c>
      <c r="W132" s="2">
        <f t="shared" si="20"/>
        <v>443985</v>
      </c>
      <c r="X132" s="2">
        <f t="shared" si="6"/>
        <v>153754.89870725572</v>
      </c>
      <c r="Y132" s="2">
        <f t="shared" si="30"/>
        <v>41093153.04483068</v>
      </c>
      <c r="Z132" s="2" t="str">
        <f t="shared" si="8"/>
        <v>HERE</v>
      </c>
      <c r="AA132" s="2">
        <f>IF(Z132="HERE",Y132,AA131+Graph!$G$1*1000)</f>
        <v>41093153.04483068</v>
      </c>
      <c r="AB132" s="2">
        <f t="shared" si="21"/>
        <v>153754.89870725572</v>
      </c>
      <c r="AC132" s="2">
        <f t="shared" si="31"/>
        <v>7891184</v>
      </c>
      <c r="AD132" s="3">
        <f t="shared" si="10"/>
        <v>41093153.04483068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31695505.334094431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59</v>
      </c>
      <c r="C133" s="7"/>
      <c r="D133" s="2" t="e">
        <f t="shared" si="12"/>
        <v>#N/A</v>
      </c>
      <c r="E133" s="2" t="e">
        <f t="shared" si="22"/>
        <v>#N/A</v>
      </c>
      <c r="F133" s="2">
        <v>580678.64871117473</v>
      </c>
      <c r="G133" s="2">
        <f t="shared" si="35"/>
        <v>580678.64871117473</v>
      </c>
      <c r="H133" s="2">
        <f t="shared" si="32"/>
        <v>48076168.461913869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1600698.1428571448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600520.63378298283</v>
      </c>
      <c r="Q133" s="2">
        <f t="shared" si="36"/>
        <v>600520.63378298283</v>
      </c>
      <c r="R133" s="2">
        <f t="shared" si="33"/>
        <v>49584857.678613678</v>
      </c>
      <c r="S133" s="2">
        <f t="shared" si="17"/>
        <v>580678.64871117473</v>
      </c>
      <c r="T133" s="2">
        <f t="shared" si="18"/>
        <v>15789.714285714319</v>
      </c>
      <c r="U133" s="2">
        <f t="shared" si="19"/>
        <v>600520.63378298283</v>
      </c>
      <c r="V133" s="2">
        <f t="shared" si="34"/>
        <v>8378940</v>
      </c>
      <c r="W133" s="2">
        <f t="shared" si="20"/>
        <v>487756</v>
      </c>
      <c r="X133" s="2">
        <f t="shared" si="6"/>
        <v>112764.63378298283</v>
      </c>
      <c r="Y133" s="2">
        <f t="shared" si="30"/>
        <v>41205917.678613663</v>
      </c>
      <c r="Z133" s="2" t="str">
        <f t="shared" si="8"/>
        <v>HERE</v>
      </c>
      <c r="AA133" s="2">
        <f>IF(Z133="HERE",Y133,AA132+Graph!$G$1*1000)</f>
        <v>41205917.678613663</v>
      </c>
      <c r="AB133" s="2">
        <f t="shared" si="21"/>
        <v>112764.63378298283</v>
      </c>
      <c r="AC133" s="2">
        <f t="shared" si="31"/>
        <v>8378940</v>
      </c>
      <c r="AD133" s="3">
        <f t="shared" si="10"/>
        <v>41205917.678613663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32071361.024067726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60</v>
      </c>
      <c r="C134" s="7"/>
      <c r="D134" s="2" t="e">
        <f t="shared" si="12"/>
        <v>#N/A</v>
      </c>
      <c r="E134" s="2" t="e">
        <f t="shared" si="22"/>
        <v>#N/A</v>
      </c>
      <c r="F134" s="2">
        <v>583265.87536929548</v>
      </c>
      <c r="G134" s="2">
        <f t="shared" si="35"/>
        <v>583265.87536929548</v>
      </c>
      <c r="H134" s="2">
        <f t="shared" si="32"/>
        <v>48659434.337283164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1616487.8571428591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603301.36885872483</v>
      </c>
      <c r="Q134" s="2">
        <f t="shared" si="36"/>
        <v>603301.36885872483</v>
      </c>
      <c r="R134" s="2">
        <f t="shared" si="33"/>
        <v>50188159.047472402</v>
      </c>
      <c r="S134" s="2">
        <f t="shared" si="17"/>
        <v>583265.87536929548</v>
      </c>
      <c r="T134" s="2">
        <f t="shared" si="18"/>
        <v>15789.714285714319</v>
      </c>
      <c r="U134" s="2">
        <f t="shared" si="19"/>
        <v>603301.36885872483</v>
      </c>
      <c r="V134" s="2">
        <f t="shared" si="34"/>
        <v>8977329</v>
      </c>
      <c r="W134" s="2">
        <f t="shared" si="20"/>
        <v>598389</v>
      </c>
      <c r="X134" s="2">
        <f t="shared" si="6"/>
        <v>4912.3688587248325</v>
      </c>
      <c r="Y134" s="2">
        <f t="shared" si="30"/>
        <v>41210830.047472388</v>
      </c>
      <c r="Z134" s="2" t="str">
        <f t="shared" si="8"/>
        <v>HERE</v>
      </c>
      <c r="AA134" s="2">
        <f>IF(Z134="HERE",Y134,AA133+Graph!$G$1*1000)</f>
        <v>41210830.047472388</v>
      </c>
      <c r="AB134" s="2">
        <f t="shared" si="21"/>
        <v>4912.3688587248325</v>
      </c>
      <c r="AC134" s="2">
        <f t="shared" si="31"/>
        <v>8977329</v>
      </c>
      <c r="AD134" s="3">
        <f t="shared" si="10"/>
        <v>41210830.047472388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32449719.375609189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61</v>
      </c>
      <c r="C135" s="7"/>
      <c r="D135" s="2" t="e">
        <f t="shared" si="12"/>
        <v>#N/A</v>
      </c>
      <c r="E135" s="2" t="e">
        <f t="shared" si="22"/>
        <v>#N/A</v>
      </c>
      <c r="F135" s="2">
        <v>585853.10202741623</v>
      </c>
      <c r="G135" s="2">
        <f t="shared" si="35"/>
        <v>585853.10202741623</v>
      </c>
      <c r="H135" s="2">
        <f t="shared" si="32"/>
        <v>49245287.43931058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1632277.5714285735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606082.10393446684</v>
      </c>
      <c r="Q135" s="2">
        <f t="shared" si="36"/>
        <v>606082.10393446684</v>
      </c>
      <c r="R135" s="2">
        <f t="shared" si="33"/>
        <v>50794241.151406869</v>
      </c>
      <c r="S135" s="2">
        <f t="shared" si="17"/>
        <v>585853.10202741623</v>
      </c>
      <c r="T135" s="2">
        <f t="shared" si="18"/>
        <v>15789.714285714319</v>
      </c>
      <c r="U135" s="2">
        <f t="shared" si="19"/>
        <v>606082.10393446684</v>
      </c>
      <c r="V135" s="2">
        <f t="shared" si="34"/>
        <v>9296367</v>
      </c>
      <c r="W135" s="2">
        <f t="shared" si="20"/>
        <v>319038</v>
      </c>
      <c r="X135" s="2">
        <f t="shared" si="6"/>
        <v>287044.10393446684</v>
      </c>
      <c r="Y135" s="2">
        <f t="shared" si="30"/>
        <v>41497874.151406854</v>
      </c>
      <c r="Z135" s="2" t="str">
        <f t="shared" si="8"/>
        <v>HERE</v>
      </c>
      <c r="AA135" s="2">
        <f>IF(Z135="HERE",Y135,AA134+Graph!$G$1*1000)</f>
        <v>41497874.151406854</v>
      </c>
      <c r="AB135" s="2">
        <f t="shared" si="21"/>
        <v>287044.10393446684</v>
      </c>
      <c r="AC135" s="2">
        <f t="shared" si="31"/>
        <v>9296367</v>
      </c>
      <c r="AD135" s="3">
        <f t="shared" si="10"/>
        <v>41497874.151406854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32830580.388718806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62</v>
      </c>
      <c r="C136" s="7"/>
      <c r="D136" s="2" t="e">
        <f t="shared" si="12"/>
        <v>#N/A</v>
      </c>
      <c r="E136" s="2" t="e">
        <f t="shared" si="22"/>
        <v>#N/A</v>
      </c>
      <c r="F136" s="2">
        <v>588440.32868553698</v>
      </c>
      <c r="G136" s="2">
        <f t="shared" si="35"/>
        <v>588440.32868553698</v>
      </c>
      <c r="H136" s="2">
        <f t="shared" si="32"/>
        <v>49833727.767996117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1648067.2857142878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608862.83901019394</v>
      </c>
      <c r="Q136" s="2">
        <f t="shared" si="36"/>
        <v>608862.83901019394</v>
      </c>
      <c r="R136" s="2">
        <f t="shared" si="33"/>
        <v>51403103.990417063</v>
      </c>
      <c r="S136" s="2">
        <f t="shared" si="17"/>
        <v>588440.32868553698</v>
      </c>
      <c r="T136" s="2">
        <f t="shared" si="18"/>
        <v>15789.714285714319</v>
      </c>
      <c r="U136" s="2">
        <f t="shared" si="19"/>
        <v>608862.83901019394</v>
      </c>
      <c r="V136" s="2">
        <f t="shared" si="34"/>
        <v>9646715</v>
      </c>
      <c r="W136" s="2">
        <f t="shared" si="20"/>
        <v>350348</v>
      </c>
      <c r="X136" s="2">
        <f t="shared" si="6"/>
        <v>258514.83901019394</v>
      </c>
      <c r="Y136" s="2">
        <f t="shared" si="30"/>
        <v>41756388.990417048</v>
      </c>
      <c r="Z136" s="2" t="str">
        <f t="shared" si="8"/>
        <v>HERE</v>
      </c>
      <c r="AA136" s="2">
        <f>IF(Z136="HERE",Y136,AA135+Graph!$G$1*1000)</f>
        <v>41756388.990417048</v>
      </c>
      <c r="AB136" s="2">
        <f t="shared" si="21"/>
        <v>258514.83901019394</v>
      </c>
      <c r="AC136" s="2">
        <f t="shared" si="31"/>
        <v>9646715</v>
      </c>
      <c r="AD136" s="3">
        <f t="shared" si="10"/>
        <v>41756388.990417048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33213944.063396588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63</v>
      </c>
      <c r="C137" s="7"/>
      <c r="D137" s="2" t="e">
        <f t="shared" si="12"/>
        <v>#N/A</v>
      </c>
      <c r="E137" s="2" t="e">
        <f t="shared" si="22"/>
        <v>#N/A</v>
      </c>
      <c r="F137" s="2">
        <v>591027.55534365773</v>
      </c>
      <c r="G137" s="2">
        <f t="shared" si="35"/>
        <v>591027.55534365773</v>
      </c>
      <c r="H137" s="2">
        <f t="shared" si="32"/>
        <v>50424755.323339775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1663857.0000000021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611643.57408593595</v>
      </c>
      <c r="Q137" s="2">
        <f t="shared" si="36"/>
        <v>611643.57408593595</v>
      </c>
      <c r="R137" s="2">
        <f t="shared" si="33"/>
        <v>52014747.564502999</v>
      </c>
      <c r="S137" s="2">
        <f t="shared" si="17"/>
        <v>591027.55534365773</v>
      </c>
      <c r="T137" s="2">
        <f t="shared" si="18"/>
        <v>15789.714285714319</v>
      </c>
      <c r="U137" s="2">
        <f t="shared" si="19"/>
        <v>611643.57408593595</v>
      </c>
      <c r="V137" s="2">
        <f t="shared" si="34"/>
        <v>10021471</v>
      </c>
      <c r="W137" s="2">
        <f t="shared" si="20"/>
        <v>374756</v>
      </c>
      <c r="X137" s="2">
        <f t="shared" si="6"/>
        <v>236887.57408593595</v>
      </c>
      <c r="Y137" s="2">
        <f t="shared" si="30"/>
        <v>41993276.564502984</v>
      </c>
      <c r="Z137" s="2" t="str">
        <f t="shared" si="8"/>
        <v>HERE</v>
      </c>
      <c r="AA137" s="2">
        <f>IF(Z137="HERE",Y137,AA136+Graph!$G$1*1000)</f>
        <v>41993276.564502984</v>
      </c>
      <c r="AB137" s="2">
        <f t="shared" si="21"/>
        <v>236887.57408593595</v>
      </c>
      <c r="AC137" s="2">
        <f t="shared" si="31"/>
        <v>10021471</v>
      </c>
      <c r="AD137" s="3">
        <f t="shared" si="10"/>
        <v>41993276.564502984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33535355.53714253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64</v>
      </c>
      <c r="C138" s="7"/>
      <c r="D138" s="2" t="e">
        <f t="shared" si="12"/>
        <v>#N/A</v>
      </c>
      <c r="E138" s="2" t="e">
        <f t="shared" si="22"/>
        <v>#N/A</v>
      </c>
      <c r="F138" s="2">
        <v>593614.78200179338</v>
      </c>
      <c r="G138" s="2">
        <f t="shared" si="35"/>
        <v>593614.78200179338</v>
      </c>
      <c r="H138" s="2">
        <f t="shared" si="32"/>
        <v>51018370.105341569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1679646.7142857164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614424.30916166306</v>
      </c>
      <c r="Q138" s="2">
        <f t="shared" si="36"/>
        <v>614424.30916166306</v>
      </c>
      <c r="R138" s="2">
        <f t="shared" si="33"/>
        <v>52629171.873664662</v>
      </c>
      <c r="S138" s="2">
        <f t="shared" si="17"/>
        <v>593614.78200179338</v>
      </c>
      <c r="T138" s="2">
        <f t="shared" si="18"/>
        <v>15789.714285714319</v>
      </c>
      <c r="U138" s="2">
        <f t="shared" si="19"/>
        <v>614424.30916166306</v>
      </c>
      <c r="V138" s="2">
        <f t="shared" si="34"/>
        <v>10490487</v>
      </c>
      <c r="W138" s="2">
        <f t="shared" si="20"/>
        <v>469016</v>
      </c>
      <c r="X138" s="2">
        <f t="shared" si="6"/>
        <v>145408.30916166306</v>
      </c>
      <c r="Y138" s="2">
        <f t="shared" si="30"/>
        <v>42138684.873664647</v>
      </c>
      <c r="Z138" s="2" t="str">
        <f t="shared" si="8"/>
        <v>HERE</v>
      </c>
      <c r="AA138" s="2">
        <f>IF(Z138="HERE",Y138,AA137+Graph!$G$1*1000)</f>
        <v>42138684.873664647</v>
      </c>
      <c r="AB138" s="2">
        <f t="shared" si="21"/>
        <v>145408.30916166306</v>
      </c>
      <c r="AC138" s="2">
        <f t="shared" si="31"/>
        <v>10490487</v>
      </c>
      <c r="AD138" s="3">
        <f t="shared" si="10"/>
        <v>42138684.873664647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33798679.972456641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65</v>
      </c>
      <c r="C139" s="7"/>
      <c r="D139" s="2" t="e">
        <f t="shared" si="12"/>
        <v>#N/A</v>
      </c>
      <c r="E139" s="2" t="e">
        <f t="shared" si="22"/>
        <v>#N/A</v>
      </c>
      <c r="F139" s="2">
        <v>596202.00865991414</v>
      </c>
      <c r="G139" s="2">
        <f t="shared" si="35"/>
        <v>596202.00865991414</v>
      </c>
      <c r="H139" s="2">
        <f t="shared" si="32"/>
        <v>51614572.114001483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1695436.4285714307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617205.04423740506</v>
      </c>
      <c r="Q139" s="2">
        <f t="shared" si="36"/>
        <v>617205.04423740506</v>
      </c>
      <c r="R139" s="2">
        <f t="shared" si="33"/>
        <v>53246376.917902067</v>
      </c>
      <c r="S139" s="2">
        <f t="shared" si="17"/>
        <v>596202.00865991414</v>
      </c>
      <c r="T139" s="2">
        <f t="shared" si="18"/>
        <v>15789.714285714319</v>
      </c>
      <c r="U139" s="2">
        <f t="shared" si="19"/>
        <v>617205.04423740506</v>
      </c>
      <c r="V139" s="2">
        <f t="shared" si="34"/>
        <v>10971047</v>
      </c>
      <c r="W139" s="2">
        <f t="shared" si="20"/>
        <v>480560</v>
      </c>
      <c r="X139" s="2">
        <f t="shared" si="6"/>
        <v>136645.04423740506</v>
      </c>
      <c r="Y139" s="2">
        <f t="shared" si="30"/>
        <v>42275329.917902052</v>
      </c>
      <c r="Z139" s="2" t="str">
        <f t="shared" si="8"/>
        <v>HERE</v>
      </c>
      <c r="AA139" s="2">
        <f>IF(Z139="HERE",Y139,AA138+Graph!$G$1*1000)</f>
        <v>42275329.917902052</v>
      </c>
      <c r="AB139" s="2">
        <f t="shared" si="21"/>
        <v>136645.04423740506</v>
      </c>
      <c r="AC139" s="2">
        <f t="shared" si="31"/>
        <v>10971047</v>
      </c>
      <c r="AD139" s="3">
        <f t="shared" si="10"/>
        <v>42275329.917902052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34032418.719338894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66</v>
      </c>
      <c r="C140" s="7"/>
      <c r="D140" s="2" t="e">
        <f t="shared" si="12"/>
        <v>#N/A</v>
      </c>
      <c r="E140" s="2" t="e">
        <f t="shared" si="22"/>
        <v>#N/A</v>
      </c>
      <c r="F140" s="2">
        <v>598789.23531803489</v>
      </c>
      <c r="G140" s="2">
        <f t="shared" si="35"/>
        <v>598789.23531803489</v>
      </c>
      <c r="H140" s="2">
        <f t="shared" si="32"/>
        <v>52213361.349319518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1711226.1428571451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619985.77931313217</v>
      </c>
      <c r="Q140" s="2">
        <f t="shared" si="36"/>
        <v>619985.77931313217</v>
      </c>
      <c r="R140" s="2">
        <f t="shared" si="33"/>
        <v>53866362.697215199</v>
      </c>
      <c r="S140" s="2">
        <f t="shared" si="17"/>
        <v>598789.23531803489</v>
      </c>
      <c r="T140" s="2">
        <f t="shared" si="18"/>
        <v>15789.714285714319</v>
      </c>
      <c r="U140" s="2">
        <f t="shared" si="19"/>
        <v>619985.77931313217</v>
      </c>
      <c r="V140" s="2">
        <f t="shared" si="34"/>
        <v>11465210</v>
      </c>
      <c r="W140" s="2">
        <f t="shared" si="20"/>
        <v>494163</v>
      </c>
      <c r="X140" s="2">
        <f t="shared" si="6"/>
        <v>125822.77931313217</v>
      </c>
      <c r="Y140" s="2">
        <f t="shared" si="30"/>
        <v>42401152.697215185</v>
      </c>
      <c r="Z140" s="2" t="str">
        <f t="shared" si="8"/>
        <v>HERE</v>
      </c>
      <c r="AA140" s="2">
        <f>IF(Z140="HERE",Y140,AA139+Graph!$G$1*1000)</f>
        <v>42401152.697215185</v>
      </c>
      <c r="AB140" s="2">
        <f t="shared" si="21"/>
        <v>125822.77931313217</v>
      </c>
      <c r="AC140" s="2">
        <f t="shared" si="31"/>
        <v>11465210</v>
      </c>
      <c r="AD140" s="3">
        <f t="shared" si="10"/>
        <v>42401152.697215185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34262251.977789328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67</v>
      </c>
      <c r="C141" s="7"/>
      <c r="D141" s="2" t="e">
        <f t="shared" si="12"/>
        <v>#N/A</v>
      </c>
      <c r="E141" s="2" t="e">
        <f t="shared" si="22"/>
        <v>#N/A</v>
      </c>
      <c r="F141" s="2">
        <v>601376.46197615564</v>
      </c>
      <c r="G141" s="2">
        <f t="shared" si="35"/>
        <v>601376.46197615564</v>
      </c>
      <c r="H141" s="2">
        <f t="shared" si="32"/>
        <v>52814737.811295673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1727015.8571428594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622766.51438887417</v>
      </c>
      <c r="Q141" s="2">
        <f t="shared" si="36"/>
        <v>622766.51438887417</v>
      </c>
      <c r="R141" s="2">
        <f t="shared" si="33"/>
        <v>54489129.211604074</v>
      </c>
      <c r="S141" s="2">
        <f t="shared" si="17"/>
        <v>601376.46197615564</v>
      </c>
      <c r="T141" s="2">
        <f t="shared" si="18"/>
        <v>15789.714285714319</v>
      </c>
      <c r="U141" s="2">
        <f t="shared" si="19"/>
        <v>622766.51438887417</v>
      </c>
      <c r="V141" s="2">
        <f t="shared" si="34"/>
        <v>12014288</v>
      </c>
      <c r="W141" s="2">
        <f t="shared" si="20"/>
        <v>549078</v>
      </c>
      <c r="X141" s="2">
        <f t="shared" si="6"/>
        <v>73688.514388874173</v>
      </c>
      <c r="Y141" s="2">
        <f t="shared" si="30"/>
        <v>42474841.211604059</v>
      </c>
      <c r="Z141" s="2" t="str">
        <f t="shared" si="8"/>
        <v>HERE</v>
      </c>
      <c r="AA141" s="2">
        <f>IF(Z141="HERE",Y141,AA140+Graph!$G$1*1000)</f>
        <v>42474841.211604059</v>
      </c>
      <c r="AB141" s="2">
        <f t="shared" si="21"/>
        <v>73688.514388874173</v>
      </c>
      <c r="AC141" s="2">
        <f t="shared" si="31"/>
        <v>12014288</v>
      </c>
      <c r="AD141" s="3">
        <f t="shared" si="10"/>
        <v>42474841.211604059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34533958.19780793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68</v>
      </c>
      <c r="C142" s="7"/>
      <c r="D142" s="2" t="e">
        <f t="shared" si="12"/>
        <v>#N/A</v>
      </c>
      <c r="E142" s="2" t="e">
        <f t="shared" si="22"/>
        <v>#N/A</v>
      </c>
      <c r="F142" s="2">
        <v>603963.68863427639</v>
      </c>
      <c r="G142" s="2">
        <f t="shared" si="35"/>
        <v>603963.68863427639</v>
      </c>
      <c r="H142" s="2">
        <f t="shared" si="32"/>
        <v>53418701.49992995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1742805.5714285737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625547.24946460128</v>
      </c>
      <c r="Q142" s="2">
        <f t="shared" si="36"/>
        <v>625547.24946460128</v>
      </c>
      <c r="R142" s="2">
        <f t="shared" si="33"/>
        <v>55114676.461068675</v>
      </c>
      <c r="S142" s="2">
        <f t="shared" si="17"/>
        <v>603963.68863427639</v>
      </c>
      <c r="T142" s="2">
        <f t="shared" si="18"/>
        <v>15789.714285714319</v>
      </c>
      <c r="U142" s="2">
        <f t="shared" si="19"/>
        <v>625547.24946460128</v>
      </c>
      <c r="V142" s="2">
        <f t="shared" si="34"/>
        <v>12294006</v>
      </c>
      <c r="W142" s="2">
        <f t="shared" si="20"/>
        <v>279718</v>
      </c>
      <c r="X142" s="2">
        <f t="shared" si="6"/>
        <v>345829.24946460128</v>
      </c>
      <c r="Y142" s="2">
        <f t="shared" si="30"/>
        <v>42820670.46106866</v>
      </c>
      <c r="Z142" s="2" t="str">
        <f t="shared" si="8"/>
        <v>HERE</v>
      </c>
      <c r="AA142" s="2">
        <f>IF(Z142="HERE",Y142,AA141+Graph!$G$1*1000)</f>
        <v>42820670.46106866</v>
      </c>
      <c r="AB142" s="2">
        <f t="shared" si="21"/>
        <v>345829.24946460128</v>
      </c>
      <c r="AC142" s="2">
        <f t="shared" si="31"/>
        <v>12294006</v>
      </c>
      <c r="AD142" s="3">
        <f t="shared" si="10"/>
        <v>42820670.46106866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34852798.879394673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69</v>
      </c>
      <c r="C143" s="7"/>
      <c r="D143" s="2" t="e">
        <f t="shared" si="12"/>
        <v>#N/A</v>
      </c>
      <c r="E143" s="2" t="e">
        <f t="shared" si="22"/>
        <v>#N/A</v>
      </c>
      <c r="F143" s="2">
        <v>606550.91529239714</v>
      </c>
      <c r="G143" s="2">
        <f t="shared" si="35"/>
        <v>606550.91529239714</v>
      </c>
      <c r="H143" s="2">
        <f t="shared" si="32"/>
        <v>54025252.415222347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1758595.285714288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628327.98454034328</v>
      </c>
      <c r="Q143" s="2">
        <f t="shared" si="36"/>
        <v>628327.98454034328</v>
      </c>
      <c r="R143" s="2">
        <f t="shared" si="33"/>
        <v>55743004.445609018</v>
      </c>
      <c r="S143" s="2">
        <f t="shared" si="17"/>
        <v>606550.91529239714</v>
      </c>
      <c r="T143" s="2">
        <f t="shared" si="18"/>
        <v>15789.714285714319</v>
      </c>
      <c r="U143" s="2">
        <f t="shared" si="19"/>
        <v>628327.98454034328</v>
      </c>
      <c r="V143" s="2">
        <f t="shared" si="34"/>
        <v>12646486</v>
      </c>
      <c r="W143" s="2">
        <f t="shared" si="20"/>
        <v>352480</v>
      </c>
      <c r="X143" s="2">
        <f t="shared" si="6"/>
        <v>275847.98454034328</v>
      </c>
      <c r="Y143" s="2">
        <f t="shared" si="30"/>
        <v>43096518.445609003</v>
      </c>
      <c r="Z143" s="2" t="str">
        <f t="shared" si="8"/>
        <v>HERE</v>
      </c>
      <c r="AA143" s="2">
        <f>IF(Z143="HERE",Y143,AA142+Graph!$G$1*1000)</f>
        <v>43096518.445609003</v>
      </c>
      <c r="AB143" s="2">
        <f t="shared" si="21"/>
        <v>275847.98454034328</v>
      </c>
      <c r="AC143" s="2">
        <f t="shared" si="31"/>
        <v>12646486</v>
      </c>
      <c r="AD143" s="3">
        <f t="shared" si="10"/>
        <v>43096518.445609003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35192273.572549596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70</v>
      </c>
      <c r="C144" s="7"/>
      <c r="D144" s="2" t="e">
        <f t="shared" si="12"/>
        <v>#N/A</v>
      </c>
      <c r="E144" s="2" t="e">
        <f t="shared" si="22"/>
        <v>#N/A</v>
      </c>
      <c r="F144" s="2">
        <v>609138.14195051789</v>
      </c>
      <c r="G144" s="2">
        <f t="shared" si="35"/>
        <v>609138.14195051789</v>
      </c>
      <c r="H144" s="2">
        <f t="shared" si="32"/>
        <v>54634390.557172865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1774385.0000000023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631108.71961607039</v>
      </c>
      <c r="Q144" s="2">
        <f t="shared" si="36"/>
        <v>631108.71961607039</v>
      </c>
      <c r="R144" s="2">
        <f t="shared" si="33"/>
        <v>56374113.165225089</v>
      </c>
      <c r="S144" s="2">
        <f t="shared" si="17"/>
        <v>609138.14195051789</v>
      </c>
      <c r="T144" s="2">
        <f t="shared" si="18"/>
        <v>15789.714285714319</v>
      </c>
      <c r="U144" s="2">
        <f t="shared" si="19"/>
        <v>631108.71961607039</v>
      </c>
      <c r="V144" s="2">
        <f t="shared" si="34"/>
        <v>13058298</v>
      </c>
      <c r="W144" s="2">
        <f t="shared" si="20"/>
        <v>411812</v>
      </c>
      <c r="X144" s="2">
        <f t="shared" si="6"/>
        <v>219296.71961607039</v>
      </c>
      <c r="Y144" s="2">
        <f t="shared" si="30"/>
        <v>43315815.165225074</v>
      </c>
      <c r="Z144" s="2" t="str">
        <f t="shared" si="8"/>
        <v>HERE</v>
      </c>
      <c r="AA144" s="2">
        <f>IF(Z144="HERE",Y144,AA143+Graph!$G$1*1000)</f>
        <v>43315815.165225074</v>
      </c>
      <c r="AB144" s="2">
        <f t="shared" si="21"/>
        <v>219296.71961607039</v>
      </c>
      <c r="AC144" s="2">
        <f t="shared" si="31"/>
        <v>13058298</v>
      </c>
      <c r="AD144" s="3">
        <f t="shared" si="10"/>
        <v>43315815.165225074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35416026.977272667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71</v>
      </c>
      <c r="C145" s="7"/>
      <c r="D145" s="2" t="e">
        <f t="shared" si="12"/>
        <v>#N/A</v>
      </c>
      <c r="E145" s="2" t="e">
        <f t="shared" si="22"/>
        <v>#N/A</v>
      </c>
      <c r="F145" s="2">
        <v>611725.36860863864</v>
      </c>
      <c r="G145" s="2">
        <f t="shared" si="35"/>
        <v>611725.36860863864</v>
      </c>
      <c r="H145" s="2">
        <f t="shared" si="32"/>
        <v>55246115.925781503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1790174.7142857166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633889.4546918124</v>
      </c>
      <c r="Q145" s="2">
        <f t="shared" si="36"/>
        <v>633889.4546918124</v>
      </c>
      <c r="R145" s="2">
        <f t="shared" si="33"/>
        <v>57008002.619916901</v>
      </c>
      <c r="S145" s="2">
        <f t="shared" si="17"/>
        <v>611725.36860863864</v>
      </c>
      <c r="T145" s="2">
        <f t="shared" si="18"/>
        <v>15789.714285714319</v>
      </c>
      <c r="U145" s="2">
        <f t="shared" si="19"/>
        <v>633889.4546918124</v>
      </c>
      <c r="V145" s="2">
        <f t="shared" si="34"/>
        <v>13509108</v>
      </c>
      <c r="W145" s="2">
        <f t="shared" si="20"/>
        <v>450810</v>
      </c>
      <c r="X145" s="2">
        <f t="shared" si="6"/>
        <v>183079.4546918124</v>
      </c>
      <c r="Y145" s="2">
        <f t="shared" si="30"/>
        <v>43498894.619916886</v>
      </c>
      <c r="Z145" s="2" t="str">
        <f t="shared" si="8"/>
        <v>HERE</v>
      </c>
      <c r="AA145" s="2">
        <f>IF(Z145="HERE",Y145,AA144+Graph!$G$1*1000)</f>
        <v>43498894.619916886</v>
      </c>
      <c r="AB145" s="2">
        <f t="shared" si="21"/>
        <v>183079.4546918124</v>
      </c>
      <c r="AC145" s="2">
        <f t="shared" si="31"/>
        <v>13509108</v>
      </c>
      <c r="AD145" s="3">
        <f t="shared" si="10"/>
        <v>43498894.619916886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35624989.79356391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72</v>
      </c>
      <c r="C146" s="7"/>
      <c r="D146" s="2" t="e">
        <f t="shared" si="12"/>
        <v>#N/A</v>
      </c>
      <c r="E146" s="2" t="e">
        <f t="shared" si="22"/>
        <v>#N/A</v>
      </c>
      <c r="F146" s="2">
        <v>614312.5952667594</v>
      </c>
      <c r="G146" s="2">
        <f t="shared" si="35"/>
        <v>614312.5952667594</v>
      </c>
      <c r="H146" s="2">
        <f t="shared" si="32"/>
        <v>55860428.521048263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1805964.428571431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636670.1897675395</v>
      </c>
      <c r="Q146" s="2">
        <f t="shared" si="36"/>
        <v>636670.1897675395</v>
      </c>
      <c r="R146" s="2">
        <f t="shared" si="33"/>
        <v>57644672.80968444</v>
      </c>
      <c r="S146" s="2">
        <f t="shared" si="17"/>
        <v>614312.5952667594</v>
      </c>
      <c r="T146" s="2">
        <f t="shared" si="18"/>
        <v>15789.714285714319</v>
      </c>
      <c r="U146" s="2">
        <f t="shared" si="19"/>
        <v>636670.1897675395</v>
      </c>
      <c r="V146" s="2">
        <f t="shared" si="34"/>
        <v>14012224</v>
      </c>
      <c r="W146" s="2">
        <f t="shared" si="20"/>
        <v>503116</v>
      </c>
      <c r="X146" s="2">
        <f t="shared" si="6"/>
        <v>133554.1897675395</v>
      </c>
      <c r="Y146" s="2">
        <f t="shared" si="30"/>
        <v>43632448.809684426</v>
      </c>
      <c r="Z146" s="2" t="str">
        <f t="shared" si="8"/>
        <v>HERE</v>
      </c>
      <c r="AA146" s="2">
        <f>IF(Z146="HERE",Y146,AA145+Graph!$G$1*1000)</f>
        <v>43632448.809684426</v>
      </c>
      <c r="AB146" s="2">
        <f t="shared" si="21"/>
        <v>133554.1897675395</v>
      </c>
      <c r="AC146" s="2">
        <f t="shared" si="31"/>
        <v>14012224</v>
      </c>
      <c r="AD146" s="3">
        <f t="shared" si="10"/>
        <v>43632448.809684426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35797060.321423307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73</v>
      </c>
      <c r="C147" s="7"/>
      <c r="D147" s="2" t="e">
        <f t="shared" si="12"/>
        <v>#N/A</v>
      </c>
      <c r="E147" s="2" t="e">
        <f t="shared" si="22"/>
        <v>#N/A</v>
      </c>
      <c r="F147" s="2">
        <v>616899.82192488015</v>
      </c>
      <c r="G147" s="2">
        <f t="shared" si="35"/>
        <v>616899.82192488015</v>
      </c>
      <c r="H147" s="2">
        <f t="shared" si="32"/>
        <v>56477328.342973143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1821754.1428571453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639450.92484328151</v>
      </c>
      <c r="Q147" s="2">
        <f t="shared" si="36"/>
        <v>639450.92484328151</v>
      </c>
      <c r="R147" s="2">
        <f t="shared" si="33"/>
        <v>58284123.734527722</v>
      </c>
      <c r="S147" s="2">
        <f t="shared" si="17"/>
        <v>616899.82192488015</v>
      </c>
      <c r="T147" s="2">
        <f t="shared" si="18"/>
        <v>15789.714285714319</v>
      </c>
      <c r="U147" s="2">
        <f t="shared" si="19"/>
        <v>639450.92484328151</v>
      </c>
      <c r="V147" s="2">
        <f t="shared" si="34"/>
        <v>14556827</v>
      </c>
      <c r="W147" s="2">
        <f t="shared" si="20"/>
        <v>544603</v>
      </c>
      <c r="X147" s="2">
        <f t="shared" si="6"/>
        <v>94847.924843281507</v>
      </c>
      <c r="Y147" s="2">
        <f t="shared" si="30"/>
        <v>43727296.734527707</v>
      </c>
      <c r="Z147" s="2" t="str">
        <f t="shared" si="8"/>
        <v>HERE</v>
      </c>
      <c r="AA147" s="2">
        <f>IF(Z147="HERE",Y147,AA146+Graph!$G$1*1000)</f>
        <v>43727296.734527707</v>
      </c>
      <c r="AB147" s="2">
        <f t="shared" si="21"/>
        <v>94847.924843281507</v>
      </c>
      <c r="AC147" s="2">
        <f t="shared" si="31"/>
        <v>14556827</v>
      </c>
      <c r="AD147" s="3">
        <f t="shared" si="10"/>
        <v>43727296.734527707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35913499.460850865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74</v>
      </c>
      <c r="C148" s="7"/>
      <c r="D148" s="2" t="e">
        <f t="shared" si="12"/>
        <v>#N/A</v>
      </c>
      <c r="E148" s="2" t="e">
        <f t="shared" si="22"/>
        <v>#N/A</v>
      </c>
      <c r="F148" s="2">
        <v>619487.0485830009</v>
      </c>
      <c r="G148" s="2">
        <f t="shared" si="35"/>
        <v>619487.0485830009</v>
      </c>
      <c r="H148" s="2">
        <f t="shared" si="32"/>
        <v>57096815.391556144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1837543.8571428596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642231.65991902351</v>
      </c>
      <c r="Q148" s="2">
        <f t="shared" si="36"/>
        <v>642231.65991902351</v>
      </c>
      <c r="R148" s="2">
        <f t="shared" si="33"/>
        <v>58926355.394446746</v>
      </c>
      <c r="S148" s="2">
        <f t="shared" si="17"/>
        <v>619487.0485830009</v>
      </c>
      <c r="T148" s="2">
        <f t="shared" si="18"/>
        <v>15789.714285714319</v>
      </c>
      <c r="U148" s="2">
        <f t="shared" si="19"/>
        <v>642231.65991902351</v>
      </c>
      <c r="V148" s="2">
        <f t="shared" si="34"/>
        <v>15062189</v>
      </c>
      <c r="W148" s="2">
        <f t="shared" si="20"/>
        <v>505362</v>
      </c>
      <c r="X148" s="2">
        <f t="shared" si="6"/>
        <v>136869.65991902351</v>
      </c>
      <c r="Y148" s="2">
        <f t="shared" si="30"/>
        <v>43864166.394446731</v>
      </c>
      <c r="Z148" s="2" t="str">
        <f t="shared" si="8"/>
        <v>HERE</v>
      </c>
      <c r="AA148" s="2">
        <f>IF(Z148="HERE",Y148,AA147+Graph!$G$1*1000)</f>
        <v>43864166.394446731</v>
      </c>
      <c r="AB148" s="2">
        <f t="shared" si="21"/>
        <v>136869.65991902351</v>
      </c>
      <c r="AC148" s="2">
        <f t="shared" si="31"/>
        <v>15062189</v>
      </c>
      <c r="AD148" s="3">
        <f t="shared" si="10"/>
        <v>43864166.394446731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36020777.561846584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75</v>
      </c>
      <c r="C149" s="7"/>
      <c r="D149" s="2" t="e">
        <f t="shared" si="12"/>
        <v>#N/A</v>
      </c>
      <c r="E149" s="2" t="e">
        <f t="shared" si="22"/>
        <v>#N/A</v>
      </c>
      <c r="F149" s="2">
        <v>622074.27524112165</v>
      </c>
      <c r="G149" s="2">
        <f t="shared" si="35"/>
        <v>622074.27524112165</v>
      </c>
      <c r="H149" s="2">
        <f t="shared" si="32"/>
        <v>57718889.666797265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1853333.5714285739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645012.39499475062</v>
      </c>
      <c r="Q149" s="2">
        <f t="shared" si="36"/>
        <v>645012.39499475062</v>
      </c>
      <c r="R149" s="2">
        <f t="shared" si="33"/>
        <v>59571367.789441496</v>
      </c>
      <c r="S149" s="2">
        <f t="shared" si="17"/>
        <v>622074.27524112165</v>
      </c>
      <c r="T149" s="2">
        <f t="shared" si="18"/>
        <v>15789.714285714319</v>
      </c>
      <c r="U149" s="2">
        <f t="shared" si="19"/>
        <v>645012.39499475062</v>
      </c>
      <c r="V149" s="2">
        <f t="shared" si="34"/>
        <v>15300151</v>
      </c>
      <c r="W149" s="2">
        <f t="shared" si="20"/>
        <v>237962</v>
      </c>
      <c r="X149" s="2">
        <f t="shared" si="6"/>
        <v>407050.39499475062</v>
      </c>
      <c r="Y149" s="2">
        <f t="shared" si="30"/>
        <v>44271216.789441481</v>
      </c>
      <c r="Z149" s="2" t="str">
        <f t="shared" si="8"/>
        <v>HERE</v>
      </c>
      <c r="AA149" s="2">
        <f>IF(Z149="HERE",Y149,AA148+Graph!$G$1*1000)</f>
        <v>44271216.789441481</v>
      </c>
      <c r="AB149" s="2">
        <f t="shared" si="21"/>
        <v>407050.39499475062</v>
      </c>
      <c r="AC149" s="2">
        <f t="shared" si="31"/>
        <v>15300151</v>
      </c>
      <c r="AD149" s="3">
        <f t="shared" si="10"/>
        <v>44271216.789441481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36361521.17441047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76</v>
      </c>
      <c r="C150" s="7"/>
      <c r="D150" s="2" t="e">
        <f t="shared" si="12"/>
        <v>#N/A</v>
      </c>
      <c r="E150" s="2" t="e">
        <f t="shared" si="22"/>
        <v>#N/A</v>
      </c>
      <c r="F150" s="2">
        <v>624661.5018992424</v>
      </c>
      <c r="G150" s="2">
        <f t="shared" si="35"/>
        <v>624661.5018992424</v>
      </c>
      <c r="H150" s="2">
        <f t="shared" si="32"/>
        <v>58343551.168696508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1869123.2857142882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647793.13007049263</v>
      </c>
      <c r="Q150" s="2">
        <f t="shared" si="36"/>
        <v>647793.13007049263</v>
      </c>
      <c r="R150" s="2">
        <f t="shared" si="33"/>
        <v>60219160.919511989</v>
      </c>
      <c r="S150" s="2">
        <f t="shared" si="17"/>
        <v>624661.5018992424</v>
      </c>
      <c r="T150" s="2">
        <f t="shared" si="18"/>
        <v>15789.714285714319</v>
      </c>
      <c r="U150" s="2">
        <f t="shared" si="19"/>
        <v>647793.13007049263</v>
      </c>
      <c r="V150" s="2">
        <f t="shared" si="34"/>
        <v>15576107</v>
      </c>
      <c r="W150" s="2">
        <f t="shared" si="20"/>
        <v>275956</v>
      </c>
      <c r="X150" s="2">
        <f t="shared" si="6"/>
        <v>371837.13007049263</v>
      </c>
      <c r="Y150" s="2">
        <f t="shared" si="30"/>
        <v>44643053.919511974</v>
      </c>
      <c r="Z150" s="2" t="str">
        <f t="shared" si="8"/>
        <v>HERE</v>
      </c>
      <c r="AA150" s="2">
        <f>IF(Z150="HERE",Y150,AA149+Graph!$G$1*1000)</f>
        <v>44643053.919511974</v>
      </c>
      <c r="AB150" s="2">
        <f t="shared" si="21"/>
        <v>371837.13007049263</v>
      </c>
      <c r="AC150" s="2">
        <f t="shared" si="31"/>
        <v>15576107</v>
      </c>
      <c r="AD150" s="3">
        <f t="shared" si="10"/>
        <v>44643053.919511974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36654147.398542516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77</v>
      </c>
      <c r="C151" s="7"/>
      <c r="D151" s="2" t="e">
        <f t="shared" si="12"/>
        <v>#N/A</v>
      </c>
      <c r="E151" s="2" t="e">
        <f t="shared" si="22"/>
        <v>#N/A</v>
      </c>
      <c r="F151" s="2">
        <v>627248.72855736315</v>
      </c>
      <c r="G151" s="2">
        <f t="shared" si="35"/>
        <v>627248.72855736315</v>
      </c>
      <c r="H151" s="2">
        <f t="shared" si="32"/>
        <v>58970799.897253871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1884913.0000000026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650573.86514621973</v>
      </c>
      <c r="Q151" s="2">
        <f t="shared" si="36"/>
        <v>650573.86514621973</v>
      </c>
      <c r="R151" s="2">
        <f t="shared" si="33"/>
        <v>60869734.784658208</v>
      </c>
      <c r="S151" s="2">
        <f t="shared" si="17"/>
        <v>627248.72855736315</v>
      </c>
      <c r="T151" s="2">
        <f t="shared" si="18"/>
        <v>15789.714285714319</v>
      </c>
      <c r="U151" s="2">
        <f t="shared" si="19"/>
        <v>650573.86514621973</v>
      </c>
      <c r="V151" s="2">
        <f t="shared" si="34"/>
        <v>15940972</v>
      </c>
      <c r="W151" s="2">
        <f t="shared" si="20"/>
        <v>364865</v>
      </c>
      <c r="X151" s="2">
        <f t="shared" si="6"/>
        <v>285708.86514621973</v>
      </c>
      <c r="Y151" s="2">
        <f t="shared" si="30"/>
        <v>44928762.784658194</v>
      </c>
      <c r="Z151" s="2" t="str">
        <f t="shared" si="8"/>
        <v>HERE</v>
      </c>
      <c r="AA151" s="2">
        <f>IF(Z151="HERE",Y151,AA150+Graph!$G$1*1000)</f>
        <v>44928762.784658194</v>
      </c>
      <c r="AB151" s="2">
        <f t="shared" si="21"/>
        <v>285708.86514621973</v>
      </c>
      <c r="AC151" s="2">
        <f t="shared" si="31"/>
        <v>15940972</v>
      </c>
      <c r="AD151" s="3">
        <f t="shared" si="10"/>
        <v>44928762.784658194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36922745.234242722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78</v>
      </c>
      <c r="C152" s="7"/>
      <c r="D152" s="2" t="e">
        <f t="shared" si="12"/>
        <v>#N/A</v>
      </c>
      <c r="E152" s="2" t="e">
        <f t="shared" si="22"/>
        <v>#N/A</v>
      </c>
      <c r="F152" s="2">
        <v>629835.9552154839</v>
      </c>
      <c r="G152" s="2">
        <f t="shared" si="35"/>
        <v>629835.9552154839</v>
      </c>
      <c r="H152" s="2">
        <f t="shared" si="32"/>
        <v>59600635.852469355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1900702.7142857169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653354.60022196174</v>
      </c>
      <c r="Q152" s="2">
        <f t="shared" si="36"/>
        <v>653354.60022196174</v>
      </c>
      <c r="R152" s="2">
        <f t="shared" si="33"/>
        <v>61523089.38488017</v>
      </c>
      <c r="S152" s="2">
        <f t="shared" si="17"/>
        <v>629835.9552154839</v>
      </c>
      <c r="T152" s="2">
        <f t="shared" si="18"/>
        <v>15789.714285714319</v>
      </c>
      <c r="U152" s="2">
        <f t="shared" si="19"/>
        <v>653354.60022196174</v>
      </c>
      <c r="V152" s="2">
        <f t="shared" si="34"/>
        <v>16423082</v>
      </c>
      <c r="W152" s="2">
        <f t="shared" si="20"/>
        <v>482110</v>
      </c>
      <c r="X152" s="2">
        <f t="shared" si="6"/>
        <v>171244.60022196174</v>
      </c>
      <c r="Y152" s="2">
        <f t="shared" si="30"/>
        <v>45100007.384880155</v>
      </c>
      <c r="Z152" s="2" t="str">
        <f t="shared" si="8"/>
        <v>HERE</v>
      </c>
      <c r="AA152" s="2">
        <f>IF(Z152="HERE",Y152,AA151+Graph!$G$1*1000)</f>
        <v>45100007.384880155</v>
      </c>
      <c r="AB152" s="2">
        <f t="shared" si="21"/>
        <v>171244.60022196174</v>
      </c>
      <c r="AC152" s="2">
        <f t="shared" si="31"/>
        <v>16423082</v>
      </c>
      <c r="AD152" s="3">
        <f t="shared" si="10"/>
        <v>45100007.384880155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37217818.281511083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79</v>
      </c>
      <c r="C153" s="7"/>
      <c r="D153" s="2" t="e">
        <f t="shared" si="12"/>
        <v>#N/A</v>
      </c>
      <c r="E153" s="2" t="e">
        <f t="shared" si="22"/>
        <v>#N/A</v>
      </c>
      <c r="F153" s="2">
        <v>632423.18187360466</v>
      </c>
      <c r="G153" s="2">
        <f t="shared" si="35"/>
        <v>632423.18187360466</v>
      </c>
      <c r="H153" s="2">
        <f t="shared" si="32"/>
        <v>60233059.03434296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1916492.4285714312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656135.33529768884</v>
      </c>
      <c r="Q153" s="2">
        <f t="shared" si="36"/>
        <v>656135.33529768884</v>
      </c>
      <c r="R153" s="2">
        <f t="shared" si="33"/>
        <v>62179224.720177859</v>
      </c>
      <c r="S153" s="2">
        <f t="shared" si="17"/>
        <v>632423.18187360466</v>
      </c>
      <c r="T153" s="2">
        <f t="shared" si="18"/>
        <v>15789.714285714319</v>
      </c>
      <c r="U153" s="2">
        <f t="shared" si="19"/>
        <v>656135.33529768884</v>
      </c>
      <c r="V153" s="2">
        <f t="shared" si="34"/>
        <v>16875536</v>
      </c>
      <c r="W153" s="2">
        <f t="shared" si="20"/>
        <v>452454</v>
      </c>
      <c r="X153" s="2">
        <f t="shared" si="6"/>
        <v>203681.33529768884</v>
      </c>
      <c r="Y153" s="2">
        <f t="shared" si="30"/>
        <v>45303688.720177844</v>
      </c>
      <c r="Z153" s="2" t="str">
        <f t="shared" si="8"/>
        <v>HERE</v>
      </c>
      <c r="AA153" s="2">
        <f>IF(Z153="HERE",Y153,AA152+Graph!$G$1*1000)</f>
        <v>45303688.720177844</v>
      </c>
      <c r="AB153" s="2">
        <f t="shared" si="21"/>
        <v>203681.33529768884</v>
      </c>
      <c r="AC153" s="2">
        <f t="shared" si="31"/>
        <v>16875536</v>
      </c>
      <c r="AD153" s="3">
        <f t="shared" si="10"/>
        <v>45303688.720177844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37378396.940347619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80</v>
      </c>
      <c r="C154" s="7"/>
      <c r="D154" s="2" t="e">
        <f t="shared" si="12"/>
        <v>#N/A</v>
      </c>
      <c r="E154" s="2" t="e">
        <f t="shared" si="22"/>
        <v>#N/A</v>
      </c>
      <c r="F154" s="2">
        <v>635010.40853172541</v>
      </c>
      <c r="G154" s="2">
        <f t="shared" si="35"/>
        <v>635010.40853172541</v>
      </c>
      <c r="H154" s="2">
        <f t="shared" si="32"/>
        <v>60868069.442874685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1932282.1428571455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658916.07037343085</v>
      </c>
      <c r="Q154" s="2">
        <f t="shared" si="36"/>
        <v>658916.07037343085</v>
      </c>
      <c r="R154" s="2">
        <f t="shared" si="33"/>
        <v>62838140.79055129</v>
      </c>
      <c r="S154" s="2">
        <f t="shared" si="17"/>
        <v>635010.40853172541</v>
      </c>
      <c r="T154" s="2">
        <f t="shared" si="18"/>
        <v>15789.714285714319</v>
      </c>
      <c r="U154" s="2">
        <f t="shared" si="19"/>
        <v>658916.07037343085</v>
      </c>
      <c r="V154" s="2">
        <f t="shared" si="34"/>
        <v>17247442</v>
      </c>
      <c r="W154" s="2">
        <f t="shared" si="20"/>
        <v>371906</v>
      </c>
      <c r="X154" s="2">
        <f t="shared" si="6"/>
        <v>287010.07037343085</v>
      </c>
      <c r="Y154" s="2">
        <f t="shared" si="30"/>
        <v>45590698.790551275</v>
      </c>
      <c r="Z154" s="2" t="str">
        <f t="shared" si="8"/>
        <v>HERE</v>
      </c>
      <c r="AA154" s="2">
        <f>IF(Z154="HERE",Y154,AA153+Graph!$G$1*1000)</f>
        <v>45590698.790551275</v>
      </c>
      <c r="AB154" s="2">
        <f t="shared" si="21"/>
        <v>287010.07037343085</v>
      </c>
      <c r="AC154" s="2">
        <f t="shared" si="31"/>
        <v>17247442</v>
      </c>
      <c r="AD154" s="3">
        <f t="shared" si="10"/>
        <v>45590698.790551275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37504272.910752296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81</v>
      </c>
      <c r="C155" s="7"/>
      <c r="D155" s="2" t="e">
        <f t="shared" si="12"/>
        <v>#N/A</v>
      </c>
      <c r="E155" s="2" t="e">
        <f t="shared" si="22"/>
        <v>#N/A</v>
      </c>
      <c r="F155" s="2">
        <v>637597.63518984616</v>
      </c>
      <c r="G155" s="2">
        <f t="shared" si="35"/>
        <v>637597.63518984616</v>
      </c>
      <c r="H155" s="2">
        <f t="shared" si="32"/>
        <v>61505667.078064531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1948071.8571428598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661696.80544915795</v>
      </c>
      <c r="Q155" s="2">
        <f t="shared" si="36"/>
        <v>661696.80544915795</v>
      </c>
      <c r="R155" s="2">
        <f t="shared" si="33"/>
        <v>63499837.596000448</v>
      </c>
      <c r="S155" s="2">
        <f t="shared" si="17"/>
        <v>637597.63518984616</v>
      </c>
      <c r="T155" s="2">
        <f t="shared" si="18"/>
        <v>15789.714285714319</v>
      </c>
      <c r="U155" s="2">
        <f t="shared" si="19"/>
        <v>661696.80544915795</v>
      </c>
      <c r="V155" s="2">
        <f t="shared" si="34"/>
        <v>17582121</v>
      </c>
      <c r="W155" s="2">
        <f t="shared" si="20"/>
        <v>334679</v>
      </c>
      <c r="X155" s="2">
        <f t="shared" si="6"/>
        <v>327017.80544915795</v>
      </c>
      <c r="Y155" s="2">
        <f t="shared" si="30"/>
        <v>45917716.596000433</v>
      </c>
      <c r="Z155" s="2" t="str">
        <f t="shared" si="8"/>
        <v>HERE</v>
      </c>
      <c r="AA155" s="2">
        <f>IF(Z155="HERE",Y155,AA154+Graph!$G$1*1000)</f>
        <v>45917716.596000433</v>
      </c>
      <c r="AB155" s="2">
        <f t="shared" si="21"/>
        <v>327017.80544915795</v>
      </c>
      <c r="AC155" s="2">
        <f t="shared" si="31"/>
        <v>17582121</v>
      </c>
      <c r="AD155" s="3">
        <f t="shared" si="10"/>
        <v>45917716.596000433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37538613.492725156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82</v>
      </c>
      <c r="C156" s="7"/>
      <c r="D156" s="2" t="e">
        <f t="shared" si="12"/>
        <v>#N/A</v>
      </c>
      <c r="E156" s="2" t="e">
        <f t="shared" si="22"/>
        <v>#N/A</v>
      </c>
      <c r="F156" s="2">
        <v>640184.86184796691</v>
      </c>
      <c r="G156" s="2">
        <f t="shared" si="35"/>
        <v>640184.86184796691</v>
      </c>
      <c r="H156" s="2">
        <f t="shared" si="32"/>
        <v>62145851.939912498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1963861.5714285742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664477.54052489996</v>
      </c>
      <c r="Q156" s="2">
        <f t="shared" si="36"/>
        <v>664477.54052489996</v>
      </c>
      <c r="R156" s="2">
        <f t="shared" si="33"/>
        <v>64164315.136525348</v>
      </c>
      <c r="S156" s="2">
        <f t="shared" si="17"/>
        <v>640184.86184796691</v>
      </c>
      <c r="T156" s="2">
        <f t="shared" si="18"/>
        <v>15789.714285714319</v>
      </c>
      <c r="U156" s="2">
        <f t="shared" si="19"/>
        <v>664477.54052489996</v>
      </c>
      <c r="V156" s="2">
        <f t="shared" si="34"/>
        <v>17723840</v>
      </c>
      <c r="W156" s="2">
        <f t="shared" si="20"/>
        <v>141719</v>
      </c>
      <c r="X156" s="2">
        <f t="shared" si="6"/>
        <v>522758.54052489996</v>
      </c>
      <c r="Y156" s="2">
        <f t="shared" si="30"/>
        <v>46440475.136525333</v>
      </c>
      <c r="Z156" s="2" t="str">
        <f t="shared" si="8"/>
        <v>HERE</v>
      </c>
      <c r="AA156" s="2">
        <f>IF(Z156="HERE",Y156,AA155+Graph!$G$1*1000)</f>
        <v>46440475.136525333</v>
      </c>
      <c r="AB156" s="2">
        <f t="shared" si="21"/>
        <v>522758.54052489996</v>
      </c>
      <c r="AC156" s="2">
        <f t="shared" si="31"/>
        <v>17723840</v>
      </c>
      <c r="AD156" s="3">
        <f t="shared" si="10"/>
        <v>46440475.136525333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37812905.086266175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83</v>
      </c>
      <c r="C157" s="7"/>
      <c r="D157" s="2" t="e">
        <f t="shared" si="12"/>
        <v>#N/A</v>
      </c>
      <c r="E157" s="2" t="e">
        <f t="shared" si="22"/>
        <v>#N/A</v>
      </c>
      <c r="F157" s="2">
        <v>642772.08850608766</v>
      </c>
      <c r="G157" s="2">
        <f t="shared" si="35"/>
        <v>642772.08850608766</v>
      </c>
      <c r="H157" s="2">
        <f t="shared" si="32"/>
        <v>62788624.028418586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1979651.2857142885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667258.27560062706</v>
      </c>
      <c r="Q157" s="2">
        <f t="shared" si="36"/>
        <v>667258.27560062706</v>
      </c>
      <c r="R157" s="2">
        <f t="shared" si="33"/>
        <v>64831573.412125975</v>
      </c>
      <c r="S157" s="2">
        <f t="shared" si="17"/>
        <v>642772.08850608766</v>
      </c>
      <c r="T157" s="2">
        <f t="shared" si="18"/>
        <v>15789.714285714319</v>
      </c>
      <c r="U157" s="2">
        <f t="shared" si="19"/>
        <v>667258.27560062706</v>
      </c>
      <c r="V157" s="2">
        <f t="shared" si="34"/>
        <v>17916181</v>
      </c>
      <c r="W157" s="2">
        <f t="shared" si="20"/>
        <v>192341</v>
      </c>
      <c r="X157" s="2">
        <f t="shared" si="6"/>
        <v>474917.27560062706</v>
      </c>
      <c r="Y157" s="2">
        <f t="shared" si="30"/>
        <v>46915392.41212596</v>
      </c>
      <c r="Z157" s="2" t="str">
        <f t="shared" si="8"/>
        <v>HERE</v>
      </c>
      <c r="AA157" s="2">
        <f>IF(Z157="HERE",Y157,AA156+Graph!$G$1*1000)</f>
        <v>46915392.41212596</v>
      </c>
      <c r="AB157" s="2">
        <f t="shared" si="21"/>
        <v>474917.27560062706</v>
      </c>
      <c r="AC157" s="2">
        <f t="shared" si="31"/>
        <v>17916181</v>
      </c>
      <c r="AD157" s="3">
        <f t="shared" si="10"/>
        <v>46915392.41212596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38063085.841375344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84</v>
      </c>
      <c r="C158" s="7"/>
      <c r="D158" s="2" t="e">
        <f t="shared" si="12"/>
        <v>#N/A</v>
      </c>
      <c r="E158" s="2" t="e">
        <f t="shared" si="22"/>
        <v>#N/A</v>
      </c>
      <c r="F158" s="2">
        <v>645359.31516420841</v>
      </c>
      <c r="G158" s="2">
        <f t="shared" si="35"/>
        <v>645359.31516420841</v>
      </c>
      <c r="H158" s="2">
        <f t="shared" si="32"/>
        <v>63433983.343582794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1995441.0000000028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670039.01067636907</v>
      </c>
      <c r="Q158" s="2">
        <f t="shared" si="36"/>
        <v>670039.01067636907</v>
      </c>
      <c r="R158" s="2">
        <f t="shared" si="33"/>
        <v>65501612.422802344</v>
      </c>
      <c r="S158" s="2">
        <f t="shared" si="17"/>
        <v>645359.31516420841</v>
      </c>
      <c r="T158" s="2">
        <f t="shared" si="18"/>
        <v>15789.714285714319</v>
      </c>
      <c r="U158" s="2">
        <f t="shared" si="19"/>
        <v>670039.01067636907</v>
      </c>
      <c r="V158" s="2">
        <f t="shared" si="34"/>
        <v>18242873</v>
      </c>
      <c r="W158" s="2">
        <f t="shared" si="20"/>
        <v>326692</v>
      </c>
      <c r="X158" s="2">
        <f t="shared" si="6"/>
        <v>343347.01067636907</v>
      </c>
      <c r="Y158" s="2">
        <f t="shared" si="30"/>
        <v>47258739.422802329</v>
      </c>
      <c r="Z158" s="2" t="str">
        <f t="shared" si="8"/>
        <v>HERE</v>
      </c>
      <c r="AA158" s="2">
        <f>IF(Z158="HERE",Y158,AA157+Graph!$G$1*1000)</f>
        <v>47258739.422802329</v>
      </c>
      <c r="AB158" s="2">
        <f t="shared" si="21"/>
        <v>343347.01067636907</v>
      </c>
      <c r="AC158" s="2">
        <f t="shared" si="31"/>
        <v>18242873</v>
      </c>
      <c r="AD158" s="3">
        <f t="shared" si="10"/>
        <v>47258739.422802329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38295022.458052687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85</v>
      </c>
      <c r="C159" s="7"/>
      <c r="D159" s="2" t="e">
        <f t="shared" si="12"/>
        <v>#N/A</v>
      </c>
      <c r="E159" s="2" t="e">
        <f t="shared" si="22"/>
        <v>#N/A</v>
      </c>
      <c r="F159" s="2">
        <v>647946.54182232916</v>
      </c>
      <c r="G159" s="2">
        <f t="shared" si="35"/>
        <v>647946.54182232916</v>
      </c>
      <c r="H159" s="2">
        <f t="shared" si="32"/>
        <v>64081929.885405123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2011230.7142857171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672819.74575209618</v>
      </c>
      <c r="Q159" s="2">
        <f t="shared" si="36"/>
        <v>672819.74575209618</v>
      </c>
      <c r="R159" s="2">
        <f t="shared" si="33"/>
        <v>66174432.16855444</v>
      </c>
      <c r="S159" s="2">
        <f t="shared" si="17"/>
        <v>647946.54182232916</v>
      </c>
      <c r="T159" s="2">
        <f t="shared" si="18"/>
        <v>15789.714285714319</v>
      </c>
      <c r="U159" s="2">
        <f t="shared" si="19"/>
        <v>672819.74575209618</v>
      </c>
      <c r="V159" s="2">
        <f t="shared" si="34"/>
        <v>18673492.502540141</v>
      </c>
      <c r="W159" s="2">
        <f t="shared" si="20"/>
        <v>430619.50254014134</v>
      </c>
      <c r="X159" s="2">
        <f t="shared" si="6"/>
        <v>242200.24321195483</v>
      </c>
      <c r="Y159" s="2">
        <f t="shared" ref="Y159:Y222" si="37">IF(COUNT($C160)=0,IF(COUNT($C159)=1,C159,SUM(Y158+X159)),C159)</f>
        <v>47500939.666014284</v>
      </c>
      <c r="Z159" s="2" t="str">
        <f t="shared" si="8"/>
        <v>HERE</v>
      </c>
      <c r="AA159" s="2">
        <f>IF(Z159="HERE",Y159,AA158+Graph!$G$1*1000)</f>
        <v>47500939.666014284</v>
      </c>
      <c r="AB159" s="2">
        <f t="shared" si="21"/>
        <v>242200.24321195483</v>
      </c>
      <c r="AC159" s="2">
        <f t="shared" ref="AC159:AC222" si="38">IF(Z160="HERE",V159,AC158)</f>
        <v>18673492.502540141</v>
      </c>
      <c r="AD159" s="3">
        <f t="shared" si="10"/>
        <v>47500939.666014284</v>
      </c>
      <c r="AE159" s="2">
        <f>IF(AE157&gt;=52800000,52800000,IF(AB138=Graph!G$1*1000,AE158+Graph!G$1*1000,AC159))</f>
        <v>18673492.502540141</v>
      </c>
      <c r="AF159" s="3">
        <f t="shared" si="11"/>
        <v>18673492.502540141</v>
      </c>
      <c r="AG159" s="3">
        <f t="shared" si="29"/>
        <v>38449340.736298189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86</v>
      </c>
      <c r="C160" s="7"/>
      <c r="D160" s="2" t="e">
        <f t="shared" si="12"/>
        <v>#N/A</v>
      </c>
      <c r="E160" s="2" t="e">
        <f t="shared" si="22"/>
        <v>#N/A</v>
      </c>
      <c r="F160" s="2">
        <v>650533.76848044991</v>
      </c>
      <c r="G160" s="2">
        <f t="shared" si="35"/>
        <v>650533.76848044991</v>
      </c>
      <c r="H160" s="2">
        <f t="shared" ref="H160:H223" si="39">IF(COUNT($C161)=0,IF(COUNT($C160)=1,C160,SUM(H159+G160)),C160)</f>
        <v>64732463.653885573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2027020.4285714314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675600.48082783818</v>
      </c>
      <c r="Q160" s="2">
        <f t="shared" si="36"/>
        <v>675600.48082783818</v>
      </c>
      <c r="R160" s="2">
        <f t="shared" ref="R160:R223" si="40">IF(COUNT($C161)=0,IF(COUNT($C160)=1,M160,SUM(R159+Q160)),M160)</f>
        <v>66850032.649382278</v>
      </c>
      <c r="S160" s="2">
        <f t="shared" si="17"/>
        <v>650533.76848044991</v>
      </c>
      <c r="T160" s="2">
        <f t="shared" si="18"/>
        <v>15789.714285714319</v>
      </c>
      <c r="U160" s="2">
        <f t="shared" si="19"/>
        <v>675600.48082783818</v>
      </c>
      <c r="V160" s="2">
        <f t="shared" si="34"/>
        <v>19106699.231738403</v>
      </c>
      <c r="W160" s="2">
        <f t="shared" si="20"/>
        <v>433206.7291982621</v>
      </c>
      <c r="X160" s="2">
        <f t="shared" si="6"/>
        <v>242393.75162957609</v>
      </c>
      <c r="Y160" s="2">
        <f t="shared" si="37"/>
        <v>47743333.41764386</v>
      </c>
      <c r="Z160" s="2" t="str">
        <f t="shared" si="8"/>
        <v>HERE</v>
      </c>
      <c r="AA160" s="2">
        <f>IF(Z160="HERE",Y160,AA159+Graph!$G$1*1000)</f>
        <v>47743333.41764386</v>
      </c>
      <c r="AB160" s="2">
        <f t="shared" si="21"/>
        <v>242393.75162957609</v>
      </c>
      <c r="AC160" s="2">
        <f t="shared" si="38"/>
        <v>19106699.231738403</v>
      </c>
      <c r="AD160" s="3">
        <f t="shared" si="10"/>
        <v>47743333.41764386</v>
      </c>
      <c r="AE160" s="2">
        <f>IF(AE158&gt;=52800000,52800000,IF(AB139=Graph!G$1*1000,AE159+Graph!G$1*1000,AC160))</f>
        <v>19106699.231738403</v>
      </c>
      <c r="AF160" s="3">
        <f t="shared" si="11"/>
        <v>19106699.231738403</v>
      </c>
      <c r="AG160" s="3">
        <f t="shared" si="29"/>
        <v>38596349.276111849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87</v>
      </c>
      <c r="C161" s="7"/>
      <c r="D161" s="2" t="e">
        <f t="shared" si="12"/>
        <v>#N/A</v>
      </c>
      <c r="E161" s="2" t="e">
        <f t="shared" si="22"/>
        <v>#N/A</v>
      </c>
      <c r="F161" s="2">
        <v>653120.99513858557</v>
      </c>
      <c r="G161" s="2">
        <f t="shared" si="35"/>
        <v>653120.99513858557</v>
      </c>
      <c r="H161" s="2">
        <f t="shared" si="39"/>
        <v>65385584.649024159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2042810.1428571458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678381.21590356529</v>
      </c>
      <c r="Q161" s="2">
        <f t="shared" si="36"/>
        <v>678381.21590356529</v>
      </c>
      <c r="R161" s="2">
        <f t="shared" si="40"/>
        <v>67528413.865285844</v>
      </c>
      <c r="S161" s="2">
        <f t="shared" si="17"/>
        <v>653120.99513858557</v>
      </c>
      <c r="T161" s="2">
        <f t="shared" si="18"/>
        <v>15789.714285714319</v>
      </c>
      <c r="U161" s="2">
        <f t="shared" si="19"/>
        <v>678381.21590356529</v>
      </c>
      <c r="V161" s="2">
        <f t="shared" si="34"/>
        <v>19542493.187594786</v>
      </c>
      <c r="W161" s="2">
        <f t="shared" si="20"/>
        <v>435793.95585638285</v>
      </c>
      <c r="X161" s="2">
        <f t="shared" si="6"/>
        <v>242587.26004718244</v>
      </c>
      <c r="Y161" s="2">
        <f t="shared" si="37"/>
        <v>47985920.677691042</v>
      </c>
      <c r="Z161" s="2" t="str">
        <f t="shared" si="8"/>
        <v>HERE</v>
      </c>
      <c r="AA161" s="2">
        <f>IF(Z161="HERE",Y161,AA160+Graph!$G$1*1000)</f>
        <v>47985920.677691042</v>
      </c>
      <c r="AB161" s="2">
        <f t="shared" si="21"/>
        <v>242587.26004718244</v>
      </c>
      <c r="AC161" s="2">
        <f t="shared" si="38"/>
        <v>19542493.187594786</v>
      </c>
      <c r="AD161" s="3">
        <f t="shared" si="10"/>
        <v>47985920.677691042</v>
      </c>
      <c r="AE161" s="2">
        <f>IF(AE159&gt;=52800000,52800000,IF(AB140=Graph!G$1*1000,AE160+Graph!G$1*1000,AC161))</f>
        <v>19542493.187594786</v>
      </c>
      <c r="AF161" s="3">
        <f t="shared" si="11"/>
        <v>19542493.187594786</v>
      </c>
      <c r="AG161" s="3">
        <f t="shared" si="29"/>
        <v>38734297.927493669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88</v>
      </c>
      <c r="C162" s="7"/>
      <c r="D162" s="2" t="e">
        <f t="shared" si="12"/>
        <v>#N/A</v>
      </c>
      <c r="E162" s="2" t="e">
        <f t="shared" si="22"/>
        <v>#N/A</v>
      </c>
      <c r="F162" s="2">
        <v>655708.22179670632</v>
      </c>
      <c r="G162" s="2">
        <f t="shared" si="35"/>
        <v>655708.22179670632</v>
      </c>
      <c r="H162" s="2">
        <f t="shared" si="39"/>
        <v>66041292.870820865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2058599.8571428601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681161.95097930729</v>
      </c>
      <c r="Q162" s="2">
        <f t="shared" si="36"/>
        <v>681161.95097930729</v>
      </c>
      <c r="R162" s="2">
        <f t="shared" si="40"/>
        <v>68209575.816265151</v>
      </c>
      <c r="S162" s="2">
        <f t="shared" si="17"/>
        <v>655708.22179670632</v>
      </c>
      <c r="T162" s="2">
        <f t="shared" si="18"/>
        <v>15789.714285714319</v>
      </c>
      <c r="U162" s="2">
        <f t="shared" si="19"/>
        <v>681161.95097930729</v>
      </c>
      <c r="V162" s="2">
        <f t="shared" si="34"/>
        <v>19980874.37010929</v>
      </c>
      <c r="W162" s="2">
        <f t="shared" si="20"/>
        <v>438381.1825145036</v>
      </c>
      <c r="X162" s="2">
        <f t="shared" si="6"/>
        <v>242780.7684648037</v>
      </c>
      <c r="Y162" s="2">
        <f t="shared" si="37"/>
        <v>48228701.446155846</v>
      </c>
      <c r="Z162" s="2" t="str">
        <f t="shared" si="8"/>
        <v>HERE</v>
      </c>
      <c r="AA162" s="2">
        <f>IF(Z162="HERE",Y162,AA161+Graph!$G$1*1000)</f>
        <v>48228701.446155846</v>
      </c>
      <c r="AB162" s="2">
        <f t="shared" si="21"/>
        <v>242780.7684648037</v>
      </c>
      <c r="AC162" s="2">
        <f t="shared" si="38"/>
        <v>19980874.37010929</v>
      </c>
      <c r="AD162" s="3">
        <f t="shared" si="10"/>
        <v>48228701.446155846</v>
      </c>
      <c r="AE162" s="2">
        <f>IF(AE160&gt;=52800000,52800000,IF(AB141=Graph!G$1*1000,AE161+Graph!G$1*1000,AC162))</f>
        <v>19980874.37010929</v>
      </c>
      <c r="AF162" s="3">
        <f t="shared" si="11"/>
        <v>19980874.37010929</v>
      </c>
      <c r="AG162" s="3">
        <f t="shared" si="29"/>
        <v>38828071.490443654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89</v>
      </c>
      <c r="C163" s="7"/>
      <c r="D163" s="2" t="e">
        <f t="shared" si="12"/>
        <v>#N/A</v>
      </c>
      <c r="E163" s="2" t="e">
        <f t="shared" si="22"/>
        <v>#N/A</v>
      </c>
      <c r="F163" s="2">
        <v>658295.44845482707</v>
      </c>
      <c r="G163" s="2">
        <f t="shared" si="35"/>
        <v>658295.44845482707</v>
      </c>
      <c r="H163" s="2">
        <f t="shared" si="39"/>
        <v>66699588.319275692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2074389.5714285744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683942.6860550493</v>
      </c>
      <c r="Q163" s="2">
        <f t="shared" si="36"/>
        <v>683942.6860550493</v>
      </c>
      <c r="R163" s="2">
        <f t="shared" si="40"/>
        <v>68893518.5023202</v>
      </c>
      <c r="S163" s="2">
        <f t="shared" si="17"/>
        <v>658295.44845482707</v>
      </c>
      <c r="T163" s="2">
        <f t="shared" si="18"/>
        <v>15789.714285714319</v>
      </c>
      <c r="U163" s="2">
        <f t="shared" si="19"/>
        <v>683942.6860550493</v>
      </c>
      <c r="V163" s="2">
        <f t="shared" si="34"/>
        <v>20421842.779281914</v>
      </c>
      <c r="W163" s="2">
        <f t="shared" si="20"/>
        <v>440968.40917262435</v>
      </c>
      <c r="X163" s="2">
        <f t="shared" si="6"/>
        <v>242974.27688242495</v>
      </c>
      <c r="Y163" s="2">
        <f t="shared" si="37"/>
        <v>48471675.723038271</v>
      </c>
      <c r="Z163" s="2" t="str">
        <f t="shared" si="8"/>
        <v>HERE</v>
      </c>
      <c r="AA163" s="2">
        <f>IF(Z163="HERE",Y163,AA162+Graph!$G$1*1000)</f>
        <v>48471675.723038271</v>
      </c>
      <c r="AB163" s="2">
        <f t="shared" si="21"/>
        <v>242974.27688242495</v>
      </c>
      <c r="AC163" s="2">
        <f t="shared" si="38"/>
        <v>20421842.779281914</v>
      </c>
      <c r="AD163" s="3">
        <f t="shared" si="10"/>
        <v>48471675.723038271</v>
      </c>
      <c r="AE163" s="2">
        <f>IF(AE161&gt;=52800000,52800000,IF(AB142=Graph!G$1*1000,AE162+Graph!G$1*1000,AC163))</f>
        <v>20421842.779281914</v>
      </c>
      <c r="AF163" s="3">
        <f t="shared" si="11"/>
        <v>20421842.779281914</v>
      </c>
      <c r="AG163" s="3">
        <f t="shared" si="29"/>
        <v>39153303.71496179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90</v>
      </c>
      <c r="C164" s="7"/>
      <c r="D164" s="2" t="e">
        <f t="shared" si="12"/>
        <v>#N/A</v>
      </c>
      <c r="E164" s="2" t="e">
        <f t="shared" si="22"/>
        <v>#N/A</v>
      </c>
      <c r="F164" s="2">
        <v>660882.67511294782</v>
      </c>
      <c r="G164" s="2">
        <f t="shared" si="35"/>
        <v>660882.67511294782</v>
      </c>
      <c r="H164" s="2">
        <f t="shared" si="39"/>
        <v>67360470.99438864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2090179.2857142887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686723.42113077641</v>
      </c>
      <c r="Q164" s="2">
        <f t="shared" si="36"/>
        <v>686723.42113077641</v>
      </c>
      <c r="R164" s="2">
        <f t="shared" si="40"/>
        <v>69580241.923450977</v>
      </c>
      <c r="S164" s="2">
        <f t="shared" si="17"/>
        <v>660882.67511294782</v>
      </c>
      <c r="T164" s="2">
        <f t="shared" si="18"/>
        <v>15789.714285714319</v>
      </c>
      <c r="U164" s="2">
        <f t="shared" si="19"/>
        <v>686723.42113077641</v>
      </c>
      <c r="V164" s="2">
        <f t="shared" si="34"/>
        <v>20865398.415112659</v>
      </c>
      <c r="W164" s="2">
        <f t="shared" si="20"/>
        <v>443555.6358307451</v>
      </c>
      <c r="X164" s="2">
        <f t="shared" si="6"/>
        <v>243167.7853000313</v>
      </c>
      <c r="Y164" s="2">
        <f t="shared" si="37"/>
        <v>48714843.508338302</v>
      </c>
      <c r="Z164" s="2" t="str">
        <f t="shared" si="8"/>
        <v>HERE</v>
      </c>
      <c r="AA164" s="2">
        <f>IF(Z164="HERE",Y164,AA163+Graph!$G$1*1000)</f>
        <v>48714843.508338302</v>
      </c>
      <c r="AB164" s="2">
        <f t="shared" si="21"/>
        <v>243167.7853000313</v>
      </c>
      <c r="AC164" s="2">
        <f t="shared" si="38"/>
        <v>20865398.415112659</v>
      </c>
      <c r="AD164" s="3">
        <f t="shared" si="10"/>
        <v>48714843.508338302</v>
      </c>
      <c r="AE164" s="2">
        <f>IF(AE162&gt;=52800000,52800000,IF(AB143=Graph!G$1*1000,AE163+Graph!G$1*1000,AC164))</f>
        <v>20865398.415112659</v>
      </c>
      <c r="AF164" s="3">
        <f t="shared" si="11"/>
        <v>20865398.415112659</v>
      </c>
      <c r="AG164" s="3">
        <f t="shared" si="29"/>
        <v>39419190.901048101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91</v>
      </c>
      <c r="C165" s="7"/>
      <c r="D165" s="2" t="e">
        <f t="shared" si="12"/>
        <v>#N/A</v>
      </c>
      <c r="E165" s="2" t="e">
        <f t="shared" si="22"/>
        <v>#N/A</v>
      </c>
      <c r="F165" s="2">
        <v>663469.90177106857</v>
      </c>
      <c r="G165" s="2">
        <f t="shared" si="35"/>
        <v>663469.90177106857</v>
      </c>
      <c r="H165" s="2">
        <f t="shared" si="39"/>
        <v>68023940.896159708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2105969.0000000028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689504.15620651841</v>
      </c>
      <c r="Q165" s="2">
        <f t="shared" si="36"/>
        <v>689504.15620651841</v>
      </c>
      <c r="R165" s="2">
        <f t="shared" si="40"/>
        <v>70269746.079657495</v>
      </c>
      <c r="S165" s="2">
        <f t="shared" si="17"/>
        <v>663469.90177106857</v>
      </c>
      <c r="T165" s="2">
        <f t="shared" si="18"/>
        <v>15789.714285714086</v>
      </c>
      <c r="U165" s="2">
        <f t="shared" si="19"/>
        <v>689504.15620651841</v>
      </c>
      <c r="V165" s="2">
        <f t="shared" si="34"/>
        <v>21311541.277601525</v>
      </c>
      <c r="W165" s="2">
        <f t="shared" si="20"/>
        <v>446142.86248886585</v>
      </c>
      <c r="X165" s="2">
        <f t="shared" si="6"/>
        <v>243361.29371765256</v>
      </c>
      <c r="Y165" s="2">
        <f t="shared" si="37"/>
        <v>48958204.802055955</v>
      </c>
      <c r="Z165" s="2" t="str">
        <f t="shared" si="8"/>
        <v>HERE</v>
      </c>
      <c r="AA165" s="2">
        <f>IF(Z165="HERE",Y165,AA164+Graph!$G$1*1000)</f>
        <v>48958204.802055955</v>
      </c>
      <c r="AB165" s="2">
        <f t="shared" si="21"/>
        <v>243361.29371765256</v>
      </c>
      <c r="AC165" s="2">
        <f t="shared" si="38"/>
        <v>21311541.277601525</v>
      </c>
      <c r="AD165" s="3">
        <f t="shared" si="10"/>
        <v>48958204.802055955</v>
      </c>
      <c r="AE165" s="2">
        <f>IF(AE163&gt;=52800000,52800000,IF(AB144=Graph!G$1*1000,AE164+Graph!G$1*1000,AC165))</f>
        <v>21311541.277601525</v>
      </c>
      <c r="AF165" s="3">
        <f t="shared" si="11"/>
        <v>21311541.277601525</v>
      </c>
      <c r="AG165" s="3">
        <f t="shared" si="29"/>
        <v>39637148.548702568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92</v>
      </c>
      <c r="C166" s="7"/>
      <c r="D166" s="2" t="e">
        <f t="shared" si="12"/>
        <v>#N/A</v>
      </c>
      <c r="E166" s="2" t="e">
        <f t="shared" si="22"/>
        <v>#N/A</v>
      </c>
      <c r="F166" s="2">
        <v>666057.12842918932</v>
      </c>
      <c r="G166" s="2">
        <f t="shared" ref="G166:G229" si="41">IF(F166&gt;800000,$AK$31*1000,F166)</f>
        <v>666057.12842918932</v>
      </c>
      <c r="H166" s="2">
        <f t="shared" si="39"/>
        <v>68689998.024588898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2121758.7142857169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692284.89128224552</v>
      </c>
      <c r="Q166" s="2">
        <f t="shared" ref="Q166:Q229" si="42">IF(P166&gt;800000,800000,P166)</f>
        <v>692284.89128224552</v>
      </c>
      <c r="R166" s="2">
        <f t="shared" si="40"/>
        <v>70962030.970939741</v>
      </c>
      <c r="S166" s="2">
        <f t="shared" si="17"/>
        <v>666057.12842918932</v>
      </c>
      <c r="T166" s="2">
        <f t="shared" si="18"/>
        <v>15789.714285714086</v>
      </c>
      <c r="U166" s="2">
        <f t="shared" si="19"/>
        <v>692284.89128224552</v>
      </c>
      <c r="V166" s="2">
        <f t="shared" si="34"/>
        <v>21760271.366748512</v>
      </c>
      <c r="W166" s="2">
        <f t="shared" si="20"/>
        <v>448730.0891469866</v>
      </c>
      <c r="X166" s="2">
        <f t="shared" si="6"/>
        <v>243554.80213525891</v>
      </c>
      <c r="Y166" s="2">
        <f t="shared" si="37"/>
        <v>49201759.604191214</v>
      </c>
      <c r="Z166" s="2" t="str">
        <f t="shared" si="8"/>
        <v>HERE</v>
      </c>
      <c r="AA166" s="2">
        <f>IF(Z166="HERE",Y166,AA165+Graph!$G$1*1000)</f>
        <v>49201759.604191214</v>
      </c>
      <c r="AB166" s="2">
        <f t="shared" si="21"/>
        <v>243554.80213525891</v>
      </c>
      <c r="AC166" s="2">
        <f t="shared" si="38"/>
        <v>21760271.366748512</v>
      </c>
      <c r="AD166" s="3">
        <f t="shared" si="10"/>
        <v>49201759.604191214</v>
      </c>
      <c r="AE166" s="2">
        <f>IF(AE164&gt;=52800000,52800000,IF(AB145=Graph!G$1*1000,AE165+Graph!G$1*1000,AC166))</f>
        <v>21760271.366748512</v>
      </c>
      <c r="AF166" s="3">
        <f t="shared" si="11"/>
        <v>21760271.366748512</v>
      </c>
      <c r="AG166" s="3">
        <f t="shared" si="29"/>
        <v>39824460.557925195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93</v>
      </c>
      <c r="C167" s="7"/>
      <c r="D167" s="2" t="e">
        <f t="shared" si="12"/>
        <v>#N/A</v>
      </c>
      <c r="E167" s="2" t="e">
        <f t="shared" si="22"/>
        <v>#N/A</v>
      </c>
      <c r="F167" s="2">
        <v>668644.35508731008</v>
      </c>
      <c r="G167" s="2">
        <f t="shared" si="41"/>
        <v>668644.35508731008</v>
      </c>
      <c r="H167" s="2">
        <f t="shared" si="39"/>
        <v>69358642.379676208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2137548.428571431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695065.62635798752</v>
      </c>
      <c r="Q167" s="2">
        <f t="shared" si="42"/>
        <v>695065.62635798752</v>
      </c>
      <c r="R167" s="2">
        <f t="shared" si="40"/>
        <v>71657096.597297728</v>
      </c>
      <c r="S167" s="2">
        <f t="shared" si="17"/>
        <v>668644.35508731008</v>
      </c>
      <c r="T167" s="2">
        <f t="shared" si="18"/>
        <v>15789.714285714086</v>
      </c>
      <c r="U167" s="2">
        <f t="shared" si="19"/>
        <v>695065.62635798752</v>
      </c>
      <c r="V167" s="2">
        <f t="shared" si="34"/>
        <v>22211588.682553619</v>
      </c>
      <c r="W167" s="2">
        <f t="shared" si="20"/>
        <v>451317.31580510736</v>
      </c>
      <c r="X167" s="2">
        <f t="shared" si="6"/>
        <v>243748.31055288017</v>
      </c>
      <c r="Y167" s="2">
        <f t="shared" si="37"/>
        <v>49445507.914744094</v>
      </c>
      <c r="Z167" s="2" t="str">
        <f t="shared" si="8"/>
        <v>HERE</v>
      </c>
      <c r="AA167" s="2">
        <f>IF(Z167="HERE",Y167,AA166+Graph!$G$1*1000)</f>
        <v>49445507.914744094</v>
      </c>
      <c r="AB167" s="2">
        <f t="shared" si="21"/>
        <v>243748.31055288017</v>
      </c>
      <c r="AC167" s="2">
        <f t="shared" si="38"/>
        <v>22211588.682553619</v>
      </c>
      <c r="AD167" s="3">
        <f t="shared" si="10"/>
        <v>49445507.914744094</v>
      </c>
      <c r="AE167" s="2">
        <f>IF(AE165&gt;=52800000,52800000,IF(AB146=Graph!G$1*1000,AE166+Graph!G$1*1000,AC167))</f>
        <v>22211588.682553619</v>
      </c>
      <c r="AF167" s="3">
        <f t="shared" si="11"/>
        <v>22211588.682553619</v>
      </c>
      <c r="AG167" s="3">
        <f t="shared" si="29"/>
        <v>39969815.128715985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94</v>
      </c>
      <c r="C168" s="7"/>
      <c r="D168" s="2" t="e">
        <f t="shared" si="12"/>
        <v>#N/A</v>
      </c>
      <c r="E168" s="2" t="e">
        <f t="shared" si="22"/>
        <v>#N/A</v>
      </c>
      <c r="F168" s="2">
        <v>671231.58174543083</v>
      </c>
      <c r="G168" s="2">
        <f t="shared" si="41"/>
        <v>671231.58174543083</v>
      </c>
      <c r="H168" s="2">
        <f t="shared" si="39"/>
        <v>70029873.961421639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2153338.1428571451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697846.36143371463</v>
      </c>
      <c r="Q168" s="2">
        <f t="shared" si="42"/>
        <v>697846.36143371463</v>
      </c>
      <c r="R168" s="2">
        <f t="shared" si="40"/>
        <v>72354942.958731443</v>
      </c>
      <c r="S168" s="2">
        <f t="shared" si="17"/>
        <v>671231.58174543083</v>
      </c>
      <c r="T168" s="2">
        <f t="shared" si="18"/>
        <v>15789.714285714086</v>
      </c>
      <c r="U168" s="2">
        <f t="shared" si="19"/>
        <v>697846.36143371463</v>
      </c>
      <c r="V168" s="2">
        <f t="shared" si="34"/>
        <v>22665493.225016847</v>
      </c>
      <c r="W168" s="2">
        <f t="shared" si="20"/>
        <v>453904.54246322811</v>
      </c>
      <c r="X168" s="2">
        <f t="shared" si="6"/>
        <v>243941.81897048652</v>
      </c>
      <c r="Y168" s="2">
        <f t="shared" si="37"/>
        <v>49689449.733714581</v>
      </c>
      <c r="Z168" s="2" t="str">
        <f t="shared" si="8"/>
        <v>HERE</v>
      </c>
      <c r="AA168" s="2">
        <f>IF(Z168="HERE",Y168,AA167+Graph!$G$1*1000)</f>
        <v>49689449.733714581</v>
      </c>
      <c r="AB168" s="2">
        <f t="shared" si="21"/>
        <v>243941.81897048652</v>
      </c>
      <c r="AC168" s="2">
        <f t="shared" si="38"/>
        <v>22665493.225016847</v>
      </c>
      <c r="AD168" s="3">
        <f t="shared" si="10"/>
        <v>49689449.733714581</v>
      </c>
      <c r="AE168" s="2">
        <f>IF(AE166&gt;=52800000,52800000,IF(AB147=Graph!G$1*1000,AE167+Graph!G$1*1000,AC168))</f>
        <v>22665493.225016847</v>
      </c>
      <c r="AF168" s="3">
        <f t="shared" si="11"/>
        <v>22665493.225016847</v>
      </c>
      <c r="AG168" s="3">
        <f t="shared" si="29"/>
        <v>40082408.411074936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95</v>
      </c>
      <c r="C169" s="7"/>
      <c r="D169" s="2" t="e">
        <f t="shared" si="12"/>
        <v>#N/A</v>
      </c>
      <c r="E169" s="2" t="e">
        <f t="shared" si="22"/>
        <v>#N/A</v>
      </c>
      <c r="F169" s="2">
        <v>673818.80840355158</v>
      </c>
      <c r="G169" s="2">
        <f t="shared" si="41"/>
        <v>673818.80840355158</v>
      </c>
      <c r="H169" s="2">
        <f t="shared" si="39"/>
        <v>70703692.76982519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2169127.8571428591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700627.09650945663</v>
      </c>
      <c r="Q169" s="2">
        <f t="shared" si="42"/>
        <v>700627.09650945663</v>
      </c>
      <c r="R169" s="2">
        <f t="shared" si="40"/>
        <v>73055570.055240899</v>
      </c>
      <c r="S169" s="2">
        <f t="shared" si="17"/>
        <v>673818.80840355158</v>
      </c>
      <c r="T169" s="2">
        <f t="shared" si="18"/>
        <v>15789.714285714086</v>
      </c>
      <c r="U169" s="2">
        <f t="shared" si="19"/>
        <v>700627.09650945663</v>
      </c>
      <c r="V169" s="2">
        <f t="shared" si="34"/>
        <v>23121984.994138196</v>
      </c>
      <c r="W169" s="2">
        <f t="shared" si="20"/>
        <v>456491.76912134886</v>
      </c>
      <c r="X169" s="2">
        <f t="shared" si="6"/>
        <v>244135.32738810778</v>
      </c>
      <c r="Y169" s="2">
        <f t="shared" si="37"/>
        <v>49933585.061102688</v>
      </c>
      <c r="Z169" s="2" t="str">
        <f t="shared" si="8"/>
        <v>HERE</v>
      </c>
      <c r="AA169" s="2">
        <f>IF(Z169="HERE",Y169,AA168+Graph!$G$1*1000)</f>
        <v>49933585.061102688</v>
      </c>
      <c r="AB169" s="2">
        <f t="shared" si="21"/>
        <v>244135.32738810778</v>
      </c>
      <c r="AC169" s="2">
        <f t="shared" si="38"/>
        <v>23121984.994138196</v>
      </c>
      <c r="AD169" s="3">
        <f t="shared" si="10"/>
        <v>49933585.061102688</v>
      </c>
      <c r="AE169" s="2">
        <f>IF(AE167&gt;=52800000,52800000,IF(AB148=Graph!G$1*1000,AE168+Graph!G$1*1000,AC169))</f>
        <v>23121984.994138196</v>
      </c>
      <c r="AF169" s="3">
        <f t="shared" si="11"/>
        <v>23121984.994138196</v>
      </c>
      <c r="AG169" s="3">
        <f t="shared" si="29"/>
        <v>40230859.205002062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96</v>
      </c>
      <c r="C170" s="7"/>
      <c r="D170" s="2" t="e">
        <f t="shared" si="12"/>
        <v>#N/A</v>
      </c>
      <c r="E170" s="2" t="e">
        <f t="shared" si="22"/>
        <v>#N/A</v>
      </c>
      <c r="F170" s="2">
        <v>676406.03506167233</v>
      </c>
      <c r="G170" s="2">
        <f t="shared" si="41"/>
        <v>676406.03506167233</v>
      </c>
      <c r="H170" s="2">
        <f t="shared" si="39"/>
        <v>71380098.804886863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2184917.5714285732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703407.83158518374</v>
      </c>
      <c r="Q170" s="2">
        <f t="shared" si="42"/>
        <v>703407.83158518374</v>
      </c>
      <c r="R170" s="2">
        <f t="shared" si="40"/>
        <v>73758977.886826083</v>
      </c>
      <c r="S170" s="2">
        <f t="shared" si="17"/>
        <v>676406.03506167233</v>
      </c>
      <c r="T170" s="2">
        <f t="shared" si="18"/>
        <v>15789.714285714086</v>
      </c>
      <c r="U170" s="2">
        <f t="shared" si="19"/>
        <v>703407.83158518374</v>
      </c>
      <c r="V170" s="2">
        <f t="shared" si="34"/>
        <v>23581063.989917666</v>
      </c>
      <c r="W170" s="2">
        <f t="shared" si="20"/>
        <v>459078.99577946961</v>
      </c>
      <c r="X170" s="2">
        <f t="shared" si="6"/>
        <v>244328.83580571413</v>
      </c>
      <c r="Y170" s="2">
        <f t="shared" si="37"/>
        <v>50177913.896908402</v>
      </c>
      <c r="Z170" s="2" t="str">
        <f t="shared" si="8"/>
        <v>HERE</v>
      </c>
      <c r="AA170" s="2">
        <f>IF(Z170="HERE",Y170,AA169+Graph!$G$1*1000)</f>
        <v>50177913.896908402</v>
      </c>
      <c r="AB170" s="2">
        <f t="shared" si="21"/>
        <v>244328.83580571413</v>
      </c>
      <c r="AC170" s="2">
        <f t="shared" si="38"/>
        <v>23581063.989917666</v>
      </c>
      <c r="AD170" s="3">
        <f t="shared" si="10"/>
        <v>50177913.896908402</v>
      </c>
      <c r="AE170" s="2">
        <f>IF(AE168&gt;=52800000,52800000,IF(AB149=Graph!G$1*1000,AE169+Graph!G$1*1000,AC170))</f>
        <v>23581063.989917666</v>
      </c>
      <c r="AF170" s="3">
        <f t="shared" si="11"/>
        <v>23581063.989917666</v>
      </c>
      <c r="AG170" s="3">
        <f t="shared" si="29"/>
        <v>40609102.66049733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97</v>
      </c>
      <c r="C171" s="7"/>
      <c r="D171" s="2" t="e">
        <f t="shared" si="12"/>
        <v>#N/A</v>
      </c>
      <c r="E171" s="2" t="e">
        <f t="shared" si="22"/>
        <v>#N/A</v>
      </c>
      <c r="F171" s="2">
        <v>678993.26171979308</v>
      </c>
      <c r="G171" s="2">
        <f t="shared" si="41"/>
        <v>678993.26171979308</v>
      </c>
      <c r="H171" s="2">
        <f t="shared" si="39"/>
        <v>72059092.066606656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2200707.2857142873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706188.56666092575</v>
      </c>
      <c r="Q171" s="2">
        <f t="shared" si="42"/>
        <v>706188.56666092575</v>
      </c>
      <c r="R171" s="2">
        <f t="shared" si="40"/>
        <v>74465166.453487009</v>
      </c>
      <c r="S171" s="2">
        <f t="shared" si="17"/>
        <v>678993.26171979308</v>
      </c>
      <c r="T171" s="2">
        <f t="shared" si="18"/>
        <v>15789.714285714086</v>
      </c>
      <c r="U171" s="2">
        <f t="shared" si="19"/>
        <v>706188.56666092575</v>
      </c>
      <c r="V171" s="2">
        <f t="shared" si="34"/>
        <v>24042730.212355256</v>
      </c>
      <c r="W171" s="2">
        <f t="shared" si="20"/>
        <v>461666.22243759036</v>
      </c>
      <c r="X171" s="2">
        <f t="shared" si="6"/>
        <v>244522.34422333539</v>
      </c>
      <c r="Y171" s="2">
        <f t="shared" si="37"/>
        <v>50422436.241131738</v>
      </c>
      <c r="Z171" s="2" t="str">
        <f t="shared" si="8"/>
        <v>HERE</v>
      </c>
      <c r="AA171" s="2">
        <f>IF(Z171="HERE",Y171,AA170+Graph!$G$1*1000)</f>
        <v>50422436.241131738</v>
      </c>
      <c r="AB171" s="2">
        <f t="shared" si="21"/>
        <v>244522.34422333539</v>
      </c>
      <c r="AC171" s="2">
        <f t="shared" si="38"/>
        <v>24042730.212355256</v>
      </c>
      <c r="AD171" s="3">
        <f t="shared" si="10"/>
        <v>50422436.241131738</v>
      </c>
      <c r="AE171" s="2">
        <f>IF(AE169&gt;=52800000,52800000,IF(AB150=Graph!G$1*1000,AE170+Graph!G$1*1000,AC171))</f>
        <v>24042730.212355256</v>
      </c>
      <c r="AF171" s="3">
        <f t="shared" si="11"/>
        <v>24042730.212355256</v>
      </c>
      <c r="AG171" s="3">
        <f t="shared" si="29"/>
        <v>40957553.877560779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98</v>
      </c>
      <c r="C172" s="7"/>
      <c r="D172" s="2" t="e">
        <f t="shared" si="12"/>
        <v>#N/A</v>
      </c>
      <c r="E172" s="2" t="e">
        <f t="shared" si="22"/>
        <v>#N/A</v>
      </c>
      <c r="F172" s="2">
        <v>681580.48837791383</v>
      </c>
      <c r="G172" s="2">
        <f t="shared" si="41"/>
        <v>681580.48837791383</v>
      </c>
      <c r="H172" s="2">
        <f t="shared" si="39"/>
        <v>72740672.55498457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2216497.0000000014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708969.30173665285</v>
      </c>
      <c r="Q172" s="2">
        <f t="shared" si="42"/>
        <v>708969.30173665285</v>
      </c>
      <c r="R172" s="2">
        <f t="shared" si="40"/>
        <v>75174135.755223662</v>
      </c>
      <c r="S172" s="2">
        <f t="shared" si="17"/>
        <v>681580.48837791383</v>
      </c>
      <c r="T172" s="2">
        <f t="shared" si="18"/>
        <v>15789.714285714086</v>
      </c>
      <c r="U172" s="2">
        <f t="shared" si="19"/>
        <v>708969.30173665285</v>
      </c>
      <c r="V172" s="2">
        <f t="shared" si="34"/>
        <v>24506983.661450967</v>
      </c>
      <c r="W172" s="2">
        <f t="shared" si="20"/>
        <v>464253.44909571111</v>
      </c>
      <c r="X172" s="2">
        <f t="shared" si="6"/>
        <v>244715.85264094174</v>
      </c>
      <c r="Y172" s="2">
        <f t="shared" si="37"/>
        <v>50667152.09377268</v>
      </c>
      <c r="Z172" s="2" t="str">
        <f t="shared" si="8"/>
        <v>HERE</v>
      </c>
      <c r="AA172" s="2">
        <f>IF(Z172="HERE",Y172,AA171+Graph!$G$1*1000)</f>
        <v>50667152.09377268</v>
      </c>
      <c r="AB172" s="2">
        <f t="shared" si="21"/>
        <v>244715.85264094174</v>
      </c>
      <c r="AC172" s="2">
        <f t="shared" si="38"/>
        <v>24506983.661450967</v>
      </c>
      <c r="AD172" s="3">
        <f t="shared" si="10"/>
        <v>50667152.09377268</v>
      </c>
      <c r="AE172" s="2">
        <f>IF(AE170&gt;=52800000,52800000,IF(AB151=Graph!G$1*1000,AE171+Graph!G$1*1000,AC172))</f>
        <v>24506983.661450967</v>
      </c>
      <c r="AF172" s="3">
        <f t="shared" si="11"/>
        <v>24506983.661450967</v>
      </c>
      <c r="AG172" s="3">
        <f t="shared" si="29"/>
        <v>41232935.10619238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99</v>
      </c>
      <c r="C173" s="7"/>
      <c r="D173" s="2" t="e">
        <f t="shared" si="12"/>
        <v>#N/A</v>
      </c>
      <c r="E173" s="2" t="e">
        <f t="shared" si="22"/>
        <v>#N/A</v>
      </c>
      <c r="F173" s="2">
        <v>684167.71503603458</v>
      </c>
      <c r="G173" s="2">
        <f t="shared" si="41"/>
        <v>684167.71503603458</v>
      </c>
      <c r="H173" s="2">
        <f t="shared" si="39"/>
        <v>73424840.270020604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2232286.7142857155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711750.03681239486</v>
      </c>
      <c r="Q173" s="2">
        <f t="shared" si="42"/>
        <v>711750.03681239486</v>
      </c>
      <c r="R173" s="2">
        <f t="shared" si="40"/>
        <v>75885885.792036057</v>
      </c>
      <c r="S173" s="2">
        <f t="shared" si="17"/>
        <v>684167.71503603458</v>
      </c>
      <c r="T173" s="2">
        <f t="shared" si="18"/>
        <v>15789.714285714086</v>
      </c>
      <c r="U173" s="2">
        <f t="shared" si="19"/>
        <v>711750.03681239486</v>
      </c>
      <c r="V173" s="2">
        <f t="shared" si="34"/>
        <v>24973824.337204799</v>
      </c>
      <c r="W173" s="2">
        <f t="shared" si="20"/>
        <v>466840.67575383186</v>
      </c>
      <c r="X173" s="2">
        <f t="shared" si="6"/>
        <v>244909.36105856299</v>
      </c>
      <c r="Y173" s="2">
        <f t="shared" si="37"/>
        <v>50912061.454831243</v>
      </c>
      <c r="Z173" s="2" t="str">
        <f t="shared" si="8"/>
        <v>HERE</v>
      </c>
      <c r="AA173" s="2">
        <f>IF(Z173="HERE",Y173,AA172+Graph!$G$1*1000)</f>
        <v>50912061.454831243</v>
      </c>
      <c r="AB173" s="2">
        <f t="shared" si="21"/>
        <v>244909.36105856299</v>
      </c>
      <c r="AC173" s="2">
        <f t="shared" si="38"/>
        <v>24973824.337204799</v>
      </c>
      <c r="AD173" s="3">
        <f t="shared" si="10"/>
        <v>50912061.454831243</v>
      </c>
      <c r="AE173" s="2">
        <f>IF(AE171&gt;=52800000,52800000,IF(AB152=Graph!G$1*1000,AE172+Graph!G$1*1000,AC173))</f>
        <v>24973824.337204799</v>
      </c>
      <c r="AF173" s="3">
        <f t="shared" si="11"/>
        <v>24973824.337204799</v>
      </c>
      <c r="AG173" s="3">
        <f t="shared" si="29"/>
        <v>41411160.746392146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100</v>
      </c>
      <c r="C174" s="7"/>
      <c r="D174" s="2" t="e">
        <f t="shared" si="12"/>
        <v>#N/A</v>
      </c>
      <c r="E174" s="2" t="e">
        <f t="shared" si="22"/>
        <v>#N/A</v>
      </c>
      <c r="F174" s="2">
        <v>686754.94169415534</v>
      </c>
      <c r="G174" s="2">
        <f t="shared" si="41"/>
        <v>686754.94169415534</v>
      </c>
      <c r="H174" s="2">
        <f t="shared" si="39"/>
        <v>74111595.211714759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2248076.4285714296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714530.77188812196</v>
      </c>
      <c r="Q174" s="2">
        <f t="shared" si="42"/>
        <v>714530.77188812196</v>
      </c>
      <c r="R174" s="2">
        <f t="shared" si="40"/>
        <v>76600416.563924178</v>
      </c>
      <c r="S174" s="2">
        <f t="shared" si="17"/>
        <v>686754.94169415534</v>
      </c>
      <c r="T174" s="2">
        <f t="shared" si="18"/>
        <v>15789.714285714086</v>
      </c>
      <c r="U174" s="2">
        <f t="shared" si="19"/>
        <v>714530.77188812196</v>
      </c>
      <c r="V174" s="2">
        <f t="shared" si="34"/>
        <v>25443252.239616752</v>
      </c>
      <c r="W174" s="2">
        <f t="shared" si="20"/>
        <v>469427.90241195261</v>
      </c>
      <c r="X174" s="2">
        <f t="shared" si="6"/>
        <v>245102.86947616935</v>
      </c>
      <c r="Y174" s="2">
        <f t="shared" si="37"/>
        <v>51157164.324307412</v>
      </c>
      <c r="Z174" s="2" t="str">
        <f t="shared" si="8"/>
        <v>HERE</v>
      </c>
      <c r="AA174" s="2">
        <f>IF(Z174="HERE",Y174,AA173+Graph!$G$1*1000)</f>
        <v>51157164.324307412</v>
      </c>
      <c r="AB174" s="2">
        <f t="shared" si="21"/>
        <v>245102.86947616935</v>
      </c>
      <c r="AC174" s="2">
        <f t="shared" si="38"/>
        <v>25443252.239616752</v>
      </c>
      <c r="AD174" s="3">
        <f t="shared" si="10"/>
        <v>51157164.324307412</v>
      </c>
      <c r="AE174" s="2">
        <f>IF(AE172&gt;=52800000,52800000,IF(AB153=Graph!G$1*1000,AE173+Graph!G$1*1000,AC174))</f>
        <v>25443252.239616752</v>
      </c>
      <c r="AF174" s="3">
        <f t="shared" si="11"/>
        <v>25443252.239616752</v>
      </c>
      <c r="AG174" s="3">
        <f t="shared" si="29"/>
        <v>41617096.648160055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101</v>
      </c>
      <c r="C175" s="7"/>
      <c r="D175" s="2" t="e">
        <f t="shared" si="12"/>
        <v>#N/A</v>
      </c>
      <c r="E175" s="2" t="e">
        <f t="shared" si="22"/>
        <v>#N/A</v>
      </c>
      <c r="F175" s="2">
        <v>689342.16835227609</v>
      </c>
      <c r="G175" s="2">
        <f t="shared" si="41"/>
        <v>689342.16835227609</v>
      </c>
      <c r="H175" s="2">
        <f t="shared" si="39"/>
        <v>74800937.380067036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2263866.1428571437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717311.50696386397</v>
      </c>
      <c r="Q175" s="2">
        <f t="shared" si="42"/>
        <v>717311.50696386397</v>
      </c>
      <c r="R175" s="2">
        <f t="shared" si="40"/>
        <v>77317728.070888042</v>
      </c>
      <c r="S175" s="2">
        <f t="shared" si="17"/>
        <v>689342.16835227609</v>
      </c>
      <c r="T175" s="2">
        <f t="shared" si="18"/>
        <v>15789.714285714086</v>
      </c>
      <c r="U175" s="2">
        <f t="shared" si="19"/>
        <v>717311.50696386397</v>
      </c>
      <c r="V175" s="2">
        <f t="shared" si="34"/>
        <v>25915267.36868684</v>
      </c>
      <c r="W175" s="2">
        <f t="shared" si="20"/>
        <v>472015.12907008827</v>
      </c>
      <c r="X175" s="2">
        <f t="shared" si="6"/>
        <v>245296.3778937757</v>
      </c>
      <c r="Y175" s="2">
        <f t="shared" si="37"/>
        <v>51402460.702201188</v>
      </c>
      <c r="Z175" s="2" t="str">
        <f t="shared" si="8"/>
        <v>HERE</v>
      </c>
      <c r="AA175" s="2">
        <f>IF(Z175="HERE",Y175,AA174+Graph!$G$1*1000)</f>
        <v>51402460.702201188</v>
      </c>
      <c r="AB175" s="2">
        <f t="shared" si="21"/>
        <v>245296.3778937757</v>
      </c>
      <c r="AC175" s="2">
        <f t="shared" si="38"/>
        <v>25915267.36868684</v>
      </c>
      <c r="AD175" s="3">
        <f t="shared" si="10"/>
        <v>51402460.702201188</v>
      </c>
      <c r="AE175" s="2">
        <f>IF(AE173&gt;=52800000,52800000,IF(AB154=Graph!G$1*1000,AE174+Graph!G$1*1000,AC175))</f>
        <v>25915267.36868684</v>
      </c>
      <c r="AF175" s="3">
        <f t="shared" si="11"/>
        <v>25915267.36868684</v>
      </c>
      <c r="AG175" s="3">
        <f t="shared" si="29"/>
        <v>41894001.011496149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102</v>
      </c>
      <c r="C176" s="7"/>
      <c r="D176" s="2" t="e">
        <f t="shared" si="12"/>
        <v>#N/A</v>
      </c>
      <c r="E176" s="2" t="e">
        <f t="shared" si="22"/>
        <v>#N/A</v>
      </c>
      <c r="F176" s="2">
        <v>691929.39501039684</v>
      </c>
      <c r="G176" s="2">
        <f t="shared" si="41"/>
        <v>691929.39501039684</v>
      </c>
      <c r="H176" s="2">
        <f t="shared" si="39"/>
        <v>75492866.775077432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2279655.8571428577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720092.24203959107</v>
      </c>
      <c r="Q176" s="2">
        <f t="shared" si="42"/>
        <v>720092.24203959107</v>
      </c>
      <c r="R176" s="2">
        <f t="shared" si="40"/>
        <v>78037820.312927634</v>
      </c>
      <c r="S176" s="2">
        <f t="shared" si="17"/>
        <v>691929.39501039684</v>
      </c>
      <c r="T176" s="2">
        <f t="shared" si="18"/>
        <v>15789.714285714086</v>
      </c>
      <c r="U176" s="2">
        <f t="shared" si="19"/>
        <v>720092.24203959107</v>
      </c>
      <c r="V176" s="2">
        <f t="shared" si="34"/>
        <v>26389869.724415049</v>
      </c>
      <c r="W176" s="2">
        <f t="shared" si="20"/>
        <v>474602.35572820902</v>
      </c>
      <c r="X176" s="2">
        <f t="shared" si="6"/>
        <v>245489.88631138206</v>
      </c>
      <c r="Y176" s="2">
        <f t="shared" si="37"/>
        <v>51647950.58851257</v>
      </c>
      <c r="Z176" s="2" t="str">
        <f t="shared" si="8"/>
        <v>HERE</v>
      </c>
      <c r="AA176" s="2">
        <f>IF(Z176="HERE",Y176,AA175+Graph!$G$1*1000)</f>
        <v>51647950.58851257</v>
      </c>
      <c r="AB176" s="2">
        <f t="shared" si="21"/>
        <v>245489.88631138206</v>
      </c>
      <c r="AC176" s="2">
        <f t="shared" si="38"/>
        <v>26389869.724415049</v>
      </c>
      <c r="AD176" s="3">
        <f t="shared" si="10"/>
        <v>51647950.58851257</v>
      </c>
      <c r="AE176" s="2">
        <f>IF(AE174&gt;=52800000,52800000,IF(AB155=Graph!G$1*1000,AE175+Graph!G$1*1000,AC176))</f>
        <v>26389869.724415049</v>
      </c>
      <c r="AF176" s="3">
        <f t="shared" si="11"/>
        <v>26389869.724415049</v>
      </c>
      <c r="AG176" s="3">
        <f t="shared" si="29"/>
        <v>42205050.986400388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103</v>
      </c>
      <c r="C177" s="7"/>
      <c r="D177" s="2" t="e">
        <f t="shared" si="12"/>
        <v>#N/A</v>
      </c>
      <c r="E177" s="2" t="e">
        <f t="shared" si="22"/>
        <v>#N/A</v>
      </c>
      <c r="F177" s="2">
        <v>694516.62166851759</v>
      </c>
      <c r="G177" s="2">
        <f t="shared" si="41"/>
        <v>694516.62166851759</v>
      </c>
      <c r="H177" s="2">
        <f t="shared" si="39"/>
        <v>76187383.39674595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2295445.5714285718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722872.97711533308</v>
      </c>
      <c r="Q177" s="2">
        <f t="shared" si="42"/>
        <v>722872.97711533308</v>
      </c>
      <c r="R177" s="2">
        <f t="shared" si="40"/>
        <v>78760693.290042967</v>
      </c>
      <c r="S177" s="2">
        <f t="shared" si="17"/>
        <v>694516.62166851759</v>
      </c>
      <c r="T177" s="2">
        <f t="shared" si="18"/>
        <v>15789.714285714086</v>
      </c>
      <c r="U177" s="2">
        <f t="shared" si="19"/>
        <v>722872.97711533308</v>
      </c>
      <c r="V177" s="2">
        <f t="shared" si="34"/>
        <v>26867059.306801379</v>
      </c>
      <c r="W177" s="2">
        <f t="shared" si="20"/>
        <v>477189.58238632977</v>
      </c>
      <c r="X177" s="2">
        <f t="shared" si="6"/>
        <v>245683.39472900331</v>
      </c>
      <c r="Y177" s="2">
        <f t="shared" si="37"/>
        <v>51893633.983241573</v>
      </c>
      <c r="Z177" s="2" t="str">
        <f t="shared" si="8"/>
        <v>HERE</v>
      </c>
      <c r="AA177" s="2">
        <f>IF(Z177="HERE",Y177,AA176+Graph!$G$1*1000)</f>
        <v>51893633.983241573</v>
      </c>
      <c r="AB177" s="2">
        <f t="shared" si="21"/>
        <v>245683.39472900331</v>
      </c>
      <c r="AC177" s="2">
        <f t="shared" si="38"/>
        <v>26867059.306801379</v>
      </c>
      <c r="AD177" s="3">
        <f t="shared" si="10"/>
        <v>51893633.983241573</v>
      </c>
      <c r="AE177" s="2">
        <f>IF(AE175&gt;=52800000,52800000,IF(AB156=Graph!G$1*1000,AE176+Graph!G$1*1000,AC177))</f>
        <v>26867059.306801379</v>
      </c>
      <c r="AF177" s="3">
        <f t="shared" si="11"/>
        <v>26867059.306801379</v>
      </c>
      <c r="AG177" s="3">
        <f t="shared" si="29"/>
        <v>42682619.6228728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104</v>
      </c>
      <c r="C178" s="7"/>
      <c r="D178" s="2" t="e">
        <f t="shared" si="12"/>
        <v>#N/A</v>
      </c>
      <c r="E178" s="2" t="e">
        <f t="shared" si="22"/>
        <v>#N/A</v>
      </c>
      <c r="F178" s="2">
        <v>697103.84832663834</v>
      </c>
      <c r="G178" s="2">
        <f t="shared" si="41"/>
        <v>697103.84832663834</v>
      </c>
      <c r="H178" s="2">
        <f t="shared" si="39"/>
        <v>76884487.245072588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2311235.2857142859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725653.71219107509</v>
      </c>
      <c r="Q178" s="2">
        <f t="shared" si="42"/>
        <v>725653.71219107509</v>
      </c>
      <c r="R178" s="2">
        <f t="shared" si="40"/>
        <v>79486347.002234042</v>
      </c>
      <c r="S178" s="2">
        <f t="shared" si="17"/>
        <v>697103.84832663834</v>
      </c>
      <c r="T178" s="2">
        <f t="shared" si="18"/>
        <v>15789.714285714086</v>
      </c>
      <c r="U178" s="2">
        <f t="shared" si="19"/>
        <v>725653.71219107509</v>
      </c>
      <c r="V178" s="2">
        <f t="shared" si="34"/>
        <v>27346836.115845829</v>
      </c>
      <c r="W178" s="2">
        <f t="shared" si="20"/>
        <v>479776.80904445052</v>
      </c>
      <c r="X178" s="2">
        <f t="shared" si="6"/>
        <v>245876.90314662457</v>
      </c>
      <c r="Y178" s="2">
        <f t="shared" si="37"/>
        <v>52139510.886388198</v>
      </c>
      <c r="Z178" s="2" t="str">
        <f t="shared" si="8"/>
        <v>HERE</v>
      </c>
      <c r="AA178" s="2">
        <f>IF(Z178="HERE",Y178,AA177+Graph!$G$1*1000)</f>
        <v>52139510.886388198</v>
      </c>
      <c r="AB178" s="2">
        <f t="shared" si="21"/>
        <v>245876.90314662457</v>
      </c>
      <c r="AC178" s="2">
        <f t="shared" si="38"/>
        <v>27346836.115845829</v>
      </c>
      <c r="AD178" s="3">
        <f t="shared" si="10"/>
        <v>52139510.886388198</v>
      </c>
      <c r="AE178" s="2">
        <f>IF(AE176&gt;=52800000,52800000,IF(AB157=Graph!G$1*1000,AE177+Graph!G$1*1000,AC178))</f>
        <v>27346836.115845829</v>
      </c>
      <c r="AF178" s="3">
        <f t="shared" si="11"/>
        <v>27346836.115845829</v>
      </c>
      <c r="AG178" s="3">
        <f t="shared" si="29"/>
        <v>43119662.220913365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105</v>
      </c>
      <c r="C179" s="7"/>
      <c r="D179" s="2" t="e">
        <f t="shared" si="12"/>
        <v>#N/A</v>
      </c>
      <c r="E179" s="2" t="e">
        <f t="shared" si="22"/>
        <v>#N/A</v>
      </c>
      <c r="F179" s="2">
        <v>699691.07498475909</v>
      </c>
      <c r="G179" s="2">
        <f t="shared" si="41"/>
        <v>699691.07498475909</v>
      </c>
      <c r="H179" s="2">
        <f t="shared" si="39"/>
        <v>77584178.320057347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2327025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728434.44726680219</v>
      </c>
      <c r="Q179" s="2">
        <f t="shared" si="42"/>
        <v>728434.44726680219</v>
      </c>
      <c r="R179" s="2">
        <f t="shared" si="40"/>
        <v>80214781.449500844</v>
      </c>
      <c r="S179" s="2">
        <f t="shared" si="17"/>
        <v>699691.07498475909</v>
      </c>
      <c r="T179" s="2">
        <f t="shared" si="18"/>
        <v>15789.714285714086</v>
      </c>
      <c r="U179" s="2">
        <f t="shared" si="19"/>
        <v>728434.44726680219</v>
      </c>
      <c r="V179" s="2">
        <f t="shared" si="34"/>
        <v>27829200.151548401</v>
      </c>
      <c r="W179" s="2">
        <f t="shared" si="20"/>
        <v>482364.03570257127</v>
      </c>
      <c r="X179" s="2">
        <f t="shared" si="6"/>
        <v>246070.41156423092</v>
      </c>
      <c r="Y179" s="2">
        <f t="shared" si="37"/>
        <v>52385581.297952428</v>
      </c>
      <c r="Z179" s="2" t="str">
        <f t="shared" si="8"/>
        <v>HERE</v>
      </c>
      <c r="AA179" s="2">
        <f>IF(Z179="HERE",Y179,AA178+Graph!$G$1*1000)</f>
        <v>52385581.297952428</v>
      </c>
      <c r="AB179" s="2">
        <f t="shared" si="21"/>
        <v>246070.41156423092</v>
      </c>
      <c r="AC179" s="2">
        <f t="shared" si="38"/>
        <v>27829200.151548401</v>
      </c>
      <c r="AD179" s="3">
        <f t="shared" si="10"/>
        <v>52385581.297952428</v>
      </c>
      <c r="AE179" s="2">
        <f>IF(AE177&gt;=52800000,52800000,IF(AB158=Graph!G$1*1000,AE178+Graph!G$1*1000,AC179))</f>
        <v>27829200.151548401</v>
      </c>
      <c r="AF179" s="3">
        <f t="shared" si="11"/>
        <v>27829200.151548401</v>
      </c>
      <c r="AG179" s="3">
        <f t="shared" si="29"/>
        <v>43445009.130522095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106</v>
      </c>
      <c r="C180" s="7"/>
      <c r="D180" s="2" t="e">
        <f t="shared" si="12"/>
        <v>#N/A</v>
      </c>
      <c r="E180" s="2" t="e">
        <f t="shared" si="22"/>
        <v>#N/A</v>
      </c>
      <c r="F180" s="2">
        <v>702278.30164287984</v>
      </c>
      <c r="G180" s="2">
        <f t="shared" si="41"/>
        <v>702278.30164287984</v>
      </c>
      <c r="H180" s="2">
        <f t="shared" si="39"/>
        <v>78286456.621700227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2342814.7142857141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731215.1823425442</v>
      </c>
      <c r="Q180" s="2">
        <f t="shared" si="42"/>
        <v>731215.1823425442</v>
      </c>
      <c r="R180" s="2">
        <f t="shared" si="40"/>
        <v>80945996.631843388</v>
      </c>
      <c r="S180" s="2">
        <f t="shared" si="17"/>
        <v>702278.30164287984</v>
      </c>
      <c r="T180" s="2">
        <f t="shared" si="18"/>
        <v>15789.714285714086</v>
      </c>
      <c r="U180" s="2">
        <f t="shared" si="19"/>
        <v>731215.1823425442</v>
      </c>
      <c r="V180" s="2">
        <f t="shared" si="34"/>
        <v>28314151.413909093</v>
      </c>
      <c r="W180" s="2">
        <f t="shared" si="20"/>
        <v>484951.26236069202</v>
      </c>
      <c r="X180" s="2">
        <f t="shared" si="6"/>
        <v>246263.91998185217</v>
      </c>
      <c r="Y180" s="2">
        <f t="shared" si="37"/>
        <v>52631845.217934281</v>
      </c>
      <c r="Z180" s="2" t="str">
        <f t="shared" si="8"/>
        <v>HERE</v>
      </c>
      <c r="AA180" s="2">
        <f>IF(Z180="HERE",Y180,AA179+Graph!$G$1*1000)</f>
        <v>52631845.217934281</v>
      </c>
      <c r="AB180" s="2">
        <f t="shared" si="21"/>
        <v>246263.91998185217</v>
      </c>
      <c r="AC180" s="2">
        <f t="shared" si="38"/>
        <v>28314151.413909093</v>
      </c>
      <c r="AD180" s="3">
        <f t="shared" si="10"/>
        <v>52631845.217934281</v>
      </c>
      <c r="AE180" s="2">
        <f>IF(AE178&gt;=52800000,52800000,IF(AB159=Graph!G$1*1000,AE179+Graph!G$1*1000,AC180))</f>
        <v>28314151.413909093</v>
      </c>
      <c r="AF180" s="3">
        <f t="shared" si="11"/>
        <v>28314151.413909093</v>
      </c>
      <c r="AG180" s="3">
        <f t="shared" si="29"/>
        <v>43684520.32453987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107</v>
      </c>
      <c r="C181" s="7"/>
      <c r="D181" s="2" t="e">
        <f t="shared" si="12"/>
        <v>#N/A</v>
      </c>
      <c r="E181" s="2" t="e">
        <f t="shared" si="22"/>
        <v>#N/A</v>
      </c>
      <c r="F181" s="2">
        <v>704865.5283010006</v>
      </c>
      <c r="G181" s="2">
        <f t="shared" si="41"/>
        <v>704865.5283010006</v>
      </c>
      <c r="H181" s="2">
        <f t="shared" si="39"/>
        <v>78991322.150001228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2358604.4285714282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733995.9174182713</v>
      </c>
      <c r="Q181" s="2">
        <f t="shared" si="42"/>
        <v>733995.9174182713</v>
      </c>
      <c r="R181" s="2">
        <f t="shared" si="40"/>
        <v>81679992.549261659</v>
      </c>
      <c r="S181" s="2">
        <f t="shared" si="17"/>
        <v>704865.5283010006</v>
      </c>
      <c r="T181" s="2">
        <f t="shared" si="18"/>
        <v>15789.714285714086</v>
      </c>
      <c r="U181" s="2">
        <f t="shared" si="19"/>
        <v>733995.9174182713</v>
      </c>
      <c r="V181" s="2">
        <f t="shared" si="34"/>
        <v>28801689.902927905</v>
      </c>
      <c r="W181" s="2">
        <f t="shared" si="20"/>
        <v>487538.48901881278</v>
      </c>
      <c r="X181" s="2">
        <f t="shared" si="6"/>
        <v>246457.42839945853</v>
      </c>
      <c r="Y181" s="2">
        <f t="shared" si="37"/>
        <v>52878302.646333739</v>
      </c>
      <c r="Z181" s="2" t="str">
        <f t="shared" si="8"/>
        <v>HERE</v>
      </c>
      <c r="AA181" s="2">
        <f>IF(Z181="HERE",Y181,AA180+Graph!$G$1*1000)</f>
        <v>52878302.646333739</v>
      </c>
      <c r="AB181" s="2">
        <f t="shared" si="21"/>
        <v>246457.42839945853</v>
      </c>
      <c r="AC181" s="2">
        <f t="shared" si="38"/>
        <v>28801689.902927905</v>
      </c>
      <c r="AD181" s="3">
        <f t="shared" si="10"/>
        <v>52800000</v>
      </c>
      <c r="AE181" s="2">
        <f>IF(AE179&gt;=52800000,52800000,IF(AB160=Graph!G$1*1000,AE180+Graph!G$1*1000,AC181))</f>
        <v>28801689.902927905</v>
      </c>
      <c r="AF181" s="3">
        <f t="shared" si="11"/>
        <v>28801689.902927905</v>
      </c>
      <c r="AG181" s="3">
        <f t="shared" si="29"/>
        <v>43924335.037466399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108</v>
      </c>
      <c r="C182" s="7"/>
      <c r="D182" s="2" t="e">
        <f t="shared" si="12"/>
        <v>#N/A</v>
      </c>
      <c r="E182" s="2" t="e">
        <f t="shared" si="22"/>
        <v>#N/A</v>
      </c>
      <c r="F182" s="2">
        <v>707452.75495912135</v>
      </c>
      <c r="G182" s="2">
        <f t="shared" si="41"/>
        <v>707452.75495912135</v>
      </c>
      <c r="H182" s="2">
        <f t="shared" si="39"/>
        <v>79698774.904960349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2374394.1428571423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736776.65249401331</v>
      </c>
      <c r="Q182" s="2">
        <f t="shared" si="42"/>
        <v>736776.65249401331</v>
      </c>
      <c r="R182" s="2">
        <f t="shared" si="40"/>
        <v>82416769.201755673</v>
      </c>
      <c r="S182" s="2">
        <f t="shared" si="17"/>
        <v>707452.75495912135</v>
      </c>
      <c r="T182" s="2">
        <f t="shared" si="18"/>
        <v>15789.714285714086</v>
      </c>
      <c r="U182" s="2">
        <f t="shared" si="19"/>
        <v>736776.65249401331</v>
      </c>
      <c r="V182" s="2">
        <f t="shared" si="34"/>
        <v>29291815.618604839</v>
      </c>
      <c r="W182" s="2">
        <f t="shared" si="20"/>
        <v>490125.71567693353</v>
      </c>
      <c r="X182" s="2">
        <f t="shared" si="6"/>
        <v>246650.93681707978</v>
      </c>
      <c r="Y182" s="2">
        <f t="shared" si="37"/>
        <v>53124953.583150819</v>
      </c>
      <c r="Z182" s="2" t="str">
        <f t="shared" si="8"/>
        <v>HERE</v>
      </c>
      <c r="AA182" s="2">
        <f>IF(Z182="HERE",Y182,AA181+Graph!$G$1*1000)</f>
        <v>53124953.583150819</v>
      </c>
      <c r="AB182" s="2">
        <f t="shared" si="21"/>
        <v>246650.93681707978</v>
      </c>
      <c r="AC182" s="2">
        <f t="shared" si="38"/>
        <v>29291815.618604839</v>
      </c>
      <c r="AD182" s="3">
        <f t="shared" si="10"/>
        <v>52800000</v>
      </c>
      <c r="AE182" s="2">
        <f>IF(AE180&gt;=52800000,52800000,IF(AB161=Graph!G$1*1000,AE181+Graph!G$1*1000,AC182))</f>
        <v>29291815.618604839</v>
      </c>
      <c r="AF182" s="3">
        <f t="shared" si="11"/>
        <v>29291815.618604839</v>
      </c>
      <c r="AG182" s="3">
        <f t="shared" si="29"/>
        <v>44164453.269301683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109</v>
      </c>
      <c r="C183" s="7"/>
      <c r="D183" s="2" t="e">
        <f t="shared" si="12"/>
        <v>#N/A</v>
      </c>
      <c r="E183" s="2" t="e">
        <f t="shared" si="22"/>
        <v>#N/A</v>
      </c>
      <c r="F183" s="2">
        <v>710039.9816172421</v>
      </c>
      <c r="G183" s="2">
        <f t="shared" si="41"/>
        <v>710039.9816172421</v>
      </c>
      <c r="H183" s="2">
        <f t="shared" si="39"/>
        <v>80408814.886577591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2390183.8571428563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739557.38756974041</v>
      </c>
      <c r="Q183" s="2">
        <f t="shared" si="42"/>
        <v>739557.38756974041</v>
      </c>
      <c r="R183" s="2">
        <f t="shared" si="40"/>
        <v>83156326.589325413</v>
      </c>
      <c r="S183" s="2">
        <f t="shared" si="17"/>
        <v>710039.9816172421</v>
      </c>
      <c r="T183" s="2">
        <f t="shared" si="18"/>
        <v>15789.714285714086</v>
      </c>
      <c r="U183" s="2">
        <f t="shared" si="19"/>
        <v>739557.38756974041</v>
      </c>
      <c r="V183" s="2">
        <f t="shared" si="34"/>
        <v>29784528.560939893</v>
      </c>
      <c r="W183" s="2">
        <f t="shared" si="20"/>
        <v>492712.94233505428</v>
      </c>
      <c r="X183" s="2">
        <f t="shared" si="6"/>
        <v>246844.44523468614</v>
      </c>
      <c r="Y183" s="2">
        <f t="shared" si="37"/>
        <v>53371798.028385505</v>
      </c>
      <c r="Z183" s="2" t="str">
        <f t="shared" si="8"/>
        <v>HERE</v>
      </c>
      <c r="AA183" s="2">
        <f>IF(Z183="HERE",Y183,AA182+Graph!$G$1*1000)</f>
        <v>53371798.028385505</v>
      </c>
      <c r="AB183" s="2">
        <f t="shared" si="21"/>
        <v>246844.44523468614</v>
      </c>
      <c r="AC183" s="2">
        <f t="shared" si="38"/>
        <v>29784528.560939893</v>
      </c>
      <c r="AD183" s="3">
        <f t="shared" si="10"/>
        <v>52800000</v>
      </c>
      <c r="AE183" s="2">
        <f>IF(AE181&gt;=52800000,52800000,IF(AB162=Graph!G$1*1000,AE182+Graph!G$1*1000,AC183))</f>
        <v>29784528.560939893</v>
      </c>
      <c r="AF183" s="3">
        <f t="shared" si="11"/>
        <v>29784528.560939893</v>
      </c>
      <c r="AG183" s="3">
        <f t="shared" si="29"/>
        <v>44404875.020045727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110</v>
      </c>
      <c r="C184" s="7"/>
      <c r="D184" s="2" t="e">
        <f t="shared" si="12"/>
        <v>#N/A</v>
      </c>
      <c r="E184" s="2" t="e">
        <f t="shared" si="22"/>
        <v>#N/A</v>
      </c>
      <c r="F184" s="2">
        <v>712627.20827537775</v>
      </c>
      <c r="G184" s="2">
        <f t="shared" si="41"/>
        <v>712627.20827537775</v>
      </c>
      <c r="H184" s="2">
        <f t="shared" si="39"/>
        <v>81121442.094852969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2405973.5714285704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742338.12264548242</v>
      </c>
      <c r="Q184" s="2">
        <f t="shared" si="42"/>
        <v>742338.12264548242</v>
      </c>
      <c r="R184" s="2">
        <f t="shared" si="40"/>
        <v>83898664.711970896</v>
      </c>
      <c r="S184" s="2">
        <f t="shared" si="17"/>
        <v>712627.20827537775</v>
      </c>
      <c r="T184" s="2">
        <f t="shared" si="18"/>
        <v>15789.714285714086</v>
      </c>
      <c r="U184" s="2">
        <f t="shared" si="19"/>
        <v>742338.12264548242</v>
      </c>
      <c r="V184" s="2">
        <f t="shared" si="34"/>
        <v>30279828.729933068</v>
      </c>
      <c r="W184" s="2">
        <f t="shared" si="20"/>
        <v>495300.16899317503</v>
      </c>
      <c r="X184" s="2">
        <f t="shared" si="6"/>
        <v>247037.95365230739</v>
      </c>
      <c r="Y184" s="2">
        <f t="shared" si="37"/>
        <v>53618835.982037812</v>
      </c>
      <c r="Z184" s="2" t="str">
        <f t="shared" si="8"/>
        <v>HERE</v>
      </c>
      <c r="AA184" s="2">
        <f>IF(Z184="HERE",Y184,AA183+Graph!$G$1*1000)</f>
        <v>53618835.982037812</v>
      </c>
      <c r="AB184" s="2">
        <f t="shared" si="21"/>
        <v>247037.95365230739</v>
      </c>
      <c r="AC184" s="2">
        <f t="shared" si="38"/>
        <v>30279828.729933068</v>
      </c>
      <c r="AD184" s="3">
        <f t="shared" si="10"/>
        <v>52800000</v>
      </c>
      <c r="AE184" s="2">
        <f>IF(AE182&gt;=52800000,52800000,IF(AB163=Graph!G$1*1000,AE183+Graph!G$1*1000,AC184))</f>
        <v>30279828.729933068</v>
      </c>
      <c r="AF184" s="3">
        <f t="shared" si="11"/>
        <v>30279828.729933068</v>
      </c>
      <c r="AG184" s="3">
        <f t="shared" si="29"/>
        <v>44645600.289698541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111</v>
      </c>
      <c r="C185" s="7"/>
      <c r="D185" s="2" t="e">
        <f t="shared" si="12"/>
        <v>#N/A</v>
      </c>
      <c r="E185" s="2" t="e">
        <f t="shared" si="22"/>
        <v>#N/A</v>
      </c>
      <c r="F185" s="2">
        <v>715214.4349334985</v>
      </c>
      <c r="G185" s="2">
        <f t="shared" si="41"/>
        <v>715214.4349334985</v>
      </c>
      <c r="H185" s="2">
        <f t="shared" si="39"/>
        <v>81836656.529786468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2421763.2857142845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745118.85772120953</v>
      </c>
      <c r="Q185" s="2">
        <f t="shared" si="42"/>
        <v>745118.85772120953</v>
      </c>
      <c r="R185" s="2">
        <f t="shared" si="40"/>
        <v>84643783.569692105</v>
      </c>
      <c r="S185" s="2">
        <f t="shared" si="17"/>
        <v>715214.4349334985</v>
      </c>
      <c r="T185" s="2">
        <f t="shared" si="18"/>
        <v>15789.714285714086</v>
      </c>
      <c r="U185" s="2">
        <f t="shared" si="19"/>
        <v>745118.85772120953</v>
      </c>
      <c r="V185" s="2">
        <f t="shared" si="34"/>
        <v>30777716.125584364</v>
      </c>
      <c r="W185" s="2">
        <f t="shared" si="20"/>
        <v>497887.39565129578</v>
      </c>
      <c r="X185" s="2">
        <f t="shared" si="6"/>
        <v>247231.46206991374</v>
      </c>
      <c r="Y185" s="2">
        <f t="shared" si="37"/>
        <v>53866067.444107726</v>
      </c>
      <c r="Z185" s="2" t="str">
        <f t="shared" si="8"/>
        <v>HERE</v>
      </c>
      <c r="AA185" s="2">
        <f>IF(Z185="HERE",Y185,AA184+Graph!$G$1*1000)</f>
        <v>53866067.444107726</v>
      </c>
      <c r="AB185" s="2">
        <f t="shared" si="21"/>
        <v>247231.46206991374</v>
      </c>
      <c r="AC185" s="2">
        <f t="shared" si="38"/>
        <v>30777716.125584364</v>
      </c>
      <c r="AD185" s="3">
        <f t="shared" si="10"/>
        <v>52800000</v>
      </c>
      <c r="AE185" s="2">
        <f>IF(AE183&gt;=52800000,52800000,IF(AB164=Graph!G$1*1000,AE184+Graph!G$1*1000,AC185))</f>
        <v>30777716.125584364</v>
      </c>
      <c r="AF185" s="3">
        <f t="shared" si="11"/>
        <v>30777716.125584364</v>
      </c>
      <c r="AG185" s="3">
        <f t="shared" si="29"/>
        <v>44886629.078260109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112</v>
      </c>
      <c r="C186" s="7"/>
      <c r="D186" s="2" t="e">
        <f t="shared" si="12"/>
        <v>#N/A</v>
      </c>
      <c r="E186" s="2" t="e">
        <f t="shared" si="22"/>
        <v>#N/A</v>
      </c>
      <c r="F186" s="2">
        <v>717801.66159161925</v>
      </c>
      <c r="G186" s="2">
        <f t="shared" si="41"/>
        <v>717801.66159161925</v>
      </c>
      <c r="H186" s="2">
        <f t="shared" si="39"/>
        <v>82554458.191378087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2437552.9999999986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747899.59279695153</v>
      </c>
      <c r="Q186" s="2">
        <f t="shared" si="42"/>
        <v>747899.59279695153</v>
      </c>
      <c r="R186" s="2">
        <f t="shared" si="40"/>
        <v>85391683.162489057</v>
      </c>
      <c r="S186" s="2">
        <f t="shared" si="17"/>
        <v>717801.66159161925</v>
      </c>
      <c r="T186" s="2">
        <f t="shared" si="18"/>
        <v>15789.714285714086</v>
      </c>
      <c r="U186" s="2">
        <f t="shared" si="19"/>
        <v>747899.59279695153</v>
      </c>
      <c r="V186" s="2">
        <f t="shared" si="34"/>
        <v>31278190.74789378</v>
      </c>
      <c r="W186" s="2">
        <f t="shared" si="20"/>
        <v>500474.62230941653</v>
      </c>
      <c r="X186" s="2">
        <f t="shared" si="6"/>
        <v>247424.970487535</v>
      </c>
      <c r="Y186" s="2">
        <f t="shared" si="37"/>
        <v>54113492.414595261</v>
      </c>
      <c r="Z186" s="2" t="str">
        <f t="shared" si="8"/>
        <v>HERE</v>
      </c>
      <c r="AA186" s="2">
        <f>IF(Z186="HERE",Y186,AA185+Graph!$G$1*1000)</f>
        <v>54113492.414595261</v>
      </c>
      <c r="AB186" s="2">
        <f t="shared" si="21"/>
        <v>247424.970487535</v>
      </c>
      <c r="AC186" s="2">
        <f t="shared" si="38"/>
        <v>31278190.74789378</v>
      </c>
      <c r="AD186" s="3">
        <f t="shared" si="10"/>
        <v>52800000</v>
      </c>
      <c r="AE186" s="2">
        <f>IF(AE184&gt;=52800000,52800000,IF(AB165=Graph!G$1*1000,AE185+Graph!G$1*1000,AC186))</f>
        <v>31278190.74789378</v>
      </c>
      <c r="AF186" s="3">
        <f t="shared" si="11"/>
        <v>31278190.74789378</v>
      </c>
      <c r="AG186" s="3">
        <f t="shared" si="29"/>
        <v>45127961.385730438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113</v>
      </c>
      <c r="C187" s="7"/>
      <c r="D187" s="2" t="e">
        <f t="shared" si="12"/>
        <v>#N/A</v>
      </c>
      <c r="E187" s="2" t="e">
        <f t="shared" si="22"/>
        <v>#N/A</v>
      </c>
      <c r="F187" s="2">
        <v>720388.88824974</v>
      </c>
      <c r="G187" s="2">
        <f t="shared" si="41"/>
        <v>720388.88824974</v>
      </c>
      <c r="H187" s="2">
        <f t="shared" si="39"/>
        <v>83274847.079627827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2453342.7142857127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750680.32787267864</v>
      </c>
      <c r="Q187" s="2">
        <f t="shared" si="42"/>
        <v>750680.32787267864</v>
      </c>
      <c r="R187" s="2">
        <f t="shared" si="40"/>
        <v>86142363.490361735</v>
      </c>
      <c r="S187" s="2">
        <f t="shared" si="17"/>
        <v>720388.88824974</v>
      </c>
      <c r="T187" s="2">
        <f t="shared" si="18"/>
        <v>15789.714285714086</v>
      </c>
      <c r="U187" s="2">
        <f t="shared" si="19"/>
        <v>750680.32787267864</v>
      </c>
      <c r="V187" s="2">
        <f t="shared" si="34"/>
        <v>31781252.596861318</v>
      </c>
      <c r="W187" s="2">
        <f t="shared" si="20"/>
        <v>503061.84896753728</v>
      </c>
      <c r="X187" s="2">
        <f t="shared" si="6"/>
        <v>247618.47890514135</v>
      </c>
      <c r="Y187" s="2">
        <f t="shared" si="37"/>
        <v>54361110.893500403</v>
      </c>
      <c r="Z187" s="2" t="str">
        <f t="shared" si="8"/>
        <v>HERE</v>
      </c>
      <c r="AA187" s="2">
        <f>IF(Z187="HERE",Y187,AA186+Graph!$G$1*1000)</f>
        <v>54361110.893500403</v>
      </c>
      <c r="AB187" s="2">
        <f t="shared" si="21"/>
        <v>247618.47890514135</v>
      </c>
      <c r="AC187" s="2">
        <f t="shared" si="38"/>
        <v>31781252.596861318</v>
      </c>
      <c r="AD187" s="3">
        <f t="shared" si="10"/>
        <v>52800000</v>
      </c>
      <c r="AE187" s="2">
        <f>IF(AE185&gt;=52800000,52800000,IF(AB166=Graph!G$1*1000,AE186+Graph!G$1*1000,AC187))</f>
        <v>31781252.596861318</v>
      </c>
      <c r="AF187" s="3">
        <f t="shared" si="11"/>
        <v>31781252.596861318</v>
      </c>
      <c r="AG187" s="3">
        <f t="shared" si="29"/>
        <v>45369597.212109521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114</v>
      </c>
      <c r="C188" s="7"/>
      <c r="D188" s="2" t="e">
        <f t="shared" si="12"/>
        <v>#N/A</v>
      </c>
      <c r="E188" s="2" t="e">
        <f t="shared" si="22"/>
        <v>#N/A</v>
      </c>
      <c r="F188" s="2">
        <v>722976.11490786076</v>
      </c>
      <c r="G188" s="2">
        <f t="shared" si="41"/>
        <v>722976.11490786076</v>
      </c>
      <c r="H188" s="2">
        <f t="shared" si="39"/>
        <v>83997823.194535688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2469132.4285714268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753461.06294842064</v>
      </c>
      <c r="Q188" s="2">
        <f t="shared" si="42"/>
        <v>753461.06294842064</v>
      </c>
      <c r="R188" s="2">
        <f t="shared" si="40"/>
        <v>86895824.553310156</v>
      </c>
      <c r="S188" s="2">
        <f t="shared" si="17"/>
        <v>722976.11490786076</v>
      </c>
      <c r="T188" s="2">
        <f t="shared" si="18"/>
        <v>15789.714285714086</v>
      </c>
      <c r="U188" s="2">
        <f t="shared" si="19"/>
        <v>753461.06294842064</v>
      </c>
      <c r="V188" s="2">
        <f t="shared" si="34"/>
        <v>32286901.672486976</v>
      </c>
      <c r="W188" s="2">
        <f t="shared" si="20"/>
        <v>505649.07562565804</v>
      </c>
      <c r="X188" s="2">
        <f t="shared" si="6"/>
        <v>247811.98732276261</v>
      </c>
      <c r="Y188" s="2">
        <f t="shared" si="37"/>
        <v>54608922.880823165</v>
      </c>
      <c r="Z188" s="2" t="str">
        <f t="shared" si="8"/>
        <v>HERE</v>
      </c>
      <c r="AA188" s="2">
        <f>IF(Z188="HERE",Y188,AA187+Graph!$G$1*1000)</f>
        <v>54608922.880823165</v>
      </c>
      <c r="AB188" s="2">
        <f t="shared" si="21"/>
        <v>247811.98732276261</v>
      </c>
      <c r="AC188" s="2">
        <f t="shared" si="38"/>
        <v>32286901.672486976</v>
      </c>
      <c r="AD188" s="3">
        <f t="shared" si="10"/>
        <v>52800000</v>
      </c>
      <c r="AE188" s="2">
        <f>IF(AE186&gt;=52800000,52800000,IF(AB167=Graph!G$1*1000,AE187+Graph!G$1*1000,AC188))</f>
        <v>32286901.672486976</v>
      </c>
      <c r="AF188" s="3">
        <f t="shared" si="11"/>
        <v>32286901.672486976</v>
      </c>
      <c r="AG188" s="3">
        <f t="shared" si="29"/>
        <v>45611536.557397366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115</v>
      </c>
      <c r="C189" s="7"/>
      <c r="D189" s="2" t="e">
        <f t="shared" si="12"/>
        <v>#N/A</v>
      </c>
      <c r="E189" s="2" t="e">
        <f t="shared" si="22"/>
        <v>#N/A</v>
      </c>
      <c r="F189" s="2">
        <v>725563.34156598151</v>
      </c>
      <c r="G189" s="2">
        <f t="shared" si="41"/>
        <v>725563.34156598151</v>
      </c>
      <c r="H189" s="2">
        <f t="shared" si="39"/>
        <v>84723386.536101669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2484922.1428571409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756241.79802414775</v>
      </c>
      <c r="Q189" s="2">
        <f t="shared" si="42"/>
        <v>756241.79802414775</v>
      </c>
      <c r="R189" s="2">
        <f t="shared" si="40"/>
        <v>87652066.351334304</v>
      </c>
      <c r="S189" s="2">
        <f t="shared" si="17"/>
        <v>725563.34156598151</v>
      </c>
      <c r="T189" s="2">
        <f t="shared" si="18"/>
        <v>15789.714285714086</v>
      </c>
      <c r="U189" s="2">
        <f t="shared" si="19"/>
        <v>756241.79802414775</v>
      </c>
      <c r="V189" s="2">
        <f t="shared" si="34"/>
        <v>32795137.974770755</v>
      </c>
      <c r="W189" s="2">
        <f t="shared" si="20"/>
        <v>508236.30228377879</v>
      </c>
      <c r="X189" s="2">
        <f t="shared" si="6"/>
        <v>248005.49574036896</v>
      </c>
      <c r="Y189" s="2">
        <f t="shared" si="37"/>
        <v>54856928.376563534</v>
      </c>
      <c r="Z189" s="2" t="str">
        <f t="shared" si="8"/>
        <v>HERE</v>
      </c>
      <c r="AA189" s="2">
        <f>IF(Z189="HERE",Y189,AA188+Graph!$G$1*1000)</f>
        <v>54856928.376563534</v>
      </c>
      <c r="AB189" s="2">
        <f t="shared" si="21"/>
        <v>248005.49574036896</v>
      </c>
      <c r="AC189" s="2">
        <f t="shared" si="38"/>
        <v>32795137.974770755</v>
      </c>
      <c r="AD189" s="3">
        <f t="shared" si="10"/>
        <v>52800000</v>
      </c>
      <c r="AE189" s="2">
        <f>IF(AE187&gt;=52800000,52800000,IF(AB168=Graph!G$1*1000,AE188+Graph!G$1*1000,AC189))</f>
        <v>32795137.974770755</v>
      </c>
      <c r="AF189" s="3">
        <f t="shared" si="11"/>
        <v>32795137.974770755</v>
      </c>
      <c r="AG189" s="3">
        <f t="shared" si="29"/>
        <v>45853779.421593972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116</v>
      </c>
      <c r="C190" s="7"/>
      <c r="D190" s="2" t="e">
        <f t="shared" si="12"/>
        <v>#N/A</v>
      </c>
      <c r="E190" s="2" t="e">
        <f t="shared" si="22"/>
        <v>#N/A</v>
      </c>
      <c r="F190" s="2">
        <v>728150.56822410226</v>
      </c>
      <c r="G190" s="2">
        <f t="shared" si="41"/>
        <v>728150.56822410226</v>
      </c>
      <c r="H190" s="2">
        <f t="shared" si="39"/>
        <v>85451537.104325771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2500711.8571428549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759022.53309988976</v>
      </c>
      <c r="Q190" s="2">
        <f t="shared" si="42"/>
        <v>759022.53309988976</v>
      </c>
      <c r="R190" s="2">
        <f t="shared" si="40"/>
        <v>88411088.884434193</v>
      </c>
      <c r="S190" s="2">
        <f t="shared" si="17"/>
        <v>728150.56822410226</v>
      </c>
      <c r="T190" s="2">
        <f t="shared" si="18"/>
        <v>15789.714285714086</v>
      </c>
      <c r="U190" s="2">
        <f t="shared" si="19"/>
        <v>759022.53309988976</v>
      </c>
      <c r="V190" s="2">
        <f t="shared" si="34"/>
        <v>33305961.503712654</v>
      </c>
      <c r="W190" s="2">
        <f t="shared" si="20"/>
        <v>510823.52894189954</v>
      </c>
      <c r="X190" s="2">
        <f t="shared" si="6"/>
        <v>248199.00415799022</v>
      </c>
      <c r="Y190" s="2">
        <f t="shared" si="37"/>
        <v>55105127.380721524</v>
      </c>
      <c r="Z190" s="2" t="str">
        <f t="shared" si="8"/>
        <v>HERE</v>
      </c>
      <c r="AA190" s="2">
        <f>IF(Z190="HERE",Y190,AA189+Graph!$G$1*1000)</f>
        <v>55105127.380721524</v>
      </c>
      <c r="AB190" s="2">
        <f t="shared" si="21"/>
        <v>248199.00415799022</v>
      </c>
      <c r="AC190" s="2">
        <f t="shared" si="38"/>
        <v>33305961.503712654</v>
      </c>
      <c r="AD190" s="3">
        <f t="shared" si="10"/>
        <v>52800000</v>
      </c>
      <c r="AE190" s="2">
        <f>IF(AE188&gt;=52800000,52800000,IF(AB169=Graph!G$1*1000,AE189+Graph!G$1*1000,AC190))</f>
        <v>33305961.503712654</v>
      </c>
      <c r="AF190" s="3">
        <f t="shared" si="11"/>
        <v>33305961.503712654</v>
      </c>
      <c r="AG190" s="3">
        <f t="shared" si="29"/>
        <v>46096325.804699332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117</v>
      </c>
      <c r="C191" s="7"/>
      <c r="D191" s="2" t="e">
        <f t="shared" si="12"/>
        <v>#N/A</v>
      </c>
      <c r="E191" s="2" t="e">
        <f t="shared" si="22"/>
        <v>#N/A</v>
      </c>
      <c r="F191" s="2">
        <v>730737.79488222301</v>
      </c>
      <c r="G191" s="2">
        <f t="shared" si="41"/>
        <v>730737.79488222301</v>
      </c>
      <c r="H191" s="2">
        <f t="shared" si="39"/>
        <v>86182274.899207994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2516501.571428569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761803.26817563176</v>
      </c>
      <c r="Q191" s="2">
        <f t="shared" si="42"/>
        <v>761803.26817563176</v>
      </c>
      <c r="R191" s="2">
        <f t="shared" si="40"/>
        <v>89172892.152609825</v>
      </c>
      <c r="S191" s="2">
        <f t="shared" si="17"/>
        <v>730737.79488222301</v>
      </c>
      <c r="T191" s="2">
        <f t="shared" si="18"/>
        <v>15789.714285714086</v>
      </c>
      <c r="U191" s="2">
        <f t="shared" si="19"/>
        <v>761803.26817563176</v>
      </c>
      <c r="V191" s="2">
        <f t="shared" si="34"/>
        <v>33819372.259312674</v>
      </c>
      <c r="W191" s="2">
        <f t="shared" si="20"/>
        <v>513410.75560002029</v>
      </c>
      <c r="X191" s="2">
        <f t="shared" si="6"/>
        <v>248392.51257561147</v>
      </c>
      <c r="Y191" s="2">
        <f t="shared" si="37"/>
        <v>55353519.893297136</v>
      </c>
      <c r="Z191" s="2" t="str">
        <f t="shared" si="8"/>
        <v>HERE</v>
      </c>
      <c r="AA191" s="2">
        <f>IF(Z191="HERE",Y191,AA190+Graph!$G$1*1000)</f>
        <v>55353519.893297136</v>
      </c>
      <c r="AB191" s="2">
        <f t="shared" si="21"/>
        <v>248392.51257561147</v>
      </c>
      <c r="AC191" s="2">
        <f t="shared" si="38"/>
        <v>33819372.259312674</v>
      </c>
      <c r="AD191" s="3">
        <f t="shared" si="10"/>
        <v>52800000</v>
      </c>
      <c r="AE191" s="2">
        <f>IF(AE189&gt;=52800000,52800000,IF(AB170=Graph!G$1*1000,AE190+Graph!G$1*1000,AC191))</f>
        <v>33819372.259312674</v>
      </c>
      <c r="AF191" s="3">
        <f t="shared" si="11"/>
        <v>33819372.259312674</v>
      </c>
      <c r="AG191" s="3">
        <f t="shared" si="29"/>
        <v>46339175.706713445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118</v>
      </c>
      <c r="C192" s="7"/>
      <c r="D192" s="2" t="e">
        <f t="shared" si="12"/>
        <v>#N/A</v>
      </c>
      <c r="E192" s="2" t="e">
        <f t="shared" si="22"/>
        <v>#N/A</v>
      </c>
      <c r="F192" s="2">
        <v>733325.02154034376</v>
      </c>
      <c r="G192" s="2">
        <f t="shared" si="41"/>
        <v>733325.02154034376</v>
      </c>
      <c r="H192" s="2">
        <f t="shared" si="39"/>
        <v>86915599.920748338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2532291.2857142831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764584.00325135887</v>
      </c>
      <c r="Q192" s="2">
        <f t="shared" si="42"/>
        <v>764584.00325135887</v>
      </c>
      <c r="R192" s="2">
        <f t="shared" si="40"/>
        <v>89937476.155861184</v>
      </c>
      <c r="S192" s="2">
        <f t="shared" si="17"/>
        <v>733325.02154034376</v>
      </c>
      <c r="T192" s="2">
        <f t="shared" si="18"/>
        <v>15789.714285714086</v>
      </c>
      <c r="U192" s="2">
        <f t="shared" si="19"/>
        <v>764584.00325135887</v>
      </c>
      <c r="V192" s="2">
        <f t="shared" si="34"/>
        <v>34335370.241570815</v>
      </c>
      <c r="W192" s="2">
        <f t="shared" si="20"/>
        <v>515997.98225814104</v>
      </c>
      <c r="X192" s="2">
        <f t="shared" si="6"/>
        <v>248586.02099321783</v>
      </c>
      <c r="Y192" s="2">
        <f t="shared" si="37"/>
        <v>55602105.914290354</v>
      </c>
      <c r="Z192" s="2" t="str">
        <f t="shared" si="8"/>
        <v>HERE</v>
      </c>
      <c r="AA192" s="2">
        <f>IF(Z192="HERE",Y192,AA191+Graph!$G$1*1000)</f>
        <v>55602105.914290354</v>
      </c>
      <c r="AB192" s="2">
        <f t="shared" si="21"/>
        <v>248586.02099321783</v>
      </c>
      <c r="AC192" s="2">
        <f t="shared" si="38"/>
        <v>34335370.241570815</v>
      </c>
      <c r="AD192" s="3">
        <f t="shared" si="10"/>
        <v>52800000</v>
      </c>
      <c r="AE192" s="2">
        <f>IF(AE190&gt;=52800000,52800000,IF(AB171=Graph!G$1*1000,AE191+Graph!G$1*1000,AC192))</f>
        <v>34335370.241570815</v>
      </c>
      <c r="AF192" s="3">
        <f t="shared" si="11"/>
        <v>34335370.241570815</v>
      </c>
      <c r="AG192" s="3">
        <f t="shared" si="29"/>
        <v>46582329.127636328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119</v>
      </c>
      <c r="C193" s="7"/>
      <c r="D193" s="2" t="e">
        <f t="shared" si="12"/>
        <v>#N/A</v>
      </c>
      <c r="E193" s="2" t="e">
        <f t="shared" si="22"/>
        <v>#N/A</v>
      </c>
      <c r="F193" s="2">
        <v>735912.24819846451</v>
      </c>
      <c r="G193" s="2">
        <f t="shared" si="41"/>
        <v>735912.24819846451</v>
      </c>
      <c r="H193" s="2">
        <f t="shared" si="39"/>
        <v>87651512.168946803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2548080.9999999972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767364.73832710087</v>
      </c>
      <c r="Q193" s="2">
        <f t="shared" si="42"/>
        <v>767364.73832710087</v>
      </c>
      <c r="R193" s="2">
        <f t="shared" si="40"/>
        <v>90704840.894188285</v>
      </c>
      <c r="S193" s="2">
        <f t="shared" si="17"/>
        <v>735912.24819846451</v>
      </c>
      <c r="T193" s="2">
        <f t="shared" si="18"/>
        <v>15789.714285714086</v>
      </c>
      <c r="U193" s="2">
        <f t="shared" si="19"/>
        <v>767364.73832710087</v>
      </c>
      <c r="V193" s="2">
        <f t="shared" si="34"/>
        <v>34853955.450487077</v>
      </c>
      <c r="W193" s="2">
        <f t="shared" si="20"/>
        <v>518585.20891626179</v>
      </c>
      <c r="X193" s="2">
        <f t="shared" si="6"/>
        <v>248779.52941083908</v>
      </c>
      <c r="Y193" s="2">
        <f t="shared" si="37"/>
        <v>55850885.443701193</v>
      </c>
      <c r="Z193" s="2" t="str">
        <f t="shared" si="8"/>
        <v>HERE</v>
      </c>
      <c r="AA193" s="2">
        <f>IF(Z193="HERE",Y193,AA192+Graph!$G$1*1000)</f>
        <v>55850885.443701193</v>
      </c>
      <c r="AB193" s="2">
        <f t="shared" si="21"/>
        <v>248779.52941083908</v>
      </c>
      <c r="AC193" s="2">
        <f t="shared" si="38"/>
        <v>34853955.450487077</v>
      </c>
      <c r="AD193" s="3">
        <f t="shared" si="10"/>
        <v>52800000</v>
      </c>
      <c r="AE193" s="2">
        <f>IF(AE191&gt;=52800000,52800000,IF(AB172=Graph!G$1*1000,AE192+Graph!G$1*1000,AC193))</f>
        <v>34853955.450487077</v>
      </c>
      <c r="AF193" s="3">
        <f t="shared" si="11"/>
        <v>34853955.450487077</v>
      </c>
      <c r="AG193" s="3">
        <f t="shared" si="29"/>
        <v>46825786.067467958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120</v>
      </c>
      <c r="C194" s="7"/>
      <c r="D194" s="2" t="e">
        <f t="shared" si="12"/>
        <v>#N/A</v>
      </c>
      <c r="E194" s="2" t="e">
        <f t="shared" si="22"/>
        <v>#N/A</v>
      </c>
      <c r="F194" s="2">
        <v>738499.47485658526</v>
      </c>
      <c r="G194" s="2">
        <f t="shared" si="41"/>
        <v>738499.47485658526</v>
      </c>
      <c r="H194" s="2">
        <f t="shared" si="39"/>
        <v>88390011.643803388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2563870.7142857113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770145.47340282798</v>
      </c>
      <c r="Q194" s="2">
        <f t="shared" si="42"/>
        <v>770145.47340282798</v>
      </c>
      <c r="R194" s="2">
        <f t="shared" si="40"/>
        <v>91474986.367591113</v>
      </c>
      <c r="S194" s="2">
        <f t="shared" si="17"/>
        <v>738499.47485658526</v>
      </c>
      <c r="T194" s="2">
        <f t="shared" si="18"/>
        <v>15789.714285714086</v>
      </c>
      <c r="U194" s="2">
        <f t="shared" si="19"/>
        <v>770145.47340282798</v>
      </c>
      <c r="V194" s="2">
        <f t="shared" si="34"/>
        <v>35375127.88606146</v>
      </c>
      <c r="W194" s="2">
        <f t="shared" si="20"/>
        <v>521172.43557438254</v>
      </c>
      <c r="X194" s="2">
        <f t="shared" si="6"/>
        <v>248973.03782844543</v>
      </c>
      <c r="Y194" s="2">
        <f t="shared" si="37"/>
        <v>56099858.481529638</v>
      </c>
      <c r="Z194" s="2" t="str">
        <f t="shared" si="8"/>
        <v>HERE</v>
      </c>
      <c r="AA194" s="2">
        <f>IF(Z194="HERE",Y194,AA193+Graph!$G$1*1000)</f>
        <v>56099858.481529638</v>
      </c>
      <c r="AB194" s="2">
        <f t="shared" si="21"/>
        <v>248973.03782844543</v>
      </c>
      <c r="AC194" s="2">
        <f t="shared" si="38"/>
        <v>35375127.88606146</v>
      </c>
      <c r="AD194" s="3">
        <f t="shared" si="10"/>
        <v>52800000</v>
      </c>
      <c r="AE194" s="2">
        <f>IF(AE192&gt;=52800000,52800000,IF(AB173=Graph!G$1*1000,AE193+Graph!G$1*1000,AC194))</f>
        <v>35375127.88606146</v>
      </c>
      <c r="AF194" s="3">
        <f t="shared" si="11"/>
        <v>35375127.88606146</v>
      </c>
      <c r="AG194" s="3">
        <f t="shared" si="29"/>
        <v>47069546.526208363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121</v>
      </c>
      <c r="C195" s="7"/>
      <c r="D195" s="2" t="e">
        <f t="shared" si="12"/>
        <v>#N/A</v>
      </c>
      <c r="E195" s="2" t="e">
        <f t="shared" si="22"/>
        <v>#N/A</v>
      </c>
      <c r="F195" s="2">
        <v>741086.70151470602</v>
      </c>
      <c r="G195" s="2">
        <f t="shared" si="41"/>
        <v>741086.70151470602</v>
      </c>
      <c r="H195" s="2">
        <f t="shared" si="39"/>
        <v>89131098.345318094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2579660.4285714254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772926.20847856998</v>
      </c>
      <c r="Q195" s="2">
        <f t="shared" si="42"/>
        <v>772926.20847856998</v>
      </c>
      <c r="R195" s="2">
        <f t="shared" si="40"/>
        <v>92247912.576069683</v>
      </c>
      <c r="S195" s="2">
        <f t="shared" si="17"/>
        <v>741086.70151470602</v>
      </c>
      <c r="T195" s="2">
        <f t="shared" si="18"/>
        <v>15789.714285714086</v>
      </c>
      <c r="U195" s="2">
        <f t="shared" si="19"/>
        <v>772926.20847856998</v>
      </c>
      <c r="V195" s="2">
        <f t="shared" si="34"/>
        <v>35898887.548293963</v>
      </c>
      <c r="W195" s="2">
        <f t="shared" si="20"/>
        <v>523759.66223250329</v>
      </c>
      <c r="X195" s="2">
        <f t="shared" si="6"/>
        <v>249166.54624606669</v>
      </c>
      <c r="Y195" s="2">
        <f t="shared" si="37"/>
        <v>56349025.027775705</v>
      </c>
      <c r="Z195" s="2" t="str">
        <f t="shared" si="8"/>
        <v>HERE</v>
      </c>
      <c r="AA195" s="2">
        <f>IF(Z195="HERE",Y195,AA194+Graph!$G$1*1000)</f>
        <v>56349025.027775705</v>
      </c>
      <c r="AB195" s="2">
        <f t="shared" si="21"/>
        <v>249166.54624606669</v>
      </c>
      <c r="AC195" s="2">
        <f t="shared" si="38"/>
        <v>35898887.548293963</v>
      </c>
      <c r="AD195" s="3">
        <f t="shared" si="10"/>
        <v>52800000</v>
      </c>
      <c r="AE195" s="2">
        <f>IF(AE193&gt;=52800000,52800000,IF(AB174=Graph!G$1*1000,AE194+Graph!G$1*1000,AC195))</f>
        <v>35898887.548293963</v>
      </c>
      <c r="AF195" s="3">
        <f t="shared" si="11"/>
        <v>35898887.548293963</v>
      </c>
      <c r="AG195" s="3">
        <f t="shared" si="29"/>
        <v>47313610.503857516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122</v>
      </c>
      <c r="C196" s="7"/>
      <c r="D196" s="2" t="e">
        <f t="shared" si="12"/>
        <v>#N/A</v>
      </c>
      <c r="E196" s="2" t="e">
        <f t="shared" si="22"/>
        <v>#N/A</v>
      </c>
      <c r="F196" s="2">
        <v>743673.92817282677</v>
      </c>
      <c r="G196" s="2">
        <f t="shared" si="41"/>
        <v>743673.92817282677</v>
      </c>
      <c r="H196" s="2">
        <f t="shared" si="39"/>
        <v>89874772.273490921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2595450.1428571395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775706.94355429709</v>
      </c>
      <c r="Q196" s="2">
        <f t="shared" si="42"/>
        <v>775706.94355429709</v>
      </c>
      <c r="R196" s="2">
        <f t="shared" si="40"/>
        <v>93023619.51962398</v>
      </c>
      <c r="S196" s="2">
        <f t="shared" si="17"/>
        <v>743673.92817282677</v>
      </c>
      <c r="T196" s="2">
        <f t="shared" si="18"/>
        <v>15789.714285714086</v>
      </c>
      <c r="U196" s="2">
        <f t="shared" si="19"/>
        <v>775706.94355429709</v>
      </c>
      <c r="V196" s="2">
        <f t="shared" si="34"/>
        <v>36425234.437184587</v>
      </c>
      <c r="W196" s="2">
        <f t="shared" si="20"/>
        <v>526346.88889062405</v>
      </c>
      <c r="X196" s="2">
        <f t="shared" si="6"/>
        <v>249360.05466367304</v>
      </c>
      <c r="Y196" s="2">
        <f t="shared" si="37"/>
        <v>56598385.082439378</v>
      </c>
      <c r="Z196" s="2" t="str">
        <f t="shared" si="8"/>
        <v>HERE</v>
      </c>
      <c r="AA196" s="2">
        <f>IF(Z196="HERE",Y196,AA195+Graph!$G$1*1000)</f>
        <v>56598385.082439378</v>
      </c>
      <c r="AB196" s="2">
        <f t="shared" si="21"/>
        <v>249360.05466367304</v>
      </c>
      <c r="AC196" s="2">
        <f t="shared" si="38"/>
        <v>36425234.437184587</v>
      </c>
      <c r="AD196" s="3">
        <f t="shared" si="10"/>
        <v>52800000</v>
      </c>
      <c r="AE196" s="2">
        <f>IF(AE194&gt;=52800000,52800000,IF(AB175=Graph!G$1*1000,AE195+Graph!G$1*1000,AC196))</f>
        <v>36425234.437184587</v>
      </c>
      <c r="AF196" s="3">
        <f t="shared" si="11"/>
        <v>36425234.437184587</v>
      </c>
      <c r="AG196" s="3">
        <f t="shared" si="29"/>
        <v>47557978.000415407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123</v>
      </c>
      <c r="C197" s="7"/>
      <c r="D197" s="2" t="e">
        <f t="shared" si="12"/>
        <v>#N/A</v>
      </c>
      <c r="E197" s="2" t="e">
        <f t="shared" si="22"/>
        <v>#N/A</v>
      </c>
      <c r="F197" s="2">
        <v>746261.15483094752</v>
      </c>
      <c r="G197" s="2">
        <f t="shared" si="41"/>
        <v>746261.15483094752</v>
      </c>
      <c r="H197" s="2">
        <f t="shared" si="39"/>
        <v>90621033.428321868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2611239.8571428536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778487.6786300391</v>
      </c>
      <c r="Q197" s="2">
        <f t="shared" si="42"/>
        <v>778487.6786300391</v>
      </c>
      <c r="R197" s="2">
        <f t="shared" si="40"/>
        <v>93802107.198254019</v>
      </c>
      <c r="S197" s="2">
        <f t="shared" si="17"/>
        <v>746261.15483094752</v>
      </c>
      <c r="T197" s="2">
        <f t="shared" si="18"/>
        <v>15789.714285714086</v>
      </c>
      <c r="U197" s="2">
        <f t="shared" si="19"/>
        <v>778487.6786300391</v>
      </c>
      <c r="V197" s="2">
        <f t="shared" si="34"/>
        <v>36954168.552733332</v>
      </c>
      <c r="W197" s="2">
        <f t="shared" si="20"/>
        <v>528934.1155487448</v>
      </c>
      <c r="X197" s="2">
        <f t="shared" si="6"/>
        <v>249553.5630812943</v>
      </c>
      <c r="Y197" s="2">
        <f t="shared" si="37"/>
        <v>56847938.645520672</v>
      </c>
      <c r="Z197" s="2" t="str">
        <f t="shared" si="8"/>
        <v>HERE</v>
      </c>
      <c r="AA197" s="2">
        <f>IF(Z197="HERE",Y197,AA196+Graph!$G$1*1000)</f>
        <v>56847938.645520672</v>
      </c>
      <c r="AB197" s="2">
        <f t="shared" si="21"/>
        <v>249553.5630812943</v>
      </c>
      <c r="AC197" s="2">
        <f t="shared" si="38"/>
        <v>36954168.552733332</v>
      </c>
      <c r="AD197" s="3">
        <f t="shared" si="10"/>
        <v>52800000</v>
      </c>
      <c r="AE197" s="2">
        <f>IF(AE195&gt;=52800000,52800000,IF(AB176=Graph!G$1*1000,AE196+Graph!G$1*1000,AC197))</f>
        <v>36954168.552733332</v>
      </c>
      <c r="AF197" s="3">
        <f t="shared" si="11"/>
        <v>36954168.552733332</v>
      </c>
      <c r="AG197" s="3">
        <f t="shared" si="29"/>
        <v>47802649.015882067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124</v>
      </c>
      <c r="C198" s="7"/>
      <c r="D198" s="2" t="e">
        <f t="shared" si="12"/>
        <v>#N/A</v>
      </c>
      <c r="E198" s="2" t="e">
        <f t="shared" si="22"/>
        <v>#N/A</v>
      </c>
      <c r="F198" s="2">
        <v>748848.38148906827</v>
      </c>
      <c r="G198" s="2">
        <f t="shared" si="41"/>
        <v>748848.38148906827</v>
      </c>
      <c r="H198" s="2">
        <f t="shared" si="39"/>
        <v>91369881.809810936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2627029.5714285676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781268.4137057662</v>
      </c>
      <c r="Q198" s="2">
        <f t="shared" si="42"/>
        <v>781268.4137057662</v>
      </c>
      <c r="R198" s="2">
        <f t="shared" si="40"/>
        <v>94583375.611959785</v>
      </c>
      <c r="S198" s="2">
        <f t="shared" si="17"/>
        <v>748848.38148906827</v>
      </c>
      <c r="T198" s="2">
        <f t="shared" si="18"/>
        <v>15789.714285714086</v>
      </c>
      <c r="U198" s="2">
        <f t="shared" si="19"/>
        <v>781268.4137057662</v>
      </c>
      <c r="V198" s="2">
        <f t="shared" si="34"/>
        <v>37485689.894940197</v>
      </c>
      <c r="W198" s="2">
        <f t="shared" si="20"/>
        <v>531521.34220686555</v>
      </c>
      <c r="X198" s="2">
        <f t="shared" si="6"/>
        <v>249747.07149890065</v>
      </c>
      <c r="Y198" s="2">
        <f t="shared" si="37"/>
        <v>57097685.717019573</v>
      </c>
      <c r="Z198" s="2" t="str">
        <f t="shared" si="8"/>
        <v>HERE</v>
      </c>
      <c r="AA198" s="2">
        <f>IF(Z198="HERE",Y198,AA197+Graph!$G$1*1000)</f>
        <v>57097685.717019573</v>
      </c>
      <c r="AB198" s="2">
        <f t="shared" si="21"/>
        <v>249747.07149890065</v>
      </c>
      <c r="AC198" s="2">
        <f t="shared" si="38"/>
        <v>37485689.894940197</v>
      </c>
      <c r="AD198" s="3">
        <f t="shared" si="10"/>
        <v>52800000</v>
      </c>
      <c r="AE198" s="2">
        <f>IF(AE196&gt;=52800000,52800000,IF(AB177=Graph!G$1*1000,AE197+Graph!G$1*1000,AC198))</f>
        <v>37485689.894940197</v>
      </c>
      <c r="AF198" s="3">
        <f t="shared" si="11"/>
        <v>37485689.894940197</v>
      </c>
      <c r="AG198" s="3">
        <f t="shared" si="29"/>
        <v>48047623.550257489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125</v>
      </c>
      <c r="C199" s="7"/>
      <c r="D199" s="2" t="e">
        <f t="shared" si="12"/>
        <v>#N/A</v>
      </c>
      <c r="E199" s="2" t="e">
        <f t="shared" si="22"/>
        <v>#N/A</v>
      </c>
      <c r="F199" s="2">
        <v>751435.60814718902</v>
      </c>
      <c r="G199" s="2">
        <f t="shared" si="41"/>
        <v>751435.60814718902</v>
      </c>
      <c r="H199" s="2">
        <f t="shared" si="39"/>
        <v>92121317.417958125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2642819.2857142817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784049.14878150821</v>
      </c>
      <c r="Q199" s="2">
        <f t="shared" si="42"/>
        <v>784049.14878150821</v>
      </c>
      <c r="R199" s="2">
        <f t="shared" si="40"/>
        <v>95367424.760741293</v>
      </c>
      <c r="S199" s="2">
        <f t="shared" si="17"/>
        <v>751435.60814718902</v>
      </c>
      <c r="T199" s="2">
        <f t="shared" si="18"/>
        <v>15789.714285714086</v>
      </c>
      <c r="U199" s="2">
        <f t="shared" si="19"/>
        <v>784049.14878150821</v>
      </c>
      <c r="V199" s="2">
        <f t="shared" si="34"/>
        <v>38019798.463805199</v>
      </c>
      <c r="W199" s="2">
        <f t="shared" si="20"/>
        <v>534108.5688650012</v>
      </c>
      <c r="X199" s="2">
        <f t="shared" si="6"/>
        <v>249940.57991650701</v>
      </c>
      <c r="Y199" s="2">
        <f t="shared" si="37"/>
        <v>57347626.29693608</v>
      </c>
      <c r="Z199" s="2" t="str">
        <f t="shared" si="8"/>
        <v>HERE</v>
      </c>
      <c r="AA199" s="2">
        <f>IF(Z199="HERE",Y199,AA198+Graph!$G$1*1000)</f>
        <v>57347626.29693608</v>
      </c>
      <c r="AB199" s="2">
        <f t="shared" si="21"/>
        <v>249940.57991650701</v>
      </c>
      <c r="AC199" s="2">
        <f t="shared" si="38"/>
        <v>38019798.463805199</v>
      </c>
      <c r="AD199" s="3">
        <f t="shared" si="10"/>
        <v>52800000</v>
      </c>
      <c r="AE199" s="2">
        <f>IF(AE197&gt;=52800000,52800000,IF(AB178=Graph!G$1*1000,AE198+Graph!G$1*1000,AC199))</f>
        <v>38019798.463805199</v>
      </c>
      <c r="AF199" s="3">
        <f t="shared" si="11"/>
        <v>38019798.463805199</v>
      </c>
      <c r="AG199" s="3">
        <f t="shared" si="29"/>
        <v>48292901.603541672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126</v>
      </c>
      <c r="C200" s="7"/>
      <c r="D200" s="2" t="e">
        <f t="shared" si="12"/>
        <v>#N/A</v>
      </c>
      <c r="E200" s="2" t="e">
        <f t="shared" si="22"/>
        <v>#N/A</v>
      </c>
      <c r="F200" s="2">
        <v>754022.83480530977</v>
      </c>
      <c r="G200" s="2">
        <f t="shared" si="41"/>
        <v>754022.83480530977</v>
      </c>
      <c r="H200" s="2">
        <f t="shared" si="39"/>
        <v>92875340.252763435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2658608.9999999958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786829.88385723531</v>
      </c>
      <c r="Q200" s="2">
        <f t="shared" si="42"/>
        <v>786829.88385723531</v>
      </c>
      <c r="R200" s="2">
        <f t="shared" si="40"/>
        <v>96154254.644598529</v>
      </c>
      <c r="S200" s="2">
        <f t="shared" si="17"/>
        <v>754022.83480530977</v>
      </c>
      <c r="T200" s="2">
        <f t="shared" si="18"/>
        <v>15789.714285714086</v>
      </c>
      <c r="U200" s="2">
        <f t="shared" si="19"/>
        <v>786829.88385723531</v>
      </c>
      <c r="V200" s="2">
        <f t="shared" si="34"/>
        <v>38556494.259328321</v>
      </c>
      <c r="W200" s="2">
        <f t="shared" si="20"/>
        <v>536695.79552312195</v>
      </c>
      <c r="X200" s="2">
        <f t="shared" si="6"/>
        <v>250134.08833411336</v>
      </c>
      <c r="Y200" s="2">
        <f t="shared" si="37"/>
        <v>57597760.385270193</v>
      </c>
      <c r="Z200" s="2" t="str">
        <f t="shared" si="8"/>
        <v>HERE</v>
      </c>
      <c r="AA200" s="2">
        <f>IF(Z200="HERE",Y200,AA199+Graph!$G$1*1000)</f>
        <v>57597760.385270193</v>
      </c>
      <c r="AB200" s="2">
        <f t="shared" si="21"/>
        <v>250134.08833411336</v>
      </c>
      <c r="AC200" s="2">
        <f t="shared" si="38"/>
        <v>38556494.259328321</v>
      </c>
      <c r="AD200" s="3">
        <f t="shared" si="10"/>
        <v>52800000</v>
      </c>
      <c r="AE200" s="2">
        <f>IF(AE198&gt;=52800000,52800000,IF(AB179=Graph!G$1*1000,AE199+Graph!G$1*1000,AC200))</f>
        <v>38556494.259328321</v>
      </c>
      <c r="AF200" s="3">
        <f t="shared" si="11"/>
        <v>38556494.259328321</v>
      </c>
      <c r="AG200" s="3">
        <f t="shared" si="29"/>
        <v>48538483.175734609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127</v>
      </c>
      <c r="C201" s="7"/>
      <c r="D201" s="2" t="e">
        <f t="shared" si="12"/>
        <v>#N/A</v>
      </c>
      <c r="E201" s="2" t="e">
        <f t="shared" si="22"/>
        <v>#N/A</v>
      </c>
      <c r="F201" s="2">
        <v>756610.06146343052</v>
      </c>
      <c r="G201" s="2">
        <f t="shared" si="41"/>
        <v>756610.06146343052</v>
      </c>
      <c r="H201" s="2">
        <f t="shared" si="39"/>
        <v>93631950.314226866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2674398.7142857099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789610.61893297732</v>
      </c>
      <c r="Q201" s="2">
        <f t="shared" si="42"/>
        <v>789610.61893297732</v>
      </c>
      <c r="R201" s="2">
        <f t="shared" si="40"/>
        <v>96943865.263531506</v>
      </c>
      <c r="S201" s="2">
        <f t="shared" si="17"/>
        <v>756610.06146343052</v>
      </c>
      <c r="T201" s="2">
        <f t="shared" si="18"/>
        <v>15789.714285714086</v>
      </c>
      <c r="U201" s="2">
        <f t="shared" si="19"/>
        <v>789610.61893297732</v>
      </c>
      <c r="V201" s="2">
        <f t="shared" si="34"/>
        <v>39095777.281509563</v>
      </c>
      <c r="W201" s="2">
        <f t="shared" si="20"/>
        <v>539283.0221812427</v>
      </c>
      <c r="X201" s="2">
        <f t="shared" si="6"/>
        <v>250327.59675173461</v>
      </c>
      <c r="Y201" s="2">
        <f t="shared" si="37"/>
        <v>57848087.982021928</v>
      </c>
      <c r="Z201" s="2" t="str">
        <f t="shared" si="8"/>
        <v>HERE</v>
      </c>
      <c r="AA201" s="2">
        <f>IF(Z201="HERE",Y201,AA200+Graph!$G$1*1000)</f>
        <v>57848087.982021928</v>
      </c>
      <c r="AB201" s="2">
        <f t="shared" si="21"/>
        <v>250327.59675173461</v>
      </c>
      <c r="AC201" s="2">
        <f t="shared" si="38"/>
        <v>39095777.281509563</v>
      </c>
      <c r="AD201" s="3">
        <f t="shared" si="10"/>
        <v>52800000</v>
      </c>
      <c r="AE201" s="2">
        <f>IF(AE199&gt;=52800000,52800000,IF(AB180=Graph!G$1*1000,AE200+Graph!G$1*1000,AC201))</f>
        <v>39095777.281509563</v>
      </c>
      <c r="AF201" s="3">
        <f t="shared" si="11"/>
        <v>39095777.281509563</v>
      </c>
      <c r="AG201" s="3">
        <f t="shared" si="29"/>
        <v>48784368.266836308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128</v>
      </c>
      <c r="C202" s="7"/>
      <c r="D202" s="2" t="e">
        <f t="shared" si="12"/>
        <v>#N/A</v>
      </c>
      <c r="E202" s="2" t="e">
        <f t="shared" si="22"/>
        <v>#N/A</v>
      </c>
      <c r="F202" s="2">
        <v>759197.28812155128</v>
      </c>
      <c r="G202" s="2">
        <f t="shared" si="41"/>
        <v>759197.28812155128</v>
      </c>
      <c r="H202" s="2">
        <f t="shared" si="39"/>
        <v>94391147.602348417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2690188.428571424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792391.35400870442</v>
      </c>
      <c r="Q202" s="2">
        <f t="shared" si="42"/>
        <v>792391.35400870442</v>
      </c>
      <c r="R202" s="2">
        <f t="shared" si="40"/>
        <v>97736256.61754021</v>
      </c>
      <c r="S202" s="2">
        <f t="shared" si="17"/>
        <v>759197.28812155128</v>
      </c>
      <c r="T202" s="2">
        <f t="shared" si="18"/>
        <v>15789.714285714086</v>
      </c>
      <c r="U202" s="2">
        <f t="shared" si="19"/>
        <v>792391.35400870442</v>
      </c>
      <c r="V202" s="2">
        <f t="shared" si="34"/>
        <v>39637647.530348927</v>
      </c>
      <c r="W202" s="2">
        <f t="shared" si="20"/>
        <v>541870.24883936346</v>
      </c>
      <c r="X202" s="2">
        <f t="shared" si="6"/>
        <v>250521.10516934097</v>
      </c>
      <c r="Y202" s="2">
        <f t="shared" si="37"/>
        <v>58098609.087191269</v>
      </c>
      <c r="Z202" s="2" t="str">
        <f t="shared" si="8"/>
        <v>HERE</v>
      </c>
      <c r="AA202" s="2">
        <f>IF(Z202="HERE",Y202,AA201+Graph!$G$1*1000)</f>
        <v>58098609.087191269</v>
      </c>
      <c r="AB202" s="2">
        <f t="shared" si="21"/>
        <v>250521.10516934097</v>
      </c>
      <c r="AC202" s="2">
        <f t="shared" si="38"/>
        <v>39637647.530348927</v>
      </c>
      <c r="AD202" s="3">
        <f t="shared" si="10"/>
        <v>52800000</v>
      </c>
      <c r="AE202" s="2">
        <f>IF(AE200&gt;=52800000,52800000,IF(AB181=Graph!G$1*1000,AE201+Graph!G$1*1000,AC202))</f>
        <v>39637647.530348927</v>
      </c>
      <c r="AF202" s="3">
        <f t="shared" si="11"/>
        <v>39637647.530348927</v>
      </c>
      <c r="AG202" s="3">
        <f t="shared" si="29"/>
        <v>48960084.495146394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129</v>
      </c>
      <c r="C203" s="7"/>
      <c r="D203" s="2" t="e">
        <f t="shared" si="12"/>
        <v>#N/A</v>
      </c>
      <c r="E203" s="2" t="e">
        <f t="shared" si="22"/>
        <v>#N/A</v>
      </c>
      <c r="F203" s="2">
        <v>761784.51477967203</v>
      </c>
      <c r="G203" s="2">
        <f t="shared" si="41"/>
        <v>761784.51477967203</v>
      </c>
      <c r="H203" s="2">
        <f t="shared" si="39"/>
        <v>95152932.117128089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2705978.1428571381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795172.08908444643</v>
      </c>
      <c r="Q203" s="2">
        <f t="shared" si="42"/>
        <v>795172.08908444643</v>
      </c>
      <c r="R203" s="2">
        <f t="shared" si="40"/>
        <v>98531428.706624657</v>
      </c>
      <c r="S203" s="2">
        <f t="shared" si="17"/>
        <v>761784.51477967203</v>
      </c>
      <c r="T203" s="2">
        <f t="shared" si="18"/>
        <v>15789.714285714086</v>
      </c>
      <c r="U203" s="2">
        <f t="shared" si="19"/>
        <v>795172.08908444643</v>
      </c>
      <c r="V203" s="2">
        <f t="shared" si="34"/>
        <v>40182105.005846411</v>
      </c>
      <c r="W203" s="2">
        <f t="shared" si="20"/>
        <v>544457.47549748421</v>
      </c>
      <c r="X203" s="2">
        <f t="shared" si="6"/>
        <v>250714.61358696222</v>
      </c>
      <c r="Y203" s="2">
        <f t="shared" si="37"/>
        <v>58349323.700778231</v>
      </c>
      <c r="Z203" s="2" t="str">
        <f t="shared" si="8"/>
        <v>HERE</v>
      </c>
      <c r="AA203" s="2">
        <f>IF(Z203="HERE",Y203,AA202+Graph!$G$1*1000)</f>
        <v>58349323.700778231</v>
      </c>
      <c r="AB203" s="2">
        <f t="shared" si="21"/>
        <v>250714.61358696222</v>
      </c>
      <c r="AC203" s="2">
        <f t="shared" si="38"/>
        <v>40182105.005846411</v>
      </c>
      <c r="AD203" s="3">
        <f t="shared" si="10"/>
        <v>52800000</v>
      </c>
      <c r="AE203" s="2">
        <f>IF(AE201&gt;=52800000,52800000,IF(AB182=Graph!G$1*1000,AE202+Graph!G$1*1000,AC203))</f>
        <v>40182105.005846411</v>
      </c>
      <c r="AF203" s="3">
        <f t="shared" si="11"/>
        <v>40182105.005846411</v>
      </c>
      <c r="AG203" s="3">
        <f t="shared" si="29"/>
        <v>48984590.780930243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130</v>
      </c>
      <c r="C204" s="7"/>
      <c r="D204" s="2" t="e">
        <f t="shared" si="12"/>
        <v>#N/A</v>
      </c>
      <c r="E204" s="2" t="e">
        <f t="shared" si="22"/>
        <v>#N/A</v>
      </c>
      <c r="F204" s="2">
        <v>764371.74143779278</v>
      </c>
      <c r="G204" s="2">
        <f t="shared" si="41"/>
        <v>764371.74143779278</v>
      </c>
      <c r="H204" s="2">
        <f t="shared" si="39"/>
        <v>95917303.858565882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2721767.8571428522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797952.82416017354</v>
      </c>
      <c r="Q204" s="2">
        <f t="shared" si="42"/>
        <v>797952.82416017354</v>
      </c>
      <c r="R204" s="2">
        <f t="shared" si="40"/>
        <v>99329381.53078483</v>
      </c>
      <c r="S204" s="2">
        <f t="shared" si="17"/>
        <v>764371.74143779278</v>
      </c>
      <c r="T204" s="2">
        <f t="shared" si="18"/>
        <v>15789.714285714086</v>
      </c>
      <c r="U204" s="2">
        <f t="shared" si="19"/>
        <v>797952.82416017354</v>
      </c>
      <c r="V204" s="2">
        <f t="shared" si="34"/>
        <v>40729149.708002016</v>
      </c>
      <c r="W204" s="2">
        <f t="shared" si="20"/>
        <v>547044.70215560496</v>
      </c>
      <c r="X204" s="2">
        <f t="shared" si="6"/>
        <v>250908.12200456858</v>
      </c>
      <c r="Y204" s="2">
        <f t="shared" si="37"/>
        <v>58600231.8227828</v>
      </c>
      <c r="Z204" s="2" t="str">
        <f t="shared" si="8"/>
        <v>HERE</v>
      </c>
      <c r="AA204" s="2">
        <f>IF(Z204="HERE",Y204,AA203+Graph!$G$1*1000)</f>
        <v>58600231.8227828</v>
      </c>
      <c r="AB204" s="2">
        <f t="shared" si="21"/>
        <v>250908.12200456858</v>
      </c>
      <c r="AC204" s="2">
        <f t="shared" si="38"/>
        <v>40729149.708002016</v>
      </c>
      <c r="AD204" s="3">
        <f t="shared" si="10"/>
        <v>52800000</v>
      </c>
      <c r="AE204" s="2">
        <f>IF(AE202&gt;=52800000,52800000,IF(AB183=Graph!G$1*1000,AE203+Graph!G$1*1000,AC204))</f>
        <v>40729149.708002016</v>
      </c>
      <c r="AF204" s="3">
        <f t="shared" si="11"/>
        <v>40729149.708002016</v>
      </c>
      <c r="AG204" s="3">
        <f t="shared" si="29"/>
        <v>49009226.428046994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131</v>
      </c>
      <c r="C205" s="7"/>
      <c r="D205" s="2" t="e">
        <f t="shared" si="12"/>
        <v>#N/A</v>
      </c>
      <c r="E205" s="2" t="e">
        <f t="shared" si="22"/>
        <v>#N/A</v>
      </c>
      <c r="F205" s="2">
        <v>766958.96809591353</v>
      </c>
      <c r="G205" s="2">
        <f t="shared" si="41"/>
        <v>766958.96809591353</v>
      </c>
      <c r="H205" s="2">
        <f t="shared" si="39"/>
        <v>96684262.826661795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2737557.5714285662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800733.55923591554</v>
      </c>
      <c r="Q205" s="2">
        <f t="shared" si="42"/>
        <v>800000</v>
      </c>
      <c r="R205" s="2">
        <f t="shared" si="40"/>
        <v>100129381.53078483</v>
      </c>
      <c r="S205" s="2">
        <f t="shared" si="17"/>
        <v>766958.96809591353</v>
      </c>
      <c r="T205" s="2">
        <f t="shared" si="18"/>
        <v>15789.714285714086</v>
      </c>
      <c r="U205" s="2">
        <f t="shared" si="19"/>
        <v>800000</v>
      </c>
      <c r="V205" s="2">
        <f t="shared" si="34"/>
        <v>41278781.636815742</v>
      </c>
      <c r="W205" s="2">
        <f t="shared" si="20"/>
        <v>549631.92881372571</v>
      </c>
      <c r="X205" s="2">
        <f t="shared" si="6"/>
        <v>250368.07118627429</v>
      </c>
      <c r="Y205" s="2">
        <f t="shared" si="37"/>
        <v>58850599.893969074</v>
      </c>
      <c r="Z205" s="2" t="str">
        <f t="shared" si="8"/>
        <v>HERE</v>
      </c>
      <c r="AA205" s="2">
        <f>IF(Z205="HERE",Y205,AA204+Graph!$G$1*1000)</f>
        <v>58850599.893969074</v>
      </c>
      <c r="AB205" s="2">
        <f t="shared" si="21"/>
        <v>250368.07118627429</v>
      </c>
      <c r="AC205" s="2">
        <f t="shared" si="38"/>
        <v>41278781.636815742</v>
      </c>
      <c r="AD205" s="3">
        <f t="shared" si="10"/>
        <v>52800000</v>
      </c>
      <c r="AE205" s="2">
        <f>IF(AE203&gt;=52800000,52800000,IF(AB184=Graph!G$1*1000,AE204+Graph!G$1*1000,AC205))</f>
        <v>41278781.636815742</v>
      </c>
      <c r="AF205" s="3">
        <f t="shared" si="11"/>
        <v>41278781.636815742</v>
      </c>
      <c r="AG205" s="3">
        <f t="shared" si="29"/>
        <v>49033991.436496653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132</v>
      </c>
      <c r="C206" s="7"/>
      <c r="D206" s="2" t="e">
        <f t="shared" si="12"/>
        <v>#N/A</v>
      </c>
      <c r="E206" s="2" t="e">
        <f t="shared" si="22"/>
        <v>#N/A</v>
      </c>
      <c r="F206" s="2">
        <v>769546.19475403428</v>
      </c>
      <c r="G206" s="2">
        <f t="shared" si="41"/>
        <v>769546.19475403428</v>
      </c>
      <c r="H206" s="2">
        <f t="shared" si="39"/>
        <v>97453809.02141583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2753347.2857142803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803514.29431165755</v>
      </c>
      <c r="Q206" s="2">
        <f t="shared" si="42"/>
        <v>800000</v>
      </c>
      <c r="R206" s="2">
        <f t="shared" si="40"/>
        <v>100929381.53078483</v>
      </c>
      <c r="S206" s="2">
        <f t="shared" si="17"/>
        <v>769546.19475403428</v>
      </c>
      <c r="T206" s="2">
        <f t="shared" si="18"/>
        <v>15789.714285714086</v>
      </c>
      <c r="U206" s="2">
        <f t="shared" si="19"/>
        <v>800000</v>
      </c>
      <c r="V206" s="2">
        <f t="shared" si="34"/>
        <v>41831000.792287588</v>
      </c>
      <c r="W206" s="2">
        <f t="shared" si="20"/>
        <v>552219.15547184646</v>
      </c>
      <c r="X206" s="2">
        <f t="shared" si="6"/>
        <v>247780.84452815354</v>
      </c>
      <c r="Y206" s="2">
        <f t="shared" si="37"/>
        <v>59098380.738497227</v>
      </c>
      <c r="Z206" s="2" t="str">
        <f t="shared" si="8"/>
        <v>HERE</v>
      </c>
      <c r="AA206" s="2">
        <f>IF(Z206="HERE",Y206,AA205+Graph!$G$1*1000)</f>
        <v>59098380.738497227</v>
      </c>
      <c r="AB206" s="2">
        <f t="shared" si="21"/>
        <v>247780.84452815354</v>
      </c>
      <c r="AC206" s="2">
        <f t="shared" si="38"/>
        <v>41831000.792287588</v>
      </c>
      <c r="AD206" s="3">
        <f t="shared" si="10"/>
        <v>52800000</v>
      </c>
      <c r="AE206" s="2">
        <f>IF(AE204&gt;=52800000,52800000,IF(AB185=Graph!G$1*1000,AE205+Graph!G$1*1000,AC206))</f>
        <v>41831000.792287588</v>
      </c>
      <c r="AF206" s="3">
        <f t="shared" si="11"/>
        <v>41831000.792287588</v>
      </c>
      <c r="AG206" s="3">
        <f t="shared" si="29"/>
        <v>49058885.80627922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133</v>
      </c>
      <c r="C207" s="7"/>
      <c r="D207" s="2" t="e">
        <f t="shared" si="12"/>
        <v>#N/A</v>
      </c>
      <c r="E207" s="2" t="e">
        <f t="shared" si="22"/>
        <v>#N/A</v>
      </c>
      <c r="F207" s="2">
        <v>772133.42141216993</v>
      </c>
      <c r="G207" s="2">
        <f t="shared" si="41"/>
        <v>772133.42141216993</v>
      </c>
      <c r="H207" s="2">
        <f t="shared" si="39"/>
        <v>98225942.442828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2769136.9999999944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806295.02938738465</v>
      </c>
      <c r="Q207" s="2">
        <f t="shared" si="42"/>
        <v>800000</v>
      </c>
      <c r="R207" s="2">
        <f t="shared" si="40"/>
        <v>101729381.53078483</v>
      </c>
      <c r="S207" s="2">
        <f t="shared" si="17"/>
        <v>772133.42141216993</v>
      </c>
      <c r="T207" s="2">
        <f t="shared" si="18"/>
        <v>15789.714285714086</v>
      </c>
      <c r="U207" s="2">
        <f t="shared" si="19"/>
        <v>800000</v>
      </c>
      <c r="V207" s="2">
        <f t="shared" si="34"/>
        <v>42385807.174417555</v>
      </c>
      <c r="W207" s="2">
        <f t="shared" si="20"/>
        <v>554806.38212996721</v>
      </c>
      <c r="X207" s="2">
        <f t="shared" si="6"/>
        <v>245193.61787003279</v>
      </c>
      <c r="Y207" s="2">
        <f t="shared" si="37"/>
        <v>59343574.35636726</v>
      </c>
      <c r="Z207" s="2" t="str">
        <f t="shared" si="8"/>
        <v>HERE</v>
      </c>
      <c r="AA207" s="2">
        <f>IF(Z207="HERE",Y207,AA206+Graph!$G$1*1000)</f>
        <v>59343574.35636726</v>
      </c>
      <c r="AB207" s="2">
        <f t="shared" si="21"/>
        <v>245193.61787003279</v>
      </c>
      <c r="AC207" s="2">
        <f t="shared" si="38"/>
        <v>42385807.174417555</v>
      </c>
      <c r="AD207" s="3">
        <f t="shared" si="10"/>
        <v>52800000</v>
      </c>
      <c r="AE207" s="2">
        <f>IF(AE205&gt;=52800000,52800000,IF(AB186=Graph!G$1*1000,AE206+Graph!G$1*1000,AC207))</f>
        <v>42385807.174417555</v>
      </c>
      <c r="AF207" s="3">
        <f t="shared" si="11"/>
        <v>42385807.174417555</v>
      </c>
      <c r="AG207" s="3">
        <f t="shared" si="29"/>
        <v>49083909.537394688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134</v>
      </c>
      <c r="C208" s="7"/>
      <c r="D208" s="2" t="e">
        <f t="shared" si="12"/>
        <v>#N/A</v>
      </c>
      <c r="E208" s="2" t="e">
        <f t="shared" si="22"/>
        <v>#N/A</v>
      </c>
      <c r="F208" s="2">
        <v>774720.64807029068</v>
      </c>
      <c r="G208" s="2">
        <f t="shared" si="41"/>
        <v>774720.64807029068</v>
      </c>
      <c r="H208" s="2">
        <f t="shared" si="39"/>
        <v>99000663.09089829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2784926.7142857085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809075.76446312666</v>
      </c>
      <c r="Q208" s="2">
        <f t="shared" si="42"/>
        <v>800000</v>
      </c>
      <c r="R208" s="2">
        <f t="shared" si="40"/>
        <v>102529381.53078483</v>
      </c>
      <c r="S208" s="2">
        <f t="shared" si="17"/>
        <v>774720.64807029068</v>
      </c>
      <c r="T208" s="2">
        <f t="shared" si="18"/>
        <v>15789.714285714086</v>
      </c>
      <c r="U208" s="2">
        <f t="shared" si="19"/>
        <v>800000</v>
      </c>
      <c r="V208" s="2">
        <f t="shared" si="34"/>
        <v>42943200.783205643</v>
      </c>
      <c r="W208" s="2">
        <f t="shared" si="20"/>
        <v>557393.60878808796</v>
      </c>
      <c r="X208" s="2">
        <f t="shared" si="6"/>
        <v>242606.39121191204</v>
      </c>
      <c r="Y208" s="2">
        <f t="shared" si="37"/>
        <v>59586180.747579172</v>
      </c>
      <c r="Z208" s="2" t="str">
        <f t="shared" si="8"/>
        <v>HERE</v>
      </c>
      <c r="AA208" s="2">
        <f>IF(Z208="HERE",Y208,AA207+Graph!$G$1*1000)</f>
        <v>59586180.747579172</v>
      </c>
      <c r="AB208" s="2">
        <f t="shared" si="21"/>
        <v>242606.39121191204</v>
      </c>
      <c r="AC208" s="2">
        <f t="shared" si="38"/>
        <v>42943200.783205643</v>
      </c>
      <c r="AD208" s="3">
        <f t="shared" si="10"/>
        <v>52800000</v>
      </c>
      <c r="AE208" s="2">
        <f>IF(AE206&gt;=52800000,52800000,IF(AB187=Graph!G$1*1000,AE207+Graph!G$1*1000,AC208))</f>
        <v>42943200.783205643</v>
      </c>
      <c r="AF208" s="3">
        <f t="shared" si="11"/>
        <v>42943200.783205643</v>
      </c>
      <c r="AG208" s="3">
        <f t="shared" si="29"/>
        <v>49109062.629843064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135</v>
      </c>
      <c r="C209" s="7"/>
      <c r="D209" s="2" t="e">
        <f t="shared" si="12"/>
        <v>#N/A</v>
      </c>
      <c r="E209" s="2" t="e">
        <f t="shared" si="22"/>
        <v>#N/A</v>
      </c>
      <c r="F209" s="2">
        <v>777307.87472841144</v>
      </c>
      <c r="G209" s="2">
        <f t="shared" si="41"/>
        <v>777307.87472841144</v>
      </c>
      <c r="H209" s="2">
        <f t="shared" si="39"/>
        <v>99777970.965626702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2800716.4285714226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811856.49953885376</v>
      </c>
      <c r="Q209" s="2">
        <f t="shared" si="42"/>
        <v>800000</v>
      </c>
      <c r="R209" s="2">
        <f t="shared" si="40"/>
        <v>103329381.53078483</v>
      </c>
      <c r="S209" s="2">
        <f t="shared" si="17"/>
        <v>777307.87472841144</v>
      </c>
      <c r="T209" s="2">
        <f t="shared" si="18"/>
        <v>15789.714285714086</v>
      </c>
      <c r="U209" s="2">
        <f t="shared" si="19"/>
        <v>800000</v>
      </c>
      <c r="V209" s="2">
        <f t="shared" si="34"/>
        <v>43503181.618651852</v>
      </c>
      <c r="W209" s="2">
        <f t="shared" si="20"/>
        <v>559980.83544620872</v>
      </c>
      <c r="X209" s="2">
        <f t="shared" si="6"/>
        <v>240019.16455379128</v>
      </c>
      <c r="Y209" s="2">
        <f t="shared" si="37"/>
        <v>59826199.912132964</v>
      </c>
      <c r="Z209" s="2" t="str">
        <f t="shared" si="8"/>
        <v>HERE</v>
      </c>
      <c r="AA209" s="2">
        <f>IF(Z209="HERE",Y209,AA208+Graph!$G$1*1000)</f>
        <v>59826199.912132964</v>
      </c>
      <c r="AB209" s="2">
        <f t="shared" si="21"/>
        <v>240019.16455379128</v>
      </c>
      <c r="AC209" s="2">
        <f t="shared" si="38"/>
        <v>43503181.618651852</v>
      </c>
      <c r="AD209" s="3">
        <f t="shared" si="10"/>
        <v>52800000</v>
      </c>
      <c r="AE209" s="2">
        <f>IF(AE207&gt;=52800000,52800000,IF(AB188=Graph!G$1*1000,AE208+Graph!G$1*1000,AC209))</f>
        <v>43503181.618651852</v>
      </c>
      <c r="AF209" s="3">
        <f t="shared" si="11"/>
        <v>43503181.618651852</v>
      </c>
      <c r="AG209" s="3">
        <f t="shared" si="29"/>
        <v>49134345.083624348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136</v>
      </c>
      <c r="C210" s="7"/>
      <c r="D210" s="2" t="e">
        <f t="shared" si="12"/>
        <v>#N/A</v>
      </c>
      <c r="E210" s="2" t="e">
        <f t="shared" si="22"/>
        <v>#N/A</v>
      </c>
      <c r="F210" s="2">
        <v>779895.10138653219</v>
      </c>
      <c r="G210" s="2">
        <f t="shared" si="41"/>
        <v>779895.10138653219</v>
      </c>
      <c r="H210" s="2">
        <f t="shared" si="39"/>
        <v>100557866.06701323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2816506.1428571367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814637.23461459577</v>
      </c>
      <c r="Q210" s="2">
        <f t="shared" si="42"/>
        <v>800000</v>
      </c>
      <c r="R210" s="2">
        <f t="shared" si="40"/>
        <v>104129381.53078483</v>
      </c>
      <c r="S210" s="2">
        <f t="shared" si="17"/>
        <v>779895.10138653219</v>
      </c>
      <c r="T210" s="2">
        <f t="shared" si="18"/>
        <v>15789.714285714086</v>
      </c>
      <c r="U210" s="2">
        <f t="shared" si="19"/>
        <v>800000</v>
      </c>
      <c r="V210" s="2">
        <f t="shared" si="34"/>
        <v>44065749.680756181</v>
      </c>
      <c r="W210" s="2">
        <f t="shared" si="20"/>
        <v>562568.06210432947</v>
      </c>
      <c r="X210" s="2">
        <f t="shared" si="6"/>
        <v>237431.93789567053</v>
      </c>
      <c r="Y210" s="2">
        <f t="shared" si="37"/>
        <v>60063631.850028634</v>
      </c>
      <c r="Z210" s="2" t="str">
        <f t="shared" si="8"/>
        <v>HERE</v>
      </c>
      <c r="AA210" s="2">
        <f>IF(Z210="HERE",Y210,AA209+Graph!$G$1*1000)</f>
        <v>60063631.850028634</v>
      </c>
      <c r="AB210" s="2">
        <f t="shared" si="21"/>
        <v>237431.93789567053</v>
      </c>
      <c r="AC210" s="2">
        <f t="shared" si="38"/>
        <v>44065749.680756181</v>
      </c>
      <c r="AD210" s="3">
        <f t="shared" si="10"/>
        <v>52800000</v>
      </c>
      <c r="AE210" s="2">
        <f>IF(AE208&gt;=52800000,52800000,IF(AB189=Graph!G$1*1000,AE209+Graph!G$1*1000,AC210))</f>
        <v>44065749.680756181</v>
      </c>
      <c r="AF210" s="3">
        <f t="shared" si="11"/>
        <v>44065749.680756181</v>
      </c>
      <c r="AG210" s="3">
        <f t="shared" si="29"/>
        <v>49159756.898738541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137</v>
      </c>
      <c r="C211" s="7"/>
      <c r="D211" s="2" t="e">
        <f t="shared" si="12"/>
        <v>#N/A</v>
      </c>
      <c r="E211" s="2" t="e">
        <f t="shared" si="22"/>
        <v>#N/A</v>
      </c>
      <c r="F211" s="2">
        <v>782482.32804465294</v>
      </c>
      <c r="G211" s="2">
        <f t="shared" si="41"/>
        <v>782482.32804465294</v>
      </c>
      <c r="H211" s="2">
        <f t="shared" si="39"/>
        <v>101340348.39505789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2832295.8571428508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817417.96969032288</v>
      </c>
      <c r="Q211" s="2">
        <f t="shared" si="42"/>
        <v>800000</v>
      </c>
      <c r="R211" s="2">
        <f t="shared" si="40"/>
        <v>104929381.53078483</v>
      </c>
      <c r="S211" s="2">
        <f t="shared" si="17"/>
        <v>782482.32804465294</v>
      </c>
      <c r="T211" s="2">
        <f t="shared" si="18"/>
        <v>15789.714285714086</v>
      </c>
      <c r="U211" s="2">
        <f t="shared" si="19"/>
        <v>800000</v>
      </c>
      <c r="V211" s="2">
        <f t="shared" si="34"/>
        <v>44630904.969518632</v>
      </c>
      <c r="W211" s="2">
        <f t="shared" si="20"/>
        <v>565155.28876245022</v>
      </c>
      <c r="X211" s="2">
        <f t="shared" si="6"/>
        <v>234844.71123754978</v>
      </c>
      <c r="Y211" s="2">
        <f t="shared" si="37"/>
        <v>60298476.561266184</v>
      </c>
      <c r="Z211" s="2" t="str">
        <f t="shared" si="8"/>
        <v>HERE</v>
      </c>
      <c r="AA211" s="2">
        <f>IF(Z211="HERE",Y211,AA210+Graph!$G$1*1000)</f>
        <v>60298476.561266184</v>
      </c>
      <c r="AB211" s="2">
        <f t="shared" si="21"/>
        <v>234844.71123754978</v>
      </c>
      <c r="AC211" s="2">
        <f t="shared" si="38"/>
        <v>44630904.969518632</v>
      </c>
      <c r="AD211" s="3">
        <f t="shared" si="10"/>
        <v>52800000</v>
      </c>
      <c r="AE211" s="2">
        <f>IF(AE209&gt;=52800000,52800000,IF(AB190=Graph!G$1*1000,AE210+Graph!G$1*1000,AC211))</f>
        <v>44630904.969518632</v>
      </c>
      <c r="AF211" s="3">
        <f t="shared" si="11"/>
        <v>44630904.969518632</v>
      </c>
      <c r="AG211" s="3">
        <f t="shared" si="29"/>
        <v>49185298.075185634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138</v>
      </c>
      <c r="C212" s="7"/>
      <c r="D212" s="2" t="e">
        <f t="shared" si="12"/>
        <v>#N/A</v>
      </c>
      <c r="E212" s="2" t="e">
        <f t="shared" si="22"/>
        <v>#N/A</v>
      </c>
      <c r="F212" s="2">
        <v>785069.55470277369</v>
      </c>
      <c r="G212" s="2">
        <f t="shared" si="41"/>
        <v>785069.55470277369</v>
      </c>
      <c r="H212" s="2">
        <f t="shared" si="39"/>
        <v>102125417.94976066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2848085.5714285648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820198.70476606488</v>
      </c>
      <c r="Q212" s="2">
        <f t="shared" si="42"/>
        <v>800000</v>
      </c>
      <c r="R212" s="2">
        <f t="shared" si="40"/>
        <v>105729381.53078483</v>
      </c>
      <c r="S212" s="2">
        <f t="shared" si="17"/>
        <v>785069.55470277369</v>
      </c>
      <c r="T212" s="2">
        <f t="shared" si="18"/>
        <v>15789.714285714086</v>
      </c>
      <c r="U212" s="2">
        <f t="shared" si="19"/>
        <v>800000</v>
      </c>
      <c r="V212" s="2">
        <f t="shared" si="34"/>
        <v>45198647.484939203</v>
      </c>
      <c r="W212" s="2">
        <f t="shared" si="20"/>
        <v>567742.51542057097</v>
      </c>
      <c r="X212" s="2">
        <f t="shared" si="6"/>
        <v>232257.48457942903</v>
      </c>
      <c r="Y212" s="2">
        <f t="shared" si="37"/>
        <v>60530734.045845613</v>
      </c>
      <c r="Z212" s="2" t="str">
        <f t="shared" si="8"/>
        <v>HERE</v>
      </c>
      <c r="AA212" s="2">
        <f>IF(Z212="HERE",Y212,AA211+Graph!$G$1*1000)</f>
        <v>60530734.045845613</v>
      </c>
      <c r="AB212" s="2">
        <f t="shared" si="21"/>
        <v>232257.48457942903</v>
      </c>
      <c r="AC212" s="2">
        <f t="shared" si="38"/>
        <v>45198647.484939203</v>
      </c>
      <c r="AD212" s="3">
        <f t="shared" si="10"/>
        <v>52800000</v>
      </c>
      <c r="AE212" s="2">
        <f>IF(AE210&gt;=52800000,52800000,IF(AB191=Graph!G$1*1000,AE211+Graph!G$1*1000,AC212))</f>
        <v>45198647.484939203</v>
      </c>
      <c r="AF212" s="3">
        <f t="shared" si="11"/>
        <v>45198647.484939203</v>
      </c>
      <c r="AG212" s="3">
        <f t="shared" si="29"/>
        <v>49210968.612965636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139</v>
      </c>
      <c r="C213" s="7"/>
      <c r="D213" s="2" t="e">
        <f t="shared" si="12"/>
        <v>#N/A</v>
      </c>
      <c r="E213" s="2" t="e">
        <f t="shared" si="22"/>
        <v>#N/A</v>
      </c>
      <c r="F213" s="2">
        <v>787656.78136089444</v>
      </c>
      <c r="G213" s="2">
        <f t="shared" si="41"/>
        <v>787656.78136089444</v>
      </c>
      <c r="H213" s="2">
        <f t="shared" si="39"/>
        <v>102913074.73112155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2863875.2857142789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822979.43984179199</v>
      </c>
      <c r="Q213" s="2">
        <f t="shared" si="42"/>
        <v>800000</v>
      </c>
      <c r="R213" s="2">
        <f t="shared" si="40"/>
        <v>106529381.53078483</v>
      </c>
      <c r="S213" s="2">
        <f t="shared" si="17"/>
        <v>787656.78136089444</v>
      </c>
      <c r="T213" s="2">
        <f t="shared" si="18"/>
        <v>15789.714285714086</v>
      </c>
      <c r="U213" s="2">
        <f t="shared" si="19"/>
        <v>800000</v>
      </c>
      <c r="V213" s="2">
        <f t="shared" si="34"/>
        <v>45768977.227017894</v>
      </c>
      <c r="W213" s="2">
        <f t="shared" si="20"/>
        <v>570329.74207869172</v>
      </c>
      <c r="X213" s="2">
        <f t="shared" si="6"/>
        <v>229670.25792130828</v>
      </c>
      <c r="Y213" s="2">
        <f t="shared" si="37"/>
        <v>60760404.303766921</v>
      </c>
      <c r="Z213" s="2" t="str">
        <f t="shared" si="8"/>
        <v>HERE</v>
      </c>
      <c r="AA213" s="2">
        <f>IF(Z213="HERE",Y213,AA212+Graph!$G$1*1000)</f>
        <v>60760404.303766921</v>
      </c>
      <c r="AB213" s="2">
        <f t="shared" si="21"/>
        <v>229670.25792130828</v>
      </c>
      <c r="AC213" s="2">
        <f t="shared" si="38"/>
        <v>45768977.227017894</v>
      </c>
      <c r="AD213" s="3">
        <f t="shared" si="10"/>
        <v>52800000</v>
      </c>
      <c r="AE213" s="2">
        <f>IF(AE211&gt;=52800000,52800000,IF(AB192=Graph!G$1*1000,AE212+Graph!G$1*1000,AC213))</f>
        <v>45768977.227017894</v>
      </c>
      <c r="AF213" s="3">
        <f t="shared" si="11"/>
        <v>45768977.227017894</v>
      </c>
      <c r="AG213" s="3">
        <f t="shared" si="29"/>
        <v>49236768.512078539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140</v>
      </c>
      <c r="C214" s="7"/>
      <c r="D214" s="2" t="e">
        <f t="shared" si="12"/>
        <v>#N/A</v>
      </c>
      <c r="E214" s="2" t="e">
        <f t="shared" si="22"/>
        <v>#N/A</v>
      </c>
      <c r="F214" s="2">
        <v>790244.00801901519</v>
      </c>
      <c r="G214" s="2">
        <f t="shared" si="41"/>
        <v>790244.00801901519</v>
      </c>
      <c r="H214" s="2">
        <f t="shared" si="39"/>
        <v>103703318.73914057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2879664.999999993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825760.17491753399</v>
      </c>
      <c r="Q214" s="2">
        <f t="shared" si="42"/>
        <v>800000</v>
      </c>
      <c r="R214" s="2">
        <f t="shared" si="40"/>
        <v>107329381.53078483</v>
      </c>
      <c r="S214" s="2">
        <f t="shared" si="17"/>
        <v>790244.00801901519</v>
      </c>
      <c r="T214" s="2">
        <f t="shared" si="18"/>
        <v>15789.714285714086</v>
      </c>
      <c r="U214" s="2">
        <f t="shared" si="19"/>
        <v>800000</v>
      </c>
      <c r="V214" s="2">
        <f t="shared" si="34"/>
        <v>46341894.195754707</v>
      </c>
      <c r="W214" s="2">
        <f t="shared" si="20"/>
        <v>572916.96873681247</v>
      </c>
      <c r="X214" s="2">
        <f t="shared" si="6"/>
        <v>227083.03126318753</v>
      </c>
      <c r="Y214" s="2">
        <f t="shared" si="37"/>
        <v>60987487.335030109</v>
      </c>
      <c r="Z214" s="2" t="str">
        <f t="shared" si="8"/>
        <v>HERE</v>
      </c>
      <c r="AA214" s="2">
        <f>IF(Z214="HERE",Y214,AA213+Graph!$G$1*1000)</f>
        <v>60987487.335030109</v>
      </c>
      <c r="AB214" s="2">
        <f t="shared" si="21"/>
        <v>227083.03126318753</v>
      </c>
      <c r="AC214" s="2">
        <f t="shared" si="38"/>
        <v>46341894.195754707</v>
      </c>
      <c r="AD214" s="3">
        <f t="shared" si="10"/>
        <v>52800000</v>
      </c>
      <c r="AE214" s="2">
        <f>IF(AE212&gt;=52800000,52800000,IF(AB193=Graph!G$1*1000,AE213+Graph!G$1*1000,AC214))</f>
        <v>46341894.195754707</v>
      </c>
      <c r="AF214" s="3">
        <f t="shared" si="11"/>
        <v>46341894.195754707</v>
      </c>
      <c r="AG214" s="3">
        <f t="shared" si="29"/>
        <v>49262697.772524357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141</v>
      </c>
      <c r="C215" s="7"/>
      <c r="D215" s="2" t="e">
        <f t="shared" si="12"/>
        <v>#N/A</v>
      </c>
      <c r="E215" s="2" t="e">
        <f t="shared" si="22"/>
        <v>#N/A</v>
      </c>
      <c r="F215" s="2">
        <v>792831.23467713594</v>
      </c>
      <c r="G215" s="2">
        <f t="shared" si="41"/>
        <v>792831.23467713594</v>
      </c>
      <c r="H215" s="2">
        <f t="shared" si="39"/>
        <v>104496149.97381771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2895454.7142857071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828540.9099932611</v>
      </c>
      <c r="Q215" s="2">
        <f t="shared" si="42"/>
        <v>800000</v>
      </c>
      <c r="R215" s="2">
        <f t="shared" si="40"/>
        <v>108129381.53078483</v>
      </c>
      <c r="S215" s="2">
        <f t="shared" si="17"/>
        <v>792831.23467713594</v>
      </c>
      <c r="T215" s="2">
        <f t="shared" si="18"/>
        <v>15789.714285714086</v>
      </c>
      <c r="U215" s="2">
        <f t="shared" si="19"/>
        <v>800000</v>
      </c>
      <c r="V215" s="2">
        <f t="shared" si="34"/>
        <v>46917398.39114964</v>
      </c>
      <c r="W215" s="2">
        <f t="shared" si="20"/>
        <v>575504.19539493322</v>
      </c>
      <c r="X215" s="2">
        <f t="shared" si="6"/>
        <v>224495.80460506678</v>
      </c>
      <c r="Y215" s="2">
        <f t="shared" si="37"/>
        <v>61211983.139635175</v>
      </c>
      <c r="Z215" s="2" t="str">
        <f t="shared" si="8"/>
        <v>HERE</v>
      </c>
      <c r="AA215" s="2">
        <f>IF(Z215="HERE",Y215,AA214+Graph!$G$1*1000)</f>
        <v>61211983.139635175</v>
      </c>
      <c r="AB215" s="2">
        <f t="shared" si="21"/>
        <v>224495.80460506678</v>
      </c>
      <c r="AC215" s="2">
        <f t="shared" si="38"/>
        <v>46917398.39114964</v>
      </c>
      <c r="AD215" s="3">
        <f t="shared" si="10"/>
        <v>52800000</v>
      </c>
      <c r="AE215" s="2">
        <f>IF(AE213&gt;=52800000,52800000,IF(AB194=Graph!G$1*1000,AE214+Graph!G$1*1000,AC215))</f>
        <v>46917398.39114964</v>
      </c>
      <c r="AF215" s="3">
        <f t="shared" si="11"/>
        <v>46917398.39114964</v>
      </c>
      <c r="AG215" s="3">
        <f t="shared" si="29"/>
        <v>49288756.394303076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142</v>
      </c>
      <c r="C216" s="7"/>
      <c r="D216" s="2" t="e">
        <f t="shared" si="12"/>
        <v>#N/A</v>
      </c>
      <c r="E216" s="2" t="e">
        <f t="shared" si="22"/>
        <v>#N/A</v>
      </c>
      <c r="F216" s="2">
        <v>795418.4613352567</v>
      </c>
      <c r="G216" s="2">
        <f t="shared" si="41"/>
        <v>795418.4613352567</v>
      </c>
      <c r="H216" s="2">
        <f t="shared" si="39"/>
        <v>105291568.43515296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2911244.4285714212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831321.64506900311</v>
      </c>
      <c r="Q216" s="2">
        <f t="shared" si="42"/>
        <v>800000</v>
      </c>
      <c r="R216" s="2">
        <f t="shared" si="40"/>
        <v>108929381.53078483</v>
      </c>
      <c r="S216" s="2">
        <f t="shared" si="17"/>
        <v>795418.4613352567</v>
      </c>
      <c r="T216" s="2">
        <f t="shared" si="18"/>
        <v>15789.714285714086</v>
      </c>
      <c r="U216" s="2">
        <f t="shared" si="19"/>
        <v>800000</v>
      </c>
      <c r="V216" s="2">
        <f t="shared" si="34"/>
        <v>47495489.813202694</v>
      </c>
      <c r="W216" s="2">
        <f t="shared" si="20"/>
        <v>578091.42205305398</v>
      </c>
      <c r="X216" s="2">
        <f t="shared" si="6"/>
        <v>221908.57794694602</v>
      </c>
      <c r="Y216" s="2">
        <f t="shared" si="37"/>
        <v>61433891.717582121</v>
      </c>
      <c r="Z216" s="2" t="str">
        <f t="shared" si="8"/>
        <v>HERE</v>
      </c>
      <c r="AA216" s="2">
        <f>IF(Z216="HERE",Y216,AA215+Graph!$G$1*1000)</f>
        <v>61433891.717582121</v>
      </c>
      <c r="AB216" s="2">
        <f t="shared" si="21"/>
        <v>221908.57794694602</v>
      </c>
      <c r="AC216" s="2">
        <f t="shared" si="38"/>
        <v>47495489.813202694</v>
      </c>
      <c r="AD216" s="3">
        <f t="shared" si="10"/>
        <v>52800000</v>
      </c>
      <c r="AE216" s="2">
        <f>IF(AE214&gt;=52800000,52800000,IF(AB195=Graph!G$1*1000,AE215+Graph!G$1*1000,AC216))</f>
        <v>47495489.813202694</v>
      </c>
      <c r="AF216" s="3">
        <f t="shared" si="11"/>
        <v>47495489.813202694</v>
      </c>
      <c r="AG216" s="3">
        <f t="shared" si="29"/>
        <v>49314944.377414696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143</v>
      </c>
      <c r="C217" s="7"/>
      <c r="D217" s="2" t="e">
        <f t="shared" si="12"/>
        <v>#N/A</v>
      </c>
      <c r="E217" s="2" t="e">
        <f t="shared" si="22"/>
        <v>#N/A</v>
      </c>
      <c r="F217" s="2">
        <v>798005.68799337745</v>
      </c>
      <c r="G217" s="2">
        <f t="shared" si="41"/>
        <v>798005.68799337745</v>
      </c>
      <c r="H217" s="2">
        <f t="shared" si="39"/>
        <v>106089574.12314634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2927034.1428571353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834102.38014473021</v>
      </c>
      <c r="Q217" s="2">
        <f t="shared" si="42"/>
        <v>800000</v>
      </c>
      <c r="R217" s="2">
        <f t="shared" si="40"/>
        <v>109729381.53078483</v>
      </c>
      <c r="S217" s="2">
        <f t="shared" si="17"/>
        <v>798005.68799337745</v>
      </c>
      <c r="T217" s="2">
        <f t="shared" si="18"/>
        <v>15789.714285714086</v>
      </c>
      <c r="U217" s="2">
        <f t="shared" si="19"/>
        <v>800000</v>
      </c>
      <c r="V217" s="2">
        <f t="shared" si="34"/>
        <v>48076168.461913869</v>
      </c>
      <c r="W217" s="2">
        <f t="shared" si="20"/>
        <v>580678.64871117473</v>
      </c>
      <c r="X217" s="2">
        <f t="shared" si="6"/>
        <v>219321.35128882527</v>
      </c>
      <c r="Y217" s="2">
        <f t="shared" si="37"/>
        <v>61653213.068870947</v>
      </c>
      <c r="Z217" s="2" t="str">
        <f t="shared" si="8"/>
        <v>HERE</v>
      </c>
      <c r="AA217" s="2">
        <f>IF(Z217="HERE",Y217,AA216+Graph!$G$1*1000)</f>
        <v>61653213.068870947</v>
      </c>
      <c r="AB217" s="2">
        <f t="shared" si="21"/>
        <v>219321.35128882527</v>
      </c>
      <c r="AC217" s="2">
        <f t="shared" si="38"/>
        <v>48076168.461913869</v>
      </c>
      <c r="AD217" s="3">
        <f t="shared" si="10"/>
        <v>52800000</v>
      </c>
      <c r="AE217" s="2">
        <f>IF(AE215&gt;=52800000,52800000,IF(AB196=Graph!G$1*1000,AE216+Graph!G$1*1000,AC217))</f>
        <v>48076168.461913869</v>
      </c>
      <c r="AF217" s="3">
        <f t="shared" si="11"/>
        <v>48076168.461913869</v>
      </c>
      <c r="AG217" s="3">
        <f t="shared" si="29"/>
        <v>49341261.721859232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144</v>
      </c>
      <c r="C218" s="7"/>
      <c r="D218" s="2" t="e">
        <f t="shared" si="12"/>
        <v>#N/A</v>
      </c>
      <c r="E218" s="2" t="e">
        <f t="shared" si="22"/>
        <v>#N/A</v>
      </c>
      <c r="F218" s="2">
        <v>800592.9146514982</v>
      </c>
      <c r="G218" s="2">
        <f t="shared" si="41"/>
        <v>784210.28571428568</v>
      </c>
      <c r="H218" s="2">
        <f t="shared" si="39"/>
        <v>106873784.40886062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2942823.8571428494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836883.11522047222</v>
      </c>
      <c r="Q218" s="2">
        <f t="shared" si="42"/>
        <v>800000</v>
      </c>
      <c r="R218" s="2">
        <f t="shared" si="40"/>
        <v>110529381.53078483</v>
      </c>
      <c r="S218" s="2">
        <f t="shared" si="17"/>
        <v>784210.28571428359</v>
      </c>
      <c r="T218" s="2">
        <f t="shared" si="18"/>
        <v>15789.714285714086</v>
      </c>
      <c r="U218" s="2">
        <f t="shared" si="19"/>
        <v>800000</v>
      </c>
      <c r="V218" s="2">
        <f t="shared" si="34"/>
        <v>48659434.337283164</v>
      </c>
      <c r="W218" s="2">
        <f t="shared" si="20"/>
        <v>583265.87536929548</v>
      </c>
      <c r="X218" s="2">
        <f t="shared" si="6"/>
        <v>216734.12463070452</v>
      </c>
      <c r="Y218" s="2">
        <f t="shared" si="37"/>
        <v>61869947.193501651</v>
      </c>
      <c r="Z218" s="2" t="str">
        <f t="shared" si="8"/>
        <v>HERE</v>
      </c>
      <c r="AA218" s="2">
        <f>IF(Z218="HERE",Y218,AA217+Graph!$G$1*1000)</f>
        <v>61869947.193501651</v>
      </c>
      <c r="AB218" s="2">
        <f t="shared" si="21"/>
        <v>216734.12463070452</v>
      </c>
      <c r="AC218" s="2">
        <f t="shared" si="38"/>
        <v>48659434.337283164</v>
      </c>
      <c r="AD218" s="3">
        <f t="shared" si="10"/>
        <v>52800000</v>
      </c>
      <c r="AE218" s="2">
        <f>IF(AE216&gt;=52800000,52800000,IF(AB197=Graph!G$1*1000,AE217+Graph!G$1*1000,AC218))</f>
        <v>48659434.337283164</v>
      </c>
      <c r="AF218" s="3">
        <f t="shared" si="11"/>
        <v>48659434.337283164</v>
      </c>
      <c r="AG218" s="3">
        <f t="shared" si="29"/>
        <v>49367708.427636668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145</v>
      </c>
      <c r="C219" s="7"/>
      <c r="D219" s="2" t="e">
        <f t="shared" si="12"/>
        <v>#N/A</v>
      </c>
      <c r="E219" s="2" t="e">
        <f t="shared" si="22"/>
        <v>#N/A</v>
      </c>
      <c r="F219" s="2">
        <v>803180.14130961895</v>
      </c>
      <c r="G219" s="2">
        <f t="shared" si="41"/>
        <v>784210.28571428568</v>
      </c>
      <c r="H219" s="2">
        <f t="shared" si="39"/>
        <v>107657994.69457491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2958613.5714285634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839663.85029619932</v>
      </c>
      <c r="Q219" s="2">
        <f t="shared" si="42"/>
        <v>800000</v>
      </c>
      <c r="R219" s="2">
        <f t="shared" si="40"/>
        <v>111329381.53078483</v>
      </c>
      <c r="S219" s="2">
        <f t="shared" si="17"/>
        <v>784210.28571428359</v>
      </c>
      <c r="T219" s="2">
        <f t="shared" si="18"/>
        <v>15789.714285714086</v>
      </c>
      <c r="U219" s="2">
        <f t="shared" si="19"/>
        <v>800000</v>
      </c>
      <c r="V219" s="2">
        <f t="shared" si="34"/>
        <v>49245287.43931058</v>
      </c>
      <c r="W219" s="2">
        <f t="shared" si="20"/>
        <v>585853.10202741623</v>
      </c>
      <c r="X219" s="2">
        <f t="shared" si="6"/>
        <v>214146.89797258377</v>
      </c>
      <c r="Y219" s="2">
        <f t="shared" si="37"/>
        <v>62084094.091474235</v>
      </c>
      <c r="Z219" s="2" t="str">
        <f t="shared" si="8"/>
        <v>HERE</v>
      </c>
      <c r="AA219" s="2">
        <f>IF(Z219="HERE",Y219,AA218+Graph!$G$1*1000)</f>
        <v>62084094.091474235</v>
      </c>
      <c r="AB219" s="2">
        <f t="shared" si="21"/>
        <v>214146.89797258377</v>
      </c>
      <c r="AC219" s="2">
        <f t="shared" si="38"/>
        <v>49245287.43931058</v>
      </c>
      <c r="AD219" s="3">
        <f t="shared" si="10"/>
        <v>52800000</v>
      </c>
      <c r="AE219" s="2">
        <f>IF(AE217&gt;=52800000,52800000,IF(AB198=Graph!G$1*1000,AE218+Graph!G$1*1000,AC219))</f>
        <v>49245287.43931058</v>
      </c>
      <c r="AF219" s="3">
        <f t="shared" si="11"/>
        <v>49245287.43931058</v>
      </c>
      <c r="AG219" s="3">
        <f t="shared" si="29"/>
        <v>49394284.494747013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146</v>
      </c>
      <c r="C220" s="7"/>
      <c r="D220" s="2" t="e">
        <f t="shared" si="12"/>
        <v>#N/A</v>
      </c>
      <c r="E220" s="2" t="e">
        <f t="shared" si="22"/>
        <v>#N/A</v>
      </c>
      <c r="F220" s="2">
        <v>805767.3679677397</v>
      </c>
      <c r="G220" s="2">
        <f t="shared" si="41"/>
        <v>784210.28571428568</v>
      </c>
      <c r="H220" s="2">
        <f t="shared" si="39"/>
        <v>108442204.98028919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2974403.2857142775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842444.58537194133</v>
      </c>
      <c r="Q220" s="2">
        <f t="shared" si="42"/>
        <v>800000</v>
      </c>
      <c r="R220" s="2">
        <f t="shared" si="40"/>
        <v>112129381.53078483</v>
      </c>
      <c r="S220" s="2">
        <f t="shared" si="17"/>
        <v>784210.28571428359</v>
      </c>
      <c r="T220" s="2">
        <f t="shared" si="18"/>
        <v>15789.714285714086</v>
      </c>
      <c r="U220" s="2">
        <f t="shared" si="19"/>
        <v>800000</v>
      </c>
      <c r="V220" s="2">
        <f t="shared" si="34"/>
        <v>49833727.767996117</v>
      </c>
      <c r="W220" s="2">
        <f t="shared" si="20"/>
        <v>588440.32868553698</v>
      </c>
      <c r="X220" s="2">
        <f t="shared" si="6"/>
        <v>211559.67131446302</v>
      </c>
      <c r="Y220" s="2">
        <f t="shared" si="37"/>
        <v>62295653.762788698</v>
      </c>
      <c r="Z220" s="2" t="str">
        <f t="shared" si="8"/>
        <v>HERE</v>
      </c>
      <c r="AA220" s="2">
        <f>IF(Z220="HERE",Y220,AA219+Graph!$G$1*1000)</f>
        <v>62295653.762788698</v>
      </c>
      <c r="AB220" s="2">
        <f t="shared" si="21"/>
        <v>211559.67131446302</v>
      </c>
      <c r="AC220" s="2">
        <f t="shared" si="38"/>
        <v>49833727.767996117</v>
      </c>
      <c r="AD220" s="3">
        <f t="shared" si="10"/>
        <v>52800000</v>
      </c>
      <c r="AE220" s="2">
        <f>IF(AE218&gt;=52800000,52800000,IF(AB199=Graph!G$1*1000,AE219+Graph!G$1*1000,AC220))</f>
        <v>49833727.767996117</v>
      </c>
      <c r="AF220" s="3">
        <f t="shared" si="11"/>
        <v>49833727.767996117</v>
      </c>
      <c r="AG220" s="3">
        <f t="shared" si="29"/>
        <v>49420989.923190258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147</v>
      </c>
      <c r="C221" s="7"/>
      <c r="D221" s="2" t="e">
        <f t="shared" si="12"/>
        <v>#N/A</v>
      </c>
      <c r="E221" s="2" t="e">
        <f t="shared" si="22"/>
        <v>#N/A</v>
      </c>
      <c r="F221" s="2">
        <v>808354.59462586045</v>
      </c>
      <c r="G221" s="2">
        <f t="shared" si="41"/>
        <v>784210.28571428568</v>
      </c>
      <c r="H221" s="2">
        <f t="shared" si="39"/>
        <v>109226415.26600347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2990192.9999999916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845225.32044768333</v>
      </c>
      <c r="Q221" s="2">
        <f t="shared" si="42"/>
        <v>800000</v>
      </c>
      <c r="R221" s="2">
        <f t="shared" si="40"/>
        <v>112929381.53078483</v>
      </c>
      <c r="S221" s="2">
        <f t="shared" si="17"/>
        <v>784210.28571428359</v>
      </c>
      <c r="T221" s="2">
        <f t="shared" si="18"/>
        <v>15789.714285714086</v>
      </c>
      <c r="U221" s="2">
        <f t="shared" si="19"/>
        <v>800000</v>
      </c>
      <c r="V221" s="2">
        <f t="shared" si="34"/>
        <v>50424755.323339775</v>
      </c>
      <c r="W221" s="2">
        <f t="shared" si="20"/>
        <v>591027.55534365773</v>
      </c>
      <c r="X221" s="2">
        <f t="shared" si="6"/>
        <v>208972.44465634227</v>
      </c>
      <c r="Y221" s="2">
        <f t="shared" si="37"/>
        <v>62504626.20744504</v>
      </c>
      <c r="Z221" s="2" t="str">
        <f t="shared" si="8"/>
        <v>HERE</v>
      </c>
      <c r="AA221" s="2">
        <f>IF(Z221="HERE",Y221,AA220+Graph!$G$1*1000)</f>
        <v>62504626.20744504</v>
      </c>
      <c r="AB221" s="2">
        <f t="shared" si="21"/>
        <v>208972.44465634227</v>
      </c>
      <c r="AC221" s="2">
        <f t="shared" si="38"/>
        <v>50424755.323339775</v>
      </c>
      <c r="AD221" s="3">
        <f t="shared" si="10"/>
        <v>52800000</v>
      </c>
      <c r="AE221" s="2">
        <f>IF(AE219&gt;=52800000,52800000,IF(AB200=Graph!G$1*1000,AE220+Graph!G$1*1000,AC221))</f>
        <v>50424755.323339775</v>
      </c>
      <c r="AF221" s="3">
        <f t="shared" si="11"/>
        <v>50424755.323339775</v>
      </c>
      <c r="AG221" s="3">
        <f t="shared" si="29"/>
        <v>49447824.712966412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148</v>
      </c>
      <c r="C222" s="7"/>
      <c r="D222" s="2" t="e">
        <f t="shared" si="12"/>
        <v>#N/A</v>
      </c>
      <c r="E222" s="2" t="e">
        <f t="shared" si="22"/>
        <v>#N/A</v>
      </c>
      <c r="F222" s="2">
        <v>810941.8212839812</v>
      </c>
      <c r="G222" s="2">
        <f t="shared" si="41"/>
        <v>784210.28571428568</v>
      </c>
      <c r="H222" s="2">
        <f t="shared" si="39"/>
        <v>110010625.55171776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3005982.7142857057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848006.05552341044</v>
      </c>
      <c r="Q222" s="2">
        <f t="shared" si="42"/>
        <v>800000</v>
      </c>
      <c r="R222" s="2">
        <f t="shared" si="40"/>
        <v>113729381.53078483</v>
      </c>
      <c r="S222" s="2">
        <f t="shared" si="17"/>
        <v>784210.28571428359</v>
      </c>
      <c r="T222" s="2">
        <f t="shared" si="18"/>
        <v>15789.714285714086</v>
      </c>
      <c r="U222" s="2">
        <f t="shared" si="19"/>
        <v>800000</v>
      </c>
      <c r="V222" s="2">
        <f t="shared" si="34"/>
        <v>51018370.105341569</v>
      </c>
      <c r="W222" s="2">
        <f t="shared" si="20"/>
        <v>593614.78200179338</v>
      </c>
      <c r="X222" s="2">
        <f t="shared" si="6"/>
        <v>206385.21799820662</v>
      </c>
      <c r="Y222" s="2">
        <f t="shared" si="37"/>
        <v>62711011.425443247</v>
      </c>
      <c r="Z222" s="2" t="str">
        <f t="shared" si="8"/>
        <v>HERE</v>
      </c>
      <c r="AA222" s="2">
        <f>IF(Z222="HERE",Y222,AA221+Graph!$G$1*1000)</f>
        <v>62711011.425443247</v>
      </c>
      <c r="AB222" s="2">
        <f t="shared" si="21"/>
        <v>206385.21799820662</v>
      </c>
      <c r="AC222" s="2">
        <f t="shared" si="38"/>
        <v>51018370.105341569</v>
      </c>
      <c r="AD222" s="3">
        <f t="shared" si="10"/>
        <v>52800000</v>
      </c>
      <c r="AE222" s="2">
        <f>IF(AE220&gt;=52800000,52800000,IF(AB201=Graph!G$1*1000,AE221+Graph!G$1*1000,AC222))</f>
        <v>51018370.105341569</v>
      </c>
      <c r="AF222" s="3">
        <f t="shared" si="11"/>
        <v>51018370.105341569</v>
      </c>
      <c r="AG222" s="3">
        <f t="shared" si="29"/>
        <v>49474788.864075482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149</v>
      </c>
      <c r="C223" s="7"/>
      <c r="D223" s="2" t="e">
        <f t="shared" si="12"/>
        <v>#N/A</v>
      </c>
      <c r="E223" s="2" t="e">
        <f t="shared" si="22"/>
        <v>#N/A</v>
      </c>
      <c r="F223" s="2">
        <v>813529.04794210196</v>
      </c>
      <c r="G223" s="2">
        <f t="shared" si="41"/>
        <v>784210.28571428568</v>
      </c>
      <c r="H223" s="2">
        <f t="shared" si="39"/>
        <v>110794835.83743204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3021772.4285714198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850786.79059915245</v>
      </c>
      <c r="Q223" s="2">
        <f t="shared" si="42"/>
        <v>800000</v>
      </c>
      <c r="R223" s="2">
        <f t="shared" si="40"/>
        <v>114529381.53078483</v>
      </c>
      <c r="S223" s="2">
        <f t="shared" si="17"/>
        <v>784210.28571428359</v>
      </c>
      <c r="T223" s="2">
        <f t="shared" si="18"/>
        <v>15789.714285714086</v>
      </c>
      <c r="U223" s="2">
        <f t="shared" si="19"/>
        <v>800000</v>
      </c>
      <c r="V223" s="2">
        <f t="shared" si="34"/>
        <v>51614572.114001483</v>
      </c>
      <c r="W223" s="2">
        <f t="shared" si="20"/>
        <v>596202.00865991414</v>
      </c>
      <c r="X223" s="2">
        <f t="shared" si="6"/>
        <v>203797.99134008586</v>
      </c>
      <c r="Y223" s="2">
        <f t="shared" ref="Y223:Y286" si="43">IF(COUNT($C224)=0,IF(COUNT($C223)=1,C223,SUM(Y222+X223)),C223)</f>
        <v>62914809.416783333</v>
      </c>
      <c r="Z223" s="2" t="str">
        <f t="shared" si="8"/>
        <v>HERE</v>
      </c>
      <c r="AA223" s="2">
        <f>IF(Z223="HERE",Y223,AA222+Graph!$G$1*1000)</f>
        <v>62914809.416783333</v>
      </c>
      <c r="AB223" s="2">
        <f t="shared" si="21"/>
        <v>203797.99134008586</v>
      </c>
      <c r="AC223" s="2">
        <f t="shared" ref="AC223:AC286" si="44">IF(Z224="HERE",V223,AC222)</f>
        <v>51614572.114001483</v>
      </c>
      <c r="AD223" s="3">
        <f t="shared" si="10"/>
        <v>52800000</v>
      </c>
      <c r="AE223" s="2">
        <f>IF(AE221&gt;=52800000,52800000,IF(AB202=Graph!G$1*1000,AE222+Graph!G$1*1000,AC223))</f>
        <v>51614572.114001483</v>
      </c>
      <c r="AF223" s="3">
        <f t="shared" si="11"/>
        <v>51614572.114001483</v>
      </c>
      <c r="AG223" s="3">
        <f t="shared" si="29"/>
        <v>49501882.376517445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150</v>
      </c>
      <c r="C224" s="7"/>
      <c r="D224" s="2" t="e">
        <f t="shared" si="12"/>
        <v>#N/A</v>
      </c>
      <c r="E224" s="2" t="e">
        <f t="shared" si="22"/>
        <v>#N/A</v>
      </c>
      <c r="F224" s="2">
        <v>816116.27460022271</v>
      </c>
      <c r="G224" s="2">
        <f t="shared" si="41"/>
        <v>784210.28571428568</v>
      </c>
      <c r="H224" s="2">
        <f t="shared" ref="H224:H287" si="45">IF(COUNT($C225)=0,IF(COUNT($C224)=1,C224,SUM(H223+G224)),C224)</f>
        <v>111579046.12314633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3037562.1428571339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853567.52567487955</v>
      </c>
      <c r="Q224" s="2">
        <f t="shared" si="42"/>
        <v>800000</v>
      </c>
      <c r="R224" s="2">
        <f t="shared" ref="R224:R287" si="46">IF(COUNT($C225)=0,IF(COUNT($C224)=1,M224,SUM(R223+Q224)),M224)</f>
        <v>115329381.53078483</v>
      </c>
      <c r="S224" s="2">
        <f t="shared" si="17"/>
        <v>784210.28571428359</v>
      </c>
      <c r="T224" s="2">
        <f t="shared" si="18"/>
        <v>15789.714285714086</v>
      </c>
      <c r="U224" s="2">
        <f t="shared" si="19"/>
        <v>800000</v>
      </c>
      <c r="V224" s="2">
        <f t="shared" si="34"/>
        <v>52213361.349319518</v>
      </c>
      <c r="W224" s="2">
        <f t="shared" si="20"/>
        <v>598789.23531803489</v>
      </c>
      <c r="X224" s="2">
        <f t="shared" si="6"/>
        <v>201210.76468196511</v>
      </c>
      <c r="Y224" s="2">
        <f t="shared" si="43"/>
        <v>63116020.181465298</v>
      </c>
      <c r="Z224" s="2" t="str">
        <f t="shared" si="8"/>
        <v>HERE</v>
      </c>
      <c r="AA224" s="2">
        <f>IF(Z224="HERE",Y224,AA223+Graph!$G$1*1000)</f>
        <v>63116020.181465298</v>
      </c>
      <c r="AB224" s="2">
        <f t="shared" si="21"/>
        <v>201210.76468196511</v>
      </c>
      <c r="AC224" s="2">
        <f t="shared" si="44"/>
        <v>52213361.349319518</v>
      </c>
      <c r="AD224" s="3">
        <f t="shared" si="10"/>
        <v>52800000</v>
      </c>
      <c r="AE224" s="2">
        <f>IF(AE222&gt;=52800000,52800000,IF(AB203=Graph!G$1*1000,AE223+Graph!G$1*1000,AC224))</f>
        <v>52213361.349319518</v>
      </c>
      <c r="AF224" s="3">
        <f t="shared" si="11"/>
        <v>52213361.349319518</v>
      </c>
      <c r="AG224" s="3">
        <f t="shared" si="29"/>
        <v>49529105.250292324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151</v>
      </c>
      <c r="C225" s="7"/>
      <c r="D225" s="2" t="e">
        <f t="shared" si="12"/>
        <v>#N/A</v>
      </c>
      <c r="E225" s="2" t="e">
        <f t="shared" si="22"/>
        <v>#N/A</v>
      </c>
      <c r="F225" s="2">
        <v>818703.50125834346</v>
      </c>
      <c r="G225" s="2">
        <f t="shared" si="41"/>
        <v>784210.28571428568</v>
      </c>
      <c r="H225" s="2">
        <f t="shared" si="45"/>
        <v>112363256.40886061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3053351.857142848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856348.26075062156</v>
      </c>
      <c r="Q225" s="2">
        <f t="shared" si="42"/>
        <v>800000</v>
      </c>
      <c r="R225" s="2">
        <f t="shared" si="46"/>
        <v>116129381.53078483</v>
      </c>
      <c r="S225" s="2">
        <f t="shared" si="17"/>
        <v>784210.28571428359</v>
      </c>
      <c r="T225" s="2">
        <f t="shared" si="18"/>
        <v>15789.714285714086</v>
      </c>
      <c r="U225" s="2">
        <f t="shared" si="19"/>
        <v>800000</v>
      </c>
      <c r="V225" s="2">
        <f t="shared" si="34"/>
        <v>52814737.811295673</v>
      </c>
      <c r="W225" s="2">
        <f t="shared" si="20"/>
        <v>601376.46197615564</v>
      </c>
      <c r="X225" s="2">
        <f t="shared" si="6"/>
        <v>198623.53802384436</v>
      </c>
      <c r="Y225" s="2">
        <f t="shared" si="43"/>
        <v>63314643.719489142</v>
      </c>
      <c r="Z225" s="2" t="str">
        <f t="shared" si="8"/>
        <v>HERE</v>
      </c>
      <c r="AA225" s="2">
        <f>IF(Z225="HERE",Y225,AA224+Graph!$G$1*1000)</f>
        <v>63314643.719489142</v>
      </c>
      <c r="AB225" s="2">
        <f t="shared" si="21"/>
        <v>198623.53802384436</v>
      </c>
      <c r="AC225" s="2">
        <f t="shared" si="44"/>
        <v>52814737.811295673</v>
      </c>
      <c r="AD225" s="3">
        <f t="shared" si="10"/>
        <v>52800000</v>
      </c>
      <c r="AE225" s="2">
        <f>IF(AE223&gt;=52800000,52800000,IF(AB204=Graph!G$1*1000,AE224+Graph!G$1*1000,AC225))</f>
        <v>52814737.811295673</v>
      </c>
      <c r="AF225" s="3">
        <f t="shared" si="11"/>
        <v>52800000</v>
      </c>
      <c r="AG225" s="3">
        <f t="shared" si="29"/>
        <v>49556457.485400103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152</v>
      </c>
      <c r="C226" s="7"/>
      <c r="D226" s="2" t="e">
        <f t="shared" si="12"/>
        <v>#N/A</v>
      </c>
      <c r="E226" s="2" t="e">
        <f t="shared" si="22"/>
        <v>#N/A</v>
      </c>
      <c r="F226" s="2">
        <v>821290.72791646421</v>
      </c>
      <c r="G226" s="2">
        <f t="shared" si="41"/>
        <v>784210.28571428568</v>
      </c>
      <c r="H226" s="2">
        <f t="shared" si="45"/>
        <v>113147466.69457489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3069141.571428562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859128.99582634866</v>
      </c>
      <c r="Q226" s="2">
        <f t="shared" si="42"/>
        <v>800000</v>
      </c>
      <c r="R226" s="2">
        <f t="shared" si="46"/>
        <v>116929381.53078483</v>
      </c>
      <c r="S226" s="2">
        <f t="shared" si="17"/>
        <v>784210.28571428359</v>
      </c>
      <c r="T226" s="2">
        <f t="shared" si="18"/>
        <v>15789.714285714086</v>
      </c>
      <c r="U226" s="2">
        <f t="shared" si="19"/>
        <v>800000</v>
      </c>
      <c r="V226" s="2">
        <f t="shared" si="34"/>
        <v>53418701.49992995</v>
      </c>
      <c r="W226" s="2">
        <f t="shared" si="20"/>
        <v>603963.68863427639</v>
      </c>
      <c r="X226" s="2">
        <f t="shared" si="6"/>
        <v>196036.31136572361</v>
      </c>
      <c r="Y226" s="2">
        <f t="shared" si="43"/>
        <v>63510680.030854866</v>
      </c>
      <c r="Z226" s="2" t="str">
        <f t="shared" si="8"/>
        <v>HERE</v>
      </c>
      <c r="AA226" s="2">
        <f>IF(Z226="HERE",Y226,AA225+Graph!$G$1*1000)</f>
        <v>63510680.030854866</v>
      </c>
      <c r="AB226" s="2">
        <f t="shared" si="21"/>
        <v>196036.31136572361</v>
      </c>
      <c r="AC226" s="2">
        <f t="shared" si="44"/>
        <v>53418701.49992995</v>
      </c>
      <c r="AD226" s="3">
        <f t="shared" si="10"/>
        <v>52800000</v>
      </c>
      <c r="AE226" s="2">
        <f>IF(AE224&gt;=52800000,52800000,IF(AB205=Graph!G$1*1000,AE225+Graph!G$1*1000,AC226))</f>
        <v>53418701.49992995</v>
      </c>
      <c r="AF226" s="3">
        <f t="shared" si="11"/>
        <v>52800000</v>
      </c>
      <c r="AG226" s="3">
        <f t="shared" si="29"/>
        <v>49583939.081840783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153</v>
      </c>
      <c r="C227" s="7"/>
      <c r="D227" s="2" t="e">
        <f t="shared" si="12"/>
        <v>#N/A</v>
      </c>
      <c r="E227" s="2" t="e">
        <f t="shared" si="22"/>
        <v>#N/A</v>
      </c>
      <c r="F227" s="2">
        <v>823877.95457458496</v>
      </c>
      <c r="G227" s="2">
        <f t="shared" si="41"/>
        <v>784210.28571428568</v>
      </c>
      <c r="H227" s="2">
        <f t="shared" si="45"/>
        <v>113931676.98028918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3084931.2857142761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861909.73090209067</v>
      </c>
      <c r="Q227" s="2">
        <f t="shared" si="42"/>
        <v>800000</v>
      </c>
      <c r="R227" s="2">
        <f t="shared" si="46"/>
        <v>117729381.53078483</v>
      </c>
      <c r="S227" s="2">
        <f t="shared" si="17"/>
        <v>784210.28571428359</v>
      </c>
      <c r="T227" s="2">
        <f t="shared" si="18"/>
        <v>15789.714285714086</v>
      </c>
      <c r="U227" s="2">
        <f t="shared" si="19"/>
        <v>800000</v>
      </c>
      <c r="V227" s="2">
        <f t="shared" si="34"/>
        <v>54025252.415222347</v>
      </c>
      <c r="W227" s="2">
        <f t="shared" si="20"/>
        <v>606550.91529239714</v>
      </c>
      <c r="X227" s="2">
        <f t="shared" si="6"/>
        <v>193449.08470760286</v>
      </c>
      <c r="Y227" s="2">
        <f t="shared" si="43"/>
        <v>63704129.115562469</v>
      </c>
      <c r="Z227" s="2" t="str">
        <f t="shared" si="8"/>
        <v>HERE</v>
      </c>
      <c r="AA227" s="2">
        <f>IF(Z227="HERE",Y227,AA226+Graph!$G$1*1000)</f>
        <v>63704129.115562469</v>
      </c>
      <c r="AB227" s="2">
        <f t="shared" si="21"/>
        <v>193449.08470760286</v>
      </c>
      <c r="AC227" s="2">
        <f t="shared" si="44"/>
        <v>54025252.415222347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49611550.039614379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154</v>
      </c>
      <c r="C228" s="7"/>
      <c r="D228" s="2" t="e">
        <f t="shared" si="12"/>
        <v>#N/A</v>
      </c>
      <c r="E228" s="2" t="e">
        <f t="shared" si="22"/>
        <v>#N/A</v>
      </c>
      <c r="F228" s="2">
        <v>826465.18123270571</v>
      </c>
      <c r="G228" s="2">
        <f t="shared" si="41"/>
        <v>784210.28571428568</v>
      </c>
      <c r="H228" s="2">
        <f t="shared" si="45"/>
        <v>114715887.26600346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3100720.9999999902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864690.46597781777</v>
      </c>
      <c r="Q228" s="2">
        <f t="shared" si="42"/>
        <v>800000</v>
      </c>
      <c r="R228" s="2">
        <f t="shared" si="46"/>
        <v>118529381.53078483</v>
      </c>
      <c r="S228" s="2">
        <f t="shared" si="17"/>
        <v>784210.28571428359</v>
      </c>
      <c r="T228" s="2">
        <f t="shared" si="18"/>
        <v>15789.714285714086</v>
      </c>
      <c r="U228" s="2">
        <f t="shared" si="19"/>
        <v>800000</v>
      </c>
      <c r="V228" s="2">
        <f t="shared" si="34"/>
        <v>54634390.557172865</v>
      </c>
      <c r="W228" s="2">
        <f t="shared" si="20"/>
        <v>609138.14195051789</v>
      </c>
      <c r="X228" s="2">
        <f t="shared" si="6"/>
        <v>190861.85804948211</v>
      </c>
      <c r="Y228" s="2">
        <f t="shared" si="43"/>
        <v>63894990.973611951</v>
      </c>
      <c r="Z228" s="2" t="str">
        <f t="shared" si="8"/>
        <v>HERE</v>
      </c>
      <c r="AA228" s="2">
        <f>IF(Z228="HERE",Y228,AA227+Graph!$G$1*1000)</f>
        <v>63894990.973611951</v>
      </c>
      <c r="AB228" s="2">
        <f t="shared" si="21"/>
        <v>190861.85804948211</v>
      </c>
      <c r="AC228" s="2">
        <f t="shared" si="44"/>
        <v>54634390.557172865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49639290.358720876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155</v>
      </c>
      <c r="C229" s="7"/>
      <c r="D229" s="2" t="e">
        <f t="shared" si="12"/>
        <v>#N/A</v>
      </c>
      <c r="E229" s="2" t="e">
        <f t="shared" si="22"/>
        <v>#N/A</v>
      </c>
      <c r="F229" s="2">
        <v>829052.40789082646</v>
      </c>
      <c r="G229" s="2">
        <f t="shared" si="41"/>
        <v>784210.28571428568</v>
      </c>
      <c r="H229" s="2">
        <f t="shared" si="45"/>
        <v>115500097.55171774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3116510.7142857043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867471.20105355978</v>
      </c>
      <c r="Q229" s="2">
        <f t="shared" si="42"/>
        <v>800000</v>
      </c>
      <c r="R229" s="2">
        <f t="shared" si="46"/>
        <v>119329381.53078483</v>
      </c>
      <c r="S229" s="2">
        <f t="shared" si="17"/>
        <v>784210.28571428359</v>
      </c>
      <c r="T229" s="2">
        <f t="shared" si="18"/>
        <v>15789.714285714086</v>
      </c>
      <c r="U229" s="2">
        <f t="shared" si="19"/>
        <v>800000</v>
      </c>
      <c r="V229" s="2">
        <f t="shared" si="34"/>
        <v>55246115.925781503</v>
      </c>
      <c r="W229" s="2">
        <f t="shared" si="20"/>
        <v>611725.36860863864</v>
      </c>
      <c r="X229" s="2">
        <f t="shared" si="6"/>
        <v>188274.63139136136</v>
      </c>
      <c r="Y229" s="2">
        <f t="shared" si="43"/>
        <v>64083265.605003312</v>
      </c>
      <c r="Z229" s="2" t="str">
        <f t="shared" si="8"/>
        <v>HERE</v>
      </c>
      <c r="AA229" s="2">
        <f>IF(Z229="HERE",Y229,AA228+Graph!$G$1*1000)</f>
        <v>64083265.605003312</v>
      </c>
      <c r="AB229" s="2">
        <f t="shared" si="21"/>
        <v>188274.63139136136</v>
      </c>
      <c r="AC229" s="2">
        <f t="shared" si="44"/>
        <v>55246115.925781503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49667160.039160281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156</v>
      </c>
      <c r="C230" s="7"/>
      <c r="D230" s="2" t="e">
        <f t="shared" si="12"/>
        <v>#N/A</v>
      </c>
      <c r="E230" s="2" t="e">
        <f t="shared" si="22"/>
        <v>#N/A</v>
      </c>
      <c r="F230" s="2">
        <v>831639.63454894722</v>
      </c>
      <c r="G230" s="2">
        <f t="shared" ref="G230:G293" si="47">IF(F230&gt;800000,$AK$31*1000,F230)</f>
        <v>784210.28571428568</v>
      </c>
      <c r="H230" s="2">
        <f t="shared" si="45"/>
        <v>116284307.83743203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3132300.4285714184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870251.93612928689</v>
      </c>
      <c r="Q230" s="2">
        <f t="shared" ref="Q230:Q293" si="48">IF(P230&gt;800000,800000,P230)</f>
        <v>800000</v>
      </c>
      <c r="R230" s="2">
        <f t="shared" si="46"/>
        <v>120129381.53078483</v>
      </c>
      <c r="S230" s="2">
        <f t="shared" si="17"/>
        <v>784210.28571428359</v>
      </c>
      <c r="T230" s="2">
        <f t="shared" si="18"/>
        <v>15789.714285714086</v>
      </c>
      <c r="U230" s="2">
        <f t="shared" si="19"/>
        <v>800000</v>
      </c>
      <c r="V230" s="2">
        <f t="shared" si="34"/>
        <v>55860428.521048263</v>
      </c>
      <c r="W230" s="2">
        <f t="shared" si="20"/>
        <v>614312.5952667594</v>
      </c>
      <c r="X230" s="2">
        <f t="shared" si="6"/>
        <v>185687.4047332406</v>
      </c>
      <c r="Y230" s="2">
        <f t="shared" si="43"/>
        <v>64268953.009736553</v>
      </c>
      <c r="Z230" s="2" t="str">
        <f t="shared" si="8"/>
        <v>HERE</v>
      </c>
      <c r="AA230" s="2">
        <f>IF(Z230="HERE",Y230,AA229+Graph!$G$1*1000)</f>
        <v>64268953.009736553</v>
      </c>
      <c r="AB230" s="2">
        <f t="shared" si="21"/>
        <v>185687.4047332406</v>
      </c>
      <c r="AC230" s="2">
        <f t="shared" si="44"/>
        <v>55860428.521048263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49695159.080932595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157</v>
      </c>
      <c r="C231" s="7"/>
      <c r="D231" s="2" t="e">
        <f t="shared" si="12"/>
        <v>#N/A</v>
      </c>
      <c r="E231" s="2" t="e">
        <f t="shared" si="22"/>
        <v>#N/A</v>
      </c>
      <c r="F231" s="2">
        <v>834226.86120708287</v>
      </c>
      <c r="G231" s="2">
        <f t="shared" si="47"/>
        <v>784210.28571428568</v>
      </c>
      <c r="H231" s="2">
        <f t="shared" si="45"/>
        <v>117068518.12314631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3148090.1428571325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873032.67120502889</v>
      </c>
      <c r="Q231" s="2">
        <f t="shared" si="48"/>
        <v>800000</v>
      </c>
      <c r="R231" s="2">
        <f t="shared" si="46"/>
        <v>120929381.53078483</v>
      </c>
      <c r="S231" s="2">
        <f t="shared" si="17"/>
        <v>784210.28571428359</v>
      </c>
      <c r="T231" s="2">
        <f t="shared" si="18"/>
        <v>15789.714285714086</v>
      </c>
      <c r="U231" s="2">
        <f t="shared" si="19"/>
        <v>800000</v>
      </c>
      <c r="V231" s="2">
        <f t="shared" si="34"/>
        <v>56477328.342973143</v>
      </c>
      <c r="W231" s="2">
        <f t="shared" si="20"/>
        <v>616899.82192488015</v>
      </c>
      <c r="X231" s="2">
        <f t="shared" si="6"/>
        <v>183100.17807511985</v>
      </c>
      <c r="Y231" s="2">
        <f t="shared" si="43"/>
        <v>64452053.187811673</v>
      </c>
      <c r="Z231" s="2" t="str">
        <f t="shared" si="8"/>
        <v>HERE</v>
      </c>
      <c r="AA231" s="2">
        <f>IF(Z231="HERE",Y231,AA230+Graph!$G$1*1000)</f>
        <v>64452053.187811673</v>
      </c>
      <c r="AB231" s="2">
        <f t="shared" si="21"/>
        <v>183100.17807511985</v>
      </c>
      <c r="AC231" s="2">
        <f t="shared" si="44"/>
        <v>56477328.342973143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49723287.484037809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158</v>
      </c>
      <c r="C232" s="7"/>
      <c r="D232" s="2" t="e">
        <f t="shared" si="12"/>
        <v>#N/A</v>
      </c>
      <c r="E232" s="2" t="e">
        <f t="shared" si="22"/>
        <v>#N/A</v>
      </c>
      <c r="F232" s="2">
        <v>836814.08786520362</v>
      </c>
      <c r="G232" s="2">
        <f t="shared" si="47"/>
        <v>784210.28571428568</v>
      </c>
      <c r="H232" s="2">
        <f t="shared" si="45"/>
        <v>117852728.40886059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3163879.8571428466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875813.406280756</v>
      </c>
      <c r="Q232" s="2">
        <f t="shared" si="48"/>
        <v>800000</v>
      </c>
      <c r="R232" s="2">
        <f t="shared" si="46"/>
        <v>121729381.53078483</v>
      </c>
      <c r="S232" s="2">
        <f t="shared" si="17"/>
        <v>784210.28571428359</v>
      </c>
      <c r="T232" s="2">
        <f t="shared" si="18"/>
        <v>15789.714285714086</v>
      </c>
      <c r="U232" s="2">
        <f t="shared" si="19"/>
        <v>800000</v>
      </c>
      <c r="V232" s="2">
        <f t="shared" si="34"/>
        <v>57096815.391556144</v>
      </c>
      <c r="W232" s="2">
        <f t="shared" si="20"/>
        <v>619487.0485830009</v>
      </c>
      <c r="X232" s="2">
        <f t="shared" si="6"/>
        <v>180512.9514169991</v>
      </c>
      <c r="Y232" s="2">
        <f t="shared" si="43"/>
        <v>64632566.139228672</v>
      </c>
      <c r="Z232" s="2" t="str">
        <f t="shared" si="8"/>
        <v>HERE</v>
      </c>
      <c r="AA232" s="2">
        <f>IF(Z232="HERE",Y232,AA231+Graph!$G$1*1000)</f>
        <v>64632566.139228672</v>
      </c>
      <c r="AB232" s="2">
        <f t="shared" si="21"/>
        <v>180512.9514169991</v>
      </c>
      <c r="AC232" s="2">
        <f t="shared" si="44"/>
        <v>57096815.391556144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49751545.248475932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159</v>
      </c>
      <c r="C233" s="7"/>
      <c r="D233" s="2" t="e">
        <f t="shared" si="12"/>
        <v>#N/A</v>
      </c>
      <c r="E233" s="2" t="e">
        <f t="shared" si="22"/>
        <v>#N/A</v>
      </c>
      <c r="F233" s="2">
        <v>839401.31452332437</v>
      </c>
      <c r="G233" s="2">
        <f t="shared" si="47"/>
        <v>784210.28571428568</v>
      </c>
      <c r="H233" s="2">
        <f t="shared" si="45"/>
        <v>118636938.69457488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3179669.5714285607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878594.141356498</v>
      </c>
      <c r="Q233" s="2">
        <f t="shared" si="48"/>
        <v>800000</v>
      </c>
      <c r="R233" s="2">
        <f t="shared" si="46"/>
        <v>122529381.53078483</v>
      </c>
      <c r="S233" s="2">
        <f t="shared" si="17"/>
        <v>784210.28571428359</v>
      </c>
      <c r="T233" s="2">
        <f t="shared" si="18"/>
        <v>15789.714285714086</v>
      </c>
      <c r="U233" s="2">
        <f t="shared" si="19"/>
        <v>800000</v>
      </c>
      <c r="V233" s="2">
        <f t="shared" si="34"/>
        <v>57718889.666797265</v>
      </c>
      <c r="W233" s="2">
        <f t="shared" si="20"/>
        <v>622074.27524112165</v>
      </c>
      <c r="X233" s="2">
        <f t="shared" si="6"/>
        <v>177925.72475887835</v>
      </c>
      <c r="Y233" s="2">
        <f t="shared" si="43"/>
        <v>64810491.86398755</v>
      </c>
      <c r="Z233" s="2" t="str">
        <f t="shared" si="8"/>
        <v>HERE</v>
      </c>
      <c r="AA233" s="2">
        <f>IF(Z233="HERE",Y233,AA232+Graph!$G$1*1000)</f>
        <v>64810491.86398755</v>
      </c>
      <c r="AB233" s="2">
        <f t="shared" si="21"/>
        <v>177925.72475887835</v>
      </c>
      <c r="AC233" s="2">
        <f t="shared" si="44"/>
        <v>57718889.666797265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49779932.374246962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160</v>
      </c>
      <c r="C234" s="7"/>
      <c r="D234" s="2" t="e">
        <f t="shared" si="12"/>
        <v>#N/A</v>
      </c>
      <c r="E234" s="2" t="e">
        <f t="shared" si="22"/>
        <v>#N/A</v>
      </c>
      <c r="F234" s="2">
        <v>841988.54118144512</v>
      </c>
      <c r="G234" s="2">
        <f t="shared" si="47"/>
        <v>784210.28571428568</v>
      </c>
      <c r="H234" s="2">
        <f t="shared" si="45"/>
        <v>119421148.98028916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3195459.2857142747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881374.87643224001</v>
      </c>
      <c r="Q234" s="2">
        <f t="shared" si="48"/>
        <v>800000</v>
      </c>
      <c r="R234" s="2">
        <f t="shared" si="46"/>
        <v>123329381.53078483</v>
      </c>
      <c r="S234" s="2">
        <f t="shared" si="17"/>
        <v>784210.28571428359</v>
      </c>
      <c r="T234" s="2">
        <f t="shared" si="18"/>
        <v>15789.714285714086</v>
      </c>
      <c r="U234" s="2">
        <f t="shared" si="19"/>
        <v>800000</v>
      </c>
      <c r="V234" s="2">
        <f t="shared" si="34"/>
        <v>58343551.168696508</v>
      </c>
      <c r="W234" s="2">
        <f t="shared" si="20"/>
        <v>624661.5018992424</v>
      </c>
      <c r="X234" s="2">
        <f t="shared" si="6"/>
        <v>175338.4981007576</v>
      </c>
      <c r="Y234" s="2">
        <f t="shared" si="43"/>
        <v>64985830.362088308</v>
      </c>
      <c r="Z234" s="2" t="str">
        <f t="shared" si="8"/>
        <v>HERE</v>
      </c>
      <c r="AA234" s="2">
        <f>IF(Z234="HERE",Y234,AA233+Graph!$G$1*1000)</f>
        <v>64985830.362088308</v>
      </c>
      <c r="AB234" s="2">
        <f t="shared" si="21"/>
        <v>175338.4981007576</v>
      </c>
      <c r="AC234" s="2">
        <f t="shared" si="44"/>
        <v>58343551.168696508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49808448.861350894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161</v>
      </c>
      <c r="C235" s="7"/>
      <c r="D235" s="2" t="e">
        <f t="shared" si="12"/>
        <v>#N/A</v>
      </c>
      <c r="E235" s="2" t="e">
        <f t="shared" si="22"/>
        <v>#N/A</v>
      </c>
      <c r="F235" s="2">
        <v>844575.76783956587</v>
      </c>
      <c r="G235" s="2">
        <f t="shared" si="47"/>
        <v>784210.28571428568</v>
      </c>
      <c r="H235" s="2">
        <f t="shared" si="45"/>
        <v>120205359.26600344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3211248.9999999888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884155.61150796711</v>
      </c>
      <c r="Q235" s="2">
        <f t="shared" si="48"/>
        <v>800000</v>
      </c>
      <c r="R235" s="2">
        <f t="shared" si="46"/>
        <v>124129381.53078483</v>
      </c>
      <c r="S235" s="2">
        <f t="shared" si="17"/>
        <v>784210.28571428359</v>
      </c>
      <c r="T235" s="2">
        <f t="shared" si="18"/>
        <v>15789.714285714086</v>
      </c>
      <c r="U235" s="2">
        <f t="shared" si="19"/>
        <v>800000</v>
      </c>
      <c r="V235" s="2">
        <f t="shared" si="34"/>
        <v>58970799.897253871</v>
      </c>
      <c r="W235" s="2">
        <f t="shared" si="20"/>
        <v>627248.72855736315</v>
      </c>
      <c r="X235" s="2">
        <f t="shared" si="6"/>
        <v>172751.27144263685</v>
      </c>
      <c r="Y235" s="2">
        <f t="shared" si="43"/>
        <v>65158581.633530945</v>
      </c>
      <c r="Z235" s="2" t="str">
        <f t="shared" si="8"/>
        <v>HERE</v>
      </c>
      <c r="AA235" s="2">
        <f>IF(Z235="HERE",Y235,AA234+Graph!$G$1*1000)</f>
        <v>65158581.633530945</v>
      </c>
      <c r="AB235" s="2">
        <f t="shared" si="21"/>
        <v>172751.27144263685</v>
      </c>
      <c r="AC235" s="2">
        <f t="shared" si="44"/>
        <v>58970799.897253871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49837094.709787734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162</v>
      </c>
      <c r="C236" s="7"/>
      <c r="D236" s="2" t="e">
        <f t="shared" si="12"/>
        <v>#N/A</v>
      </c>
      <c r="E236" s="2" t="e">
        <f t="shared" si="22"/>
        <v>#N/A</v>
      </c>
      <c r="F236" s="2">
        <v>847162.99449768662</v>
      </c>
      <c r="G236" s="2">
        <f t="shared" si="47"/>
        <v>784210.28571428568</v>
      </c>
      <c r="H236" s="2">
        <f t="shared" si="45"/>
        <v>120989569.55171773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3227038.7142857029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886936.34658370912</v>
      </c>
      <c r="Q236" s="2">
        <f t="shared" si="48"/>
        <v>800000</v>
      </c>
      <c r="R236" s="2">
        <f t="shared" si="46"/>
        <v>124929381.53078483</v>
      </c>
      <c r="S236" s="2">
        <f t="shared" si="17"/>
        <v>784210.28571428359</v>
      </c>
      <c r="T236" s="2">
        <f t="shared" si="18"/>
        <v>15789.714285714086</v>
      </c>
      <c r="U236" s="2">
        <f t="shared" si="19"/>
        <v>800000</v>
      </c>
      <c r="V236" s="2">
        <f t="shared" si="34"/>
        <v>59600635.852469355</v>
      </c>
      <c r="W236" s="2">
        <f t="shared" si="20"/>
        <v>629835.9552154839</v>
      </c>
      <c r="X236" s="2">
        <f t="shared" si="6"/>
        <v>170164.0447845161</v>
      </c>
      <c r="Y236" s="2">
        <f t="shared" si="43"/>
        <v>65328745.678315461</v>
      </c>
      <c r="Z236" s="2" t="str">
        <f t="shared" si="8"/>
        <v>HERE</v>
      </c>
      <c r="AA236" s="2">
        <f>IF(Z236="HERE",Y236,AA235+Graph!$G$1*1000)</f>
        <v>65328745.678315461</v>
      </c>
      <c r="AB236" s="2">
        <f t="shared" si="21"/>
        <v>170164.0447845161</v>
      </c>
      <c r="AC236" s="2">
        <f t="shared" si="44"/>
        <v>59600635.852469355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49865869.919557482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163</v>
      </c>
      <c r="C237" s="7"/>
      <c r="D237" s="2" t="e">
        <f t="shared" si="12"/>
        <v>#N/A</v>
      </c>
      <c r="E237" s="2" t="e">
        <f t="shared" si="22"/>
        <v>#N/A</v>
      </c>
      <c r="F237" s="2">
        <v>849750.22115580738</v>
      </c>
      <c r="G237" s="2">
        <f t="shared" si="47"/>
        <v>784210.28571428568</v>
      </c>
      <c r="H237" s="2">
        <f t="shared" si="45"/>
        <v>121773779.83743201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3242828.428571417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889717.08165943623</v>
      </c>
      <c r="Q237" s="2">
        <f t="shared" si="48"/>
        <v>800000</v>
      </c>
      <c r="R237" s="2">
        <f t="shared" si="46"/>
        <v>125729381.53078483</v>
      </c>
      <c r="S237" s="2">
        <f t="shared" si="17"/>
        <v>784210.28571428359</v>
      </c>
      <c r="T237" s="2">
        <f t="shared" si="18"/>
        <v>15789.714285714086</v>
      </c>
      <c r="U237" s="2">
        <f t="shared" si="19"/>
        <v>800000</v>
      </c>
      <c r="V237" s="2">
        <f t="shared" si="34"/>
        <v>60233059.03434296</v>
      </c>
      <c r="W237" s="2">
        <f t="shared" si="20"/>
        <v>632423.18187360466</v>
      </c>
      <c r="X237" s="2">
        <f t="shared" si="6"/>
        <v>167576.81812639534</v>
      </c>
      <c r="Y237" s="2">
        <f t="shared" si="43"/>
        <v>65496322.496441856</v>
      </c>
      <c r="Z237" s="2" t="str">
        <f t="shared" si="8"/>
        <v>HERE</v>
      </c>
      <c r="AA237" s="2">
        <f>IF(Z237="HERE",Y237,AA236+Graph!$G$1*1000)</f>
        <v>65496322.496441856</v>
      </c>
      <c r="AB237" s="2">
        <f t="shared" si="21"/>
        <v>167576.81812639534</v>
      </c>
      <c r="AC237" s="2">
        <f t="shared" si="44"/>
        <v>60233059.03434296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49894774.490660131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164</v>
      </c>
      <c r="C238" s="7"/>
      <c r="D238" s="2" t="e">
        <f t="shared" si="12"/>
        <v>#N/A</v>
      </c>
      <c r="E238" s="2" t="e">
        <f t="shared" si="22"/>
        <v>#N/A</v>
      </c>
      <c r="F238" s="2">
        <v>852337.44781392813</v>
      </c>
      <c r="G238" s="2">
        <f t="shared" si="47"/>
        <v>784210.28571428568</v>
      </c>
      <c r="H238" s="2">
        <f t="shared" si="45"/>
        <v>122557990.1231463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3258618.1428571311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892497.81673517823</v>
      </c>
      <c r="Q238" s="2">
        <f t="shared" si="48"/>
        <v>800000</v>
      </c>
      <c r="R238" s="2">
        <f t="shared" si="46"/>
        <v>126529381.53078483</v>
      </c>
      <c r="S238" s="2">
        <f t="shared" si="17"/>
        <v>784210.28571428359</v>
      </c>
      <c r="T238" s="2">
        <f t="shared" si="18"/>
        <v>15789.714285714086</v>
      </c>
      <c r="U238" s="2">
        <f t="shared" si="19"/>
        <v>800000</v>
      </c>
      <c r="V238" s="2">
        <f t="shared" si="34"/>
        <v>60868069.442874685</v>
      </c>
      <c r="W238" s="2">
        <f t="shared" si="20"/>
        <v>635010.40853172541</v>
      </c>
      <c r="X238" s="2">
        <f t="shared" si="6"/>
        <v>164989.59146827459</v>
      </c>
      <c r="Y238" s="2">
        <f t="shared" si="43"/>
        <v>65661312.087910131</v>
      </c>
      <c r="Z238" s="2" t="str">
        <f t="shared" si="8"/>
        <v>HERE</v>
      </c>
      <c r="AA238" s="2">
        <f>IF(Z238="HERE",Y238,AA237+Graph!$G$1*1000)</f>
        <v>65661312.087910131</v>
      </c>
      <c r="AB238" s="2">
        <f t="shared" si="21"/>
        <v>164989.59146827459</v>
      </c>
      <c r="AC238" s="2">
        <f t="shared" si="44"/>
        <v>60868069.442874685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49923808.423095696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165</v>
      </c>
      <c r="C239" s="7"/>
      <c r="D239" s="2" t="e">
        <f t="shared" si="12"/>
        <v>#N/A</v>
      </c>
      <c r="E239" s="2" t="e">
        <f t="shared" si="22"/>
        <v>#N/A</v>
      </c>
      <c r="F239" s="2">
        <v>854924.67447204888</v>
      </c>
      <c r="G239" s="2">
        <f t="shared" si="47"/>
        <v>784210.28571428568</v>
      </c>
      <c r="H239" s="2">
        <f t="shared" si="45"/>
        <v>123342200.40886058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3274407.8571428452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895278.55181090534</v>
      </c>
      <c r="Q239" s="2">
        <f t="shared" si="48"/>
        <v>800000</v>
      </c>
      <c r="R239" s="2">
        <f t="shared" si="46"/>
        <v>127329381.53078483</v>
      </c>
      <c r="S239" s="2">
        <f t="shared" si="17"/>
        <v>784210.28571428359</v>
      </c>
      <c r="T239" s="2">
        <f t="shared" si="18"/>
        <v>15789.714285714086</v>
      </c>
      <c r="U239" s="2">
        <f t="shared" si="19"/>
        <v>800000</v>
      </c>
      <c r="V239" s="2">
        <f t="shared" si="34"/>
        <v>61505667.078064531</v>
      </c>
      <c r="W239" s="2">
        <f t="shared" si="20"/>
        <v>637597.63518984616</v>
      </c>
      <c r="X239" s="2">
        <f t="shared" si="6"/>
        <v>162402.36481015384</v>
      </c>
      <c r="Y239" s="2">
        <f t="shared" si="43"/>
        <v>65823714.452720284</v>
      </c>
      <c r="Z239" s="2" t="str">
        <f t="shared" si="8"/>
        <v>HERE</v>
      </c>
      <c r="AA239" s="2">
        <f>IF(Z239="HERE",Y239,AA238+Graph!$G$1*1000)</f>
        <v>65823714.452720284</v>
      </c>
      <c r="AB239" s="2">
        <f t="shared" si="21"/>
        <v>162402.36481015384</v>
      </c>
      <c r="AC239" s="2">
        <f t="shared" si="44"/>
        <v>61505667.078064531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49952971.716864161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166</v>
      </c>
      <c r="C240" s="7"/>
      <c r="D240" s="2" t="e">
        <f t="shared" si="12"/>
        <v>#N/A</v>
      </c>
      <c r="E240" s="2" t="e">
        <f t="shared" si="22"/>
        <v>#N/A</v>
      </c>
      <c r="F240" s="2">
        <v>857511.90113016963</v>
      </c>
      <c r="G240" s="2">
        <f t="shared" si="47"/>
        <v>784210.28571428568</v>
      </c>
      <c r="H240" s="2">
        <f t="shared" si="45"/>
        <v>124126410.69457486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3290197.5714285593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898059.28688664734</v>
      </c>
      <c r="Q240" s="2">
        <f t="shared" si="48"/>
        <v>800000</v>
      </c>
      <c r="R240" s="2">
        <f t="shared" si="46"/>
        <v>128129381.53078483</v>
      </c>
      <c r="S240" s="2">
        <f t="shared" si="17"/>
        <v>784210.28571428359</v>
      </c>
      <c r="T240" s="2">
        <f t="shared" si="18"/>
        <v>15789.714285714086</v>
      </c>
      <c r="U240" s="2">
        <f t="shared" si="19"/>
        <v>800000</v>
      </c>
      <c r="V240" s="2">
        <f t="shared" si="34"/>
        <v>62145851.939912498</v>
      </c>
      <c r="W240" s="2">
        <f t="shared" si="20"/>
        <v>640184.86184796691</v>
      </c>
      <c r="X240" s="2">
        <f t="shared" si="6"/>
        <v>159815.13815203309</v>
      </c>
      <c r="Y240" s="2">
        <f t="shared" si="43"/>
        <v>65983529.590872318</v>
      </c>
      <c r="Z240" s="2" t="str">
        <f t="shared" si="8"/>
        <v>HERE</v>
      </c>
      <c r="AA240" s="2">
        <f>IF(Z240="HERE",Y240,AA239+Graph!$G$1*1000)</f>
        <v>65983529.590872318</v>
      </c>
      <c r="AB240" s="2">
        <f t="shared" si="21"/>
        <v>159815.13815203309</v>
      </c>
      <c r="AC240" s="2">
        <f t="shared" si="44"/>
        <v>62145851.939912498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49982264.371965528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167</v>
      </c>
      <c r="C241" s="7"/>
      <c r="D241" s="2" t="e">
        <f t="shared" si="12"/>
        <v>#N/A</v>
      </c>
      <c r="E241" s="2" t="e">
        <f t="shared" si="22"/>
        <v>#N/A</v>
      </c>
      <c r="F241" s="2">
        <v>860099.12778829038</v>
      </c>
      <c r="G241" s="2">
        <f t="shared" si="47"/>
        <v>784210.28571428568</v>
      </c>
      <c r="H241" s="2">
        <f t="shared" si="45"/>
        <v>124910620.98028915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3305987.2857142733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900840.02196237445</v>
      </c>
      <c r="Q241" s="2">
        <f t="shared" si="48"/>
        <v>800000</v>
      </c>
      <c r="R241" s="2">
        <f t="shared" si="46"/>
        <v>128929381.53078483</v>
      </c>
      <c r="S241" s="2">
        <f t="shared" si="17"/>
        <v>784210.28571428359</v>
      </c>
      <c r="T241" s="2">
        <f t="shared" si="18"/>
        <v>15789.714285714086</v>
      </c>
      <c r="U241" s="2">
        <f t="shared" si="19"/>
        <v>800000</v>
      </c>
      <c r="V241" s="2">
        <f t="shared" si="34"/>
        <v>62788624.028418586</v>
      </c>
      <c r="W241" s="2">
        <f t="shared" si="20"/>
        <v>642772.08850608766</v>
      </c>
      <c r="X241" s="2">
        <f t="shared" si="6"/>
        <v>157227.91149391234</v>
      </c>
      <c r="Y241" s="2">
        <f t="shared" si="43"/>
        <v>66140757.50236623</v>
      </c>
      <c r="Z241" s="2" t="str">
        <f t="shared" si="8"/>
        <v>HERE</v>
      </c>
      <c r="AA241" s="2">
        <f>IF(Z241="HERE",Y241,AA240+Graph!$G$1*1000)</f>
        <v>66140757.50236623</v>
      </c>
      <c r="AB241" s="2">
        <f t="shared" si="21"/>
        <v>157227.91149391234</v>
      </c>
      <c r="AC241" s="2">
        <f t="shared" si="44"/>
        <v>62788624.028418586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50011686.38839981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168</v>
      </c>
      <c r="C242" s="7"/>
      <c r="D242" s="2" t="e">
        <f t="shared" si="12"/>
        <v>#N/A</v>
      </c>
      <c r="E242" s="2" t="e">
        <f t="shared" si="22"/>
        <v>#N/A</v>
      </c>
      <c r="F242" s="2">
        <v>862686.35444641113</v>
      </c>
      <c r="G242" s="2">
        <f t="shared" si="47"/>
        <v>784210.28571428568</v>
      </c>
      <c r="H242" s="2">
        <f t="shared" si="45"/>
        <v>125694831.26600343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3321776.9999999874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903620.75703811646</v>
      </c>
      <c r="Q242" s="2">
        <f t="shared" si="48"/>
        <v>800000</v>
      </c>
      <c r="R242" s="2">
        <f t="shared" si="46"/>
        <v>129729381.53078483</v>
      </c>
      <c r="S242" s="2">
        <f t="shared" si="17"/>
        <v>784210.28571428359</v>
      </c>
      <c r="T242" s="2">
        <f t="shared" si="18"/>
        <v>15789.714285714086</v>
      </c>
      <c r="U242" s="2">
        <f t="shared" si="19"/>
        <v>800000</v>
      </c>
      <c r="V242" s="2">
        <f t="shared" si="34"/>
        <v>63433983.343582794</v>
      </c>
      <c r="W242" s="2">
        <f t="shared" si="20"/>
        <v>645359.31516420841</v>
      </c>
      <c r="X242" s="2">
        <f t="shared" si="6"/>
        <v>154640.68483579159</v>
      </c>
      <c r="Y242" s="2">
        <f t="shared" si="43"/>
        <v>66295398.187202021</v>
      </c>
      <c r="Z242" s="2" t="str">
        <f t="shared" si="8"/>
        <v>HERE</v>
      </c>
      <c r="AA242" s="2">
        <f>IF(Z242="HERE",Y242,AA241+Graph!$G$1*1000)</f>
        <v>66295398.187202021</v>
      </c>
      <c r="AB242" s="2">
        <f t="shared" si="21"/>
        <v>154640.68483579159</v>
      </c>
      <c r="AC242" s="2">
        <f t="shared" si="44"/>
        <v>63433983.343582794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50041237.766166985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169</v>
      </c>
      <c r="C243" s="7"/>
      <c r="D243" s="2" t="e">
        <f t="shared" si="12"/>
        <v>#N/A</v>
      </c>
      <c r="E243" s="2" t="e">
        <f t="shared" si="22"/>
        <v>#N/A</v>
      </c>
      <c r="F243" s="2">
        <v>865273.58110453188</v>
      </c>
      <c r="G243" s="2">
        <f t="shared" si="47"/>
        <v>784210.28571428568</v>
      </c>
      <c r="H243" s="2">
        <f t="shared" si="45"/>
        <v>126479041.55171771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3337566.7142857015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906401.49211384356</v>
      </c>
      <c r="Q243" s="2">
        <f t="shared" si="48"/>
        <v>800000</v>
      </c>
      <c r="R243" s="2">
        <f t="shared" si="46"/>
        <v>130529381.53078483</v>
      </c>
      <c r="S243" s="2">
        <f t="shared" si="17"/>
        <v>784210.28571428359</v>
      </c>
      <c r="T243" s="2">
        <f t="shared" si="18"/>
        <v>15789.714285714086</v>
      </c>
      <c r="U243" s="2">
        <f t="shared" si="19"/>
        <v>800000</v>
      </c>
      <c r="V243" s="2">
        <f t="shared" si="34"/>
        <v>64081929.885405123</v>
      </c>
      <c r="W243" s="2">
        <f t="shared" si="20"/>
        <v>647946.54182232916</v>
      </c>
      <c r="X243" s="2">
        <f t="shared" si="6"/>
        <v>152053.45817767084</v>
      </c>
      <c r="Y243" s="2">
        <f t="shared" si="43"/>
        <v>66447451.645379692</v>
      </c>
      <c r="Z243" s="2" t="str">
        <f t="shared" si="8"/>
        <v>HERE</v>
      </c>
      <c r="AA243" s="2">
        <f>IF(Z243="HERE",Y243,AA242+Graph!$G$1*1000)</f>
        <v>66447451.645379692</v>
      </c>
      <c r="AB243" s="2">
        <f t="shared" si="21"/>
        <v>152053.45817767084</v>
      </c>
      <c r="AC243" s="2">
        <f t="shared" si="44"/>
        <v>64081929.885405123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50070918.505267076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170</v>
      </c>
      <c r="C244" s="7"/>
      <c r="D244" s="2" t="e">
        <f t="shared" si="12"/>
        <v>#N/A</v>
      </c>
      <c r="E244" s="2" t="e">
        <f t="shared" si="22"/>
        <v>#N/A</v>
      </c>
      <c r="F244" s="2">
        <v>867860.80776265264</v>
      </c>
      <c r="G244" s="2">
        <f t="shared" si="47"/>
        <v>784210.28571428568</v>
      </c>
      <c r="H244" s="2">
        <f t="shared" si="45"/>
        <v>127263251.837432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3353356.4285714156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909182.22718958557</v>
      </c>
      <c r="Q244" s="2">
        <f t="shared" si="48"/>
        <v>800000</v>
      </c>
      <c r="R244" s="2">
        <f t="shared" si="46"/>
        <v>131329381.53078483</v>
      </c>
      <c r="S244" s="2">
        <f t="shared" si="17"/>
        <v>784210.28571428359</v>
      </c>
      <c r="T244" s="2">
        <f t="shared" si="18"/>
        <v>15789.714285714086</v>
      </c>
      <c r="U244" s="2">
        <f t="shared" si="19"/>
        <v>800000</v>
      </c>
      <c r="V244" s="2">
        <f t="shared" si="34"/>
        <v>64732463.653885573</v>
      </c>
      <c r="W244" s="2">
        <f t="shared" si="20"/>
        <v>650533.76848044991</v>
      </c>
      <c r="X244" s="2">
        <f t="shared" si="6"/>
        <v>149466.23151955009</v>
      </c>
      <c r="Y244" s="2">
        <f t="shared" si="43"/>
        <v>66596917.876899242</v>
      </c>
      <c r="Z244" s="2" t="str">
        <f t="shared" si="8"/>
        <v>HERE</v>
      </c>
      <c r="AA244" s="2">
        <f>IF(Z244="HERE",Y244,AA243+Graph!$G$1*1000)</f>
        <v>66596917.876899242</v>
      </c>
      <c r="AB244" s="2">
        <f t="shared" si="21"/>
        <v>149466.23151955009</v>
      </c>
      <c r="AC244" s="2">
        <f t="shared" si="44"/>
        <v>64732463.653885573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50100728.605700076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171</v>
      </c>
      <c r="C245" s="7"/>
      <c r="D245" s="2" t="e">
        <f t="shared" si="12"/>
        <v>#N/A</v>
      </c>
      <c r="E245" s="2" t="e">
        <f t="shared" si="22"/>
        <v>#N/A</v>
      </c>
      <c r="F245" s="2">
        <v>870448.03442077339</v>
      </c>
      <c r="G245" s="2">
        <f t="shared" si="47"/>
        <v>784210.28571428568</v>
      </c>
      <c r="H245" s="2">
        <f t="shared" si="45"/>
        <v>128047462.12314628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3369146.1428571297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911962.96226531267</v>
      </c>
      <c r="Q245" s="2">
        <f t="shared" si="48"/>
        <v>800000</v>
      </c>
      <c r="R245" s="2">
        <f t="shared" si="46"/>
        <v>132129381.53078483</v>
      </c>
      <c r="S245" s="2">
        <f t="shared" si="17"/>
        <v>784210.28571428359</v>
      </c>
      <c r="T245" s="2">
        <f t="shared" si="18"/>
        <v>15789.714285714086</v>
      </c>
      <c r="U245" s="2">
        <f t="shared" si="19"/>
        <v>800000</v>
      </c>
      <c r="V245" s="2">
        <f t="shared" si="34"/>
        <v>65385584.649024159</v>
      </c>
      <c r="W245" s="2">
        <f t="shared" si="20"/>
        <v>653120.99513858557</v>
      </c>
      <c r="X245" s="2">
        <f t="shared" si="6"/>
        <v>146879.00486141443</v>
      </c>
      <c r="Y245" s="2">
        <f t="shared" si="43"/>
        <v>66743796.881760657</v>
      </c>
      <c r="Z245" s="2" t="str">
        <f t="shared" si="8"/>
        <v>HERE</v>
      </c>
      <c r="AA245" s="2">
        <f>IF(Z245="HERE",Y245,AA244+Graph!$G$1*1000)</f>
        <v>66743796.881760657</v>
      </c>
      <c r="AB245" s="2">
        <f t="shared" si="21"/>
        <v>146879.00486141443</v>
      </c>
      <c r="AC245" s="2">
        <f t="shared" si="44"/>
        <v>65385584.649024159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50130668.067465976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172</v>
      </c>
      <c r="C246" s="7"/>
      <c r="D246" s="2" t="e">
        <f t="shared" si="12"/>
        <v>#N/A</v>
      </c>
      <c r="E246" s="2" t="e">
        <f t="shared" si="22"/>
        <v>#N/A</v>
      </c>
      <c r="F246" s="2">
        <v>873035.26107889414</v>
      </c>
      <c r="G246" s="2">
        <f t="shared" si="47"/>
        <v>784210.28571428568</v>
      </c>
      <c r="H246" s="2">
        <f t="shared" si="45"/>
        <v>128831672.40886056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3384935.8571428438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914743.69734105468</v>
      </c>
      <c r="Q246" s="2">
        <f t="shared" si="48"/>
        <v>800000</v>
      </c>
      <c r="R246" s="2">
        <f t="shared" si="46"/>
        <v>132929381.53078483</v>
      </c>
      <c r="S246" s="2">
        <f t="shared" si="17"/>
        <v>784210.28571428359</v>
      </c>
      <c r="T246" s="2">
        <f t="shared" si="18"/>
        <v>15789.714285714086</v>
      </c>
      <c r="U246" s="2">
        <f t="shared" si="19"/>
        <v>800000</v>
      </c>
      <c r="V246" s="2">
        <f t="shared" si="34"/>
        <v>66041292.870820865</v>
      </c>
      <c r="W246" s="2">
        <f t="shared" si="20"/>
        <v>655708.22179670632</v>
      </c>
      <c r="X246" s="2">
        <f t="shared" si="6"/>
        <v>144291.77820329368</v>
      </c>
      <c r="Y246" s="2">
        <f t="shared" si="43"/>
        <v>66888088.659963951</v>
      </c>
      <c r="Z246" s="2" t="str">
        <f t="shared" si="8"/>
        <v>HERE</v>
      </c>
      <c r="AA246" s="2">
        <f>IF(Z246="HERE",Y246,AA245+Graph!$G$1*1000)</f>
        <v>66888088.659963951</v>
      </c>
      <c r="AB246" s="2">
        <f t="shared" si="21"/>
        <v>144291.77820329368</v>
      </c>
      <c r="AC246" s="2">
        <f t="shared" si="44"/>
        <v>66041292.870820865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173</v>
      </c>
      <c r="C247" s="7"/>
      <c r="D247" s="2" t="e">
        <f t="shared" si="12"/>
        <v>#N/A</v>
      </c>
      <c r="E247" s="2" t="e">
        <f t="shared" si="22"/>
        <v>#N/A</v>
      </c>
      <c r="F247" s="2">
        <v>875622.48773701489</v>
      </c>
      <c r="G247" s="2">
        <f t="shared" si="47"/>
        <v>784210.28571428568</v>
      </c>
      <c r="H247" s="2">
        <f t="shared" si="45"/>
        <v>129615882.69457485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3400725.5714285579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917524.43241678178</v>
      </c>
      <c r="Q247" s="2">
        <f t="shared" si="48"/>
        <v>800000</v>
      </c>
      <c r="R247" s="2">
        <f t="shared" si="46"/>
        <v>133729381.53078483</v>
      </c>
      <c r="S247" s="2">
        <f t="shared" si="17"/>
        <v>784210.28571428359</v>
      </c>
      <c r="T247" s="2">
        <f t="shared" si="18"/>
        <v>15789.714285714086</v>
      </c>
      <c r="U247" s="2">
        <f t="shared" si="19"/>
        <v>800000</v>
      </c>
      <c r="V247" s="2">
        <f t="shared" si="34"/>
        <v>66699588.319275692</v>
      </c>
      <c r="W247" s="2">
        <f t="shared" si="20"/>
        <v>658295.44845482707</v>
      </c>
      <c r="X247" s="2">
        <f t="shared" si="6"/>
        <v>141704.55154517293</v>
      </c>
      <c r="Y247" s="2">
        <f t="shared" si="43"/>
        <v>67029793.211509123</v>
      </c>
      <c r="Z247" s="2" t="str">
        <f t="shared" si="8"/>
        <v>HERE</v>
      </c>
      <c r="AA247" s="2">
        <f>IF(Z247="HERE",Y247,AA246+Graph!$G$1*1000)</f>
        <v>67029793.211509123</v>
      </c>
      <c r="AB247" s="2">
        <f t="shared" si="21"/>
        <v>141704.55154517293</v>
      </c>
      <c r="AC247" s="2">
        <f t="shared" si="44"/>
        <v>66041292.870820865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174</v>
      </c>
      <c r="C248" s="7"/>
      <c r="D248" s="2" t="e">
        <f t="shared" si="12"/>
        <v>#N/A</v>
      </c>
      <c r="E248" s="2" t="e">
        <f t="shared" si="22"/>
        <v>#N/A</v>
      </c>
      <c r="F248" s="2">
        <v>878209.71439513564</v>
      </c>
      <c r="G248" s="2">
        <f t="shared" si="47"/>
        <v>784210.28571428568</v>
      </c>
      <c r="H248" s="2">
        <f t="shared" si="45"/>
        <v>130400092.98028913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3416515.2857142719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920305.16749252379</v>
      </c>
      <c r="Q248" s="2">
        <f t="shared" si="48"/>
        <v>800000</v>
      </c>
      <c r="R248" s="2">
        <f t="shared" si="46"/>
        <v>134529381.53078485</v>
      </c>
      <c r="S248" s="2">
        <f t="shared" si="17"/>
        <v>784210.28571428359</v>
      </c>
      <c r="T248" s="2">
        <f t="shared" si="18"/>
        <v>15789.714285714086</v>
      </c>
      <c r="U248" s="2">
        <f t="shared" si="19"/>
        <v>800000.0000000149</v>
      </c>
      <c r="V248" s="2">
        <f t="shared" si="34"/>
        <v>67360470.99438864</v>
      </c>
      <c r="W248" s="2">
        <f t="shared" si="20"/>
        <v>660882.67511294782</v>
      </c>
      <c r="X248" s="2">
        <f t="shared" si="6"/>
        <v>139117.32488706708</v>
      </c>
      <c r="Y248" s="2">
        <f t="shared" si="43"/>
        <v>67168910.536396191</v>
      </c>
      <c r="Z248" s="2" t="str">
        <f t="shared" si="8"/>
        <v>MEEP</v>
      </c>
      <c r="AA248" s="2">
        <f>IF(Z248="HERE",Y248,AA247+Graph!$G$1*1000)</f>
        <v>67449793.211509123</v>
      </c>
      <c r="AB248" s="2">
        <f t="shared" si="21"/>
        <v>420000</v>
      </c>
      <c r="AC248" s="2">
        <f t="shared" si="44"/>
        <v>66041292.870820865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175</v>
      </c>
      <c r="C249" s="7"/>
      <c r="D249" s="2" t="e">
        <f t="shared" si="12"/>
        <v>#N/A</v>
      </c>
      <c r="E249" s="2" t="e">
        <f t="shared" si="22"/>
        <v>#N/A</v>
      </c>
      <c r="F249" s="2">
        <v>880796.94105325639</v>
      </c>
      <c r="G249" s="2">
        <f t="shared" si="47"/>
        <v>784210.28571428568</v>
      </c>
      <c r="H249" s="2">
        <f t="shared" si="45"/>
        <v>131184303.26600341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3432304.999999986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923085.9025682658</v>
      </c>
      <c r="Q249" s="2">
        <f t="shared" si="48"/>
        <v>800000</v>
      </c>
      <c r="R249" s="2">
        <f t="shared" si="46"/>
        <v>135329381.53078485</v>
      </c>
      <c r="S249" s="2">
        <f t="shared" si="17"/>
        <v>784210.28571428359</v>
      </c>
      <c r="T249" s="2">
        <f t="shared" si="18"/>
        <v>15789.714285714086</v>
      </c>
      <c r="U249" s="2">
        <f t="shared" si="19"/>
        <v>800000</v>
      </c>
      <c r="V249" s="2">
        <f t="shared" si="34"/>
        <v>68023940.896159708</v>
      </c>
      <c r="W249" s="2">
        <f t="shared" si="20"/>
        <v>663469.90177106857</v>
      </c>
      <c r="X249" s="2">
        <f t="shared" si="6"/>
        <v>136530.09822893143</v>
      </c>
      <c r="Y249" s="2">
        <f t="shared" si="43"/>
        <v>67305440.634625122</v>
      </c>
      <c r="Z249" s="2" t="str">
        <f t="shared" si="8"/>
        <v>MEEP</v>
      </c>
      <c r="AA249" s="2">
        <f>IF(Z249="HERE",Y249,AA248+Graph!$G$1*1000)</f>
        <v>67869793.211509123</v>
      </c>
      <c r="AB249" s="2">
        <f t="shared" si="21"/>
        <v>420000</v>
      </c>
      <c r="AC249" s="2">
        <f t="shared" si="44"/>
        <v>66041292.870820865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176</v>
      </c>
      <c r="C250" s="7"/>
      <c r="D250" s="2" t="e">
        <f t="shared" si="12"/>
        <v>#N/A</v>
      </c>
      <c r="E250" s="2" t="e">
        <f t="shared" si="22"/>
        <v>#N/A</v>
      </c>
      <c r="F250" s="2">
        <v>883384.16771137714</v>
      </c>
      <c r="G250" s="2">
        <f t="shared" si="47"/>
        <v>784210.28571428568</v>
      </c>
      <c r="H250" s="2">
        <f t="shared" si="45"/>
        <v>131968513.5517177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3448094.7142857001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925866.6376439929</v>
      </c>
      <c r="Q250" s="2">
        <f t="shared" si="48"/>
        <v>800000</v>
      </c>
      <c r="R250" s="2">
        <f t="shared" si="46"/>
        <v>136129381.53078485</v>
      </c>
      <c r="S250" s="2">
        <f t="shared" si="17"/>
        <v>784210.28571428359</v>
      </c>
      <c r="T250" s="2">
        <f t="shared" si="18"/>
        <v>15789.714285714086</v>
      </c>
      <c r="U250" s="2">
        <f t="shared" si="19"/>
        <v>800000</v>
      </c>
      <c r="V250" s="2">
        <f t="shared" si="34"/>
        <v>68689998.024588898</v>
      </c>
      <c r="W250" s="2">
        <f t="shared" si="20"/>
        <v>666057.12842918932</v>
      </c>
      <c r="X250" s="2">
        <f t="shared" si="6"/>
        <v>133942.87157081068</v>
      </c>
      <c r="Y250" s="2">
        <f t="shared" si="43"/>
        <v>67439383.506195933</v>
      </c>
      <c r="Z250" s="2" t="str">
        <f t="shared" si="8"/>
        <v>MEEP</v>
      </c>
      <c r="AA250" s="2">
        <f>IF(Z250="HERE",Y250,AA249+Graph!$G$1*1000)</f>
        <v>68289793.211509123</v>
      </c>
      <c r="AB250" s="2">
        <f t="shared" si="21"/>
        <v>420000</v>
      </c>
      <c r="AC250" s="2">
        <f t="shared" si="44"/>
        <v>66041292.870820865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177</v>
      </c>
      <c r="C251" s="7"/>
      <c r="D251" s="2" t="e">
        <f t="shared" si="12"/>
        <v>#N/A</v>
      </c>
      <c r="E251" s="2" t="e">
        <f t="shared" si="22"/>
        <v>#N/A</v>
      </c>
      <c r="F251" s="2">
        <v>885971.3943694979</v>
      </c>
      <c r="G251" s="2">
        <f t="shared" si="47"/>
        <v>784210.28571428568</v>
      </c>
      <c r="H251" s="2">
        <f t="shared" si="45"/>
        <v>132752723.83743198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3463884.4285714142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928647.37271973491</v>
      </c>
      <c r="Q251" s="2">
        <f t="shared" si="48"/>
        <v>800000</v>
      </c>
      <c r="R251" s="2">
        <f t="shared" si="46"/>
        <v>136929381.53078485</v>
      </c>
      <c r="S251" s="2">
        <f t="shared" si="17"/>
        <v>784210.28571428359</v>
      </c>
      <c r="T251" s="2">
        <f t="shared" si="18"/>
        <v>15789.714285714086</v>
      </c>
      <c r="U251" s="2">
        <f t="shared" si="19"/>
        <v>800000</v>
      </c>
      <c r="V251" s="2">
        <f t="shared" si="34"/>
        <v>69358642.379676208</v>
      </c>
      <c r="W251" s="2">
        <f t="shared" si="20"/>
        <v>668644.35508731008</v>
      </c>
      <c r="X251" s="2">
        <f t="shared" si="6"/>
        <v>131355.64491268992</v>
      </c>
      <c r="Y251" s="2">
        <f t="shared" si="43"/>
        <v>67570739.151108623</v>
      </c>
      <c r="Z251" s="2" t="str">
        <f t="shared" si="8"/>
        <v>MEEP</v>
      </c>
      <c r="AA251" s="2">
        <f>IF(Z251="HERE",Y251,AA250+Graph!$G$1*1000)</f>
        <v>68709793.211509123</v>
      </c>
      <c r="AB251" s="2">
        <f t="shared" si="21"/>
        <v>420000</v>
      </c>
      <c r="AC251" s="2">
        <f t="shared" si="44"/>
        <v>66041292.870820865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178</v>
      </c>
      <c r="C252" s="7"/>
      <c r="D252" s="2" t="e">
        <f t="shared" si="12"/>
        <v>#N/A</v>
      </c>
      <c r="E252" s="2" t="e">
        <f t="shared" si="22"/>
        <v>#N/A</v>
      </c>
      <c r="F252" s="2">
        <v>888558.62102761865</v>
      </c>
      <c r="G252" s="2">
        <f t="shared" si="47"/>
        <v>784210.28571428568</v>
      </c>
      <c r="H252" s="2">
        <f t="shared" si="45"/>
        <v>133536934.12314627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3479674.1428571283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931428.10779546201</v>
      </c>
      <c r="Q252" s="2">
        <f t="shared" si="48"/>
        <v>800000</v>
      </c>
      <c r="R252" s="2">
        <f t="shared" si="46"/>
        <v>137729381.53078485</v>
      </c>
      <c r="S252" s="2">
        <f t="shared" si="17"/>
        <v>784210.28571428359</v>
      </c>
      <c r="T252" s="2">
        <f t="shared" si="18"/>
        <v>15789.714285714086</v>
      </c>
      <c r="U252" s="2">
        <f t="shared" si="19"/>
        <v>800000</v>
      </c>
      <c r="V252" s="2">
        <f t="shared" si="34"/>
        <v>70029873.961421639</v>
      </c>
      <c r="W252" s="2">
        <f t="shared" si="20"/>
        <v>671231.58174543083</v>
      </c>
      <c r="X252" s="2">
        <f t="shared" si="6"/>
        <v>128768.41825456917</v>
      </c>
      <c r="Y252" s="2">
        <f t="shared" si="43"/>
        <v>67699507.569363192</v>
      </c>
      <c r="Z252" s="2" t="str">
        <f t="shared" si="8"/>
        <v>MEEP</v>
      </c>
      <c r="AA252" s="2">
        <f>IF(Z252="HERE",Y252,AA251+Graph!$G$1*1000)</f>
        <v>69129793.211509123</v>
      </c>
      <c r="AB252" s="2">
        <f t="shared" si="21"/>
        <v>420000</v>
      </c>
      <c r="AC252" s="2">
        <f t="shared" si="44"/>
        <v>66041292.870820865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179</v>
      </c>
      <c r="C253" s="7"/>
      <c r="D253" s="2" t="e">
        <f t="shared" si="12"/>
        <v>#N/A</v>
      </c>
      <c r="E253" s="2" t="e">
        <f t="shared" si="22"/>
        <v>#N/A</v>
      </c>
      <c r="F253" s="2">
        <v>891145.8476857394</v>
      </c>
      <c r="G253" s="2">
        <f t="shared" si="47"/>
        <v>784210.28571428568</v>
      </c>
      <c r="H253" s="2">
        <f t="shared" si="45"/>
        <v>134321144.40886056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3495463.8571428424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934208.84287120402</v>
      </c>
      <c r="Q253" s="2">
        <f t="shared" si="48"/>
        <v>800000</v>
      </c>
      <c r="R253" s="2">
        <f t="shared" si="46"/>
        <v>138529381.53078485</v>
      </c>
      <c r="S253" s="2">
        <f t="shared" si="17"/>
        <v>784210.28571429849</v>
      </c>
      <c r="T253" s="2">
        <f t="shared" si="18"/>
        <v>15789.714285714086</v>
      </c>
      <c r="U253" s="2">
        <f t="shared" si="19"/>
        <v>800000</v>
      </c>
      <c r="V253" s="2">
        <f t="shared" si="34"/>
        <v>70703692.76982519</v>
      </c>
      <c r="W253" s="2">
        <f t="shared" si="20"/>
        <v>673818.80840355158</v>
      </c>
      <c r="X253" s="2">
        <f t="shared" si="6"/>
        <v>126181.19159644842</v>
      </c>
      <c r="Y253" s="2">
        <f t="shared" si="43"/>
        <v>67825688.76095964</v>
      </c>
      <c r="Z253" s="2" t="str">
        <f t="shared" si="8"/>
        <v>MEEP</v>
      </c>
      <c r="AA253" s="2">
        <f>IF(Z253="HERE",Y253,AA252+Graph!$G$1*1000)</f>
        <v>69549793.211509123</v>
      </c>
      <c r="AB253" s="2">
        <f t="shared" si="21"/>
        <v>420000</v>
      </c>
      <c r="AC253" s="2">
        <f t="shared" si="44"/>
        <v>66041292.870820865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180</v>
      </c>
      <c r="C254" s="7"/>
      <c r="D254" s="2" t="e">
        <f t="shared" si="12"/>
        <v>#N/A</v>
      </c>
      <c r="E254" s="2" t="e">
        <f t="shared" si="22"/>
        <v>#N/A</v>
      </c>
      <c r="F254" s="2">
        <v>893733.07434387505</v>
      </c>
      <c r="G254" s="2">
        <f t="shared" si="47"/>
        <v>784210.28571428568</v>
      </c>
      <c r="H254" s="2">
        <f t="shared" si="45"/>
        <v>135105354.69457486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3511253.5714285565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936989.57794693112</v>
      </c>
      <c r="Q254" s="2">
        <f t="shared" si="48"/>
        <v>800000</v>
      </c>
      <c r="R254" s="2">
        <f t="shared" si="46"/>
        <v>139329381.53078485</v>
      </c>
      <c r="S254" s="2">
        <f t="shared" si="17"/>
        <v>784210.28571429849</v>
      </c>
      <c r="T254" s="2">
        <f t="shared" si="18"/>
        <v>15789.714285714086</v>
      </c>
      <c r="U254" s="2">
        <f t="shared" si="19"/>
        <v>800000</v>
      </c>
      <c r="V254" s="2">
        <f t="shared" si="34"/>
        <v>71380098.804886863</v>
      </c>
      <c r="W254" s="2">
        <f t="shared" si="20"/>
        <v>676406.03506167233</v>
      </c>
      <c r="X254" s="2">
        <f t="shared" si="6"/>
        <v>123593.96493832767</v>
      </c>
      <c r="Y254" s="2">
        <f t="shared" si="43"/>
        <v>67949282.725897968</v>
      </c>
      <c r="Z254" s="2" t="str">
        <f t="shared" si="8"/>
        <v>MEEP</v>
      </c>
      <c r="AA254" s="2">
        <f>IF(Z254="HERE",Y254,AA253+Graph!$G$1*1000)</f>
        <v>69969793.211509123</v>
      </c>
      <c r="AB254" s="2">
        <f t="shared" si="21"/>
        <v>420000</v>
      </c>
      <c r="AC254" s="2">
        <f t="shared" si="44"/>
        <v>66041292.870820865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181</v>
      </c>
      <c r="C255" s="7"/>
      <c r="D255" s="2" t="e">
        <f t="shared" si="12"/>
        <v>#N/A</v>
      </c>
      <c r="E255" s="2" t="e">
        <f t="shared" si="22"/>
        <v>#N/A</v>
      </c>
      <c r="F255" s="2">
        <v>896320.3010019958</v>
      </c>
      <c r="G255" s="2">
        <f t="shared" si="47"/>
        <v>784210.28571428568</v>
      </c>
      <c r="H255" s="2">
        <f t="shared" si="45"/>
        <v>135889564.98028916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3527043.2857142705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939770.31302267313</v>
      </c>
      <c r="Q255" s="2">
        <f t="shared" si="48"/>
        <v>800000</v>
      </c>
      <c r="R255" s="2">
        <f t="shared" si="46"/>
        <v>140129381.53078485</v>
      </c>
      <c r="S255" s="2">
        <f t="shared" si="17"/>
        <v>784210.28571429849</v>
      </c>
      <c r="T255" s="2">
        <f t="shared" si="18"/>
        <v>15789.714285714086</v>
      </c>
      <c r="U255" s="2">
        <f t="shared" si="19"/>
        <v>800000</v>
      </c>
      <c r="V255" s="2">
        <f t="shared" si="34"/>
        <v>72059092.066606656</v>
      </c>
      <c r="W255" s="2">
        <f t="shared" si="20"/>
        <v>678993.26171979308</v>
      </c>
      <c r="X255" s="2">
        <f t="shared" si="6"/>
        <v>121006.73828020692</v>
      </c>
      <c r="Y255" s="2">
        <f t="shared" si="43"/>
        <v>68070289.464178175</v>
      </c>
      <c r="Z255" s="2" t="str">
        <f t="shared" si="8"/>
        <v>MEEP</v>
      </c>
      <c r="AA255" s="2">
        <f>IF(Z255="HERE",Y255,AA254+Graph!$G$1*1000)</f>
        <v>70389793.211509123</v>
      </c>
      <c r="AB255" s="2">
        <f t="shared" si="21"/>
        <v>420000</v>
      </c>
      <c r="AC255" s="2">
        <f t="shared" si="44"/>
        <v>66041292.870820865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182</v>
      </c>
      <c r="C256" s="7"/>
      <c r="D256" s="2" t="e">
        <f t="shared" si="12"/>
        <v>#N/A</v>
      </c>
      <c r="E256" s="2" t="e">
        <f t="shared" si="22"/>
        <v>#N/A</v>
      </c>
      <c r="F256" s="2">
        <v>898907.52766011655</v>
      </c>
      <c r="G256" s="2">
        <f t="shared" si="47"/>
        <v>784210.28571428568</v>
      </c>
      <c r="H256" s="2">
        <f t="shared" si="45"/>
        <v>136673775.26600346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3542832.9999999846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942551.04809840024</v>
      </c>
      <c r="Q256" s="2">
        <f t="shared" si="48"/>
        <v>800000</v>
      </c>
      <c r="R256" s="2">
        <f t="shared" si="46"/>
        <v>140929381.53078485</v>
      </c>
      <c r="S256" s="2">
        <f t="shared" si="17"/>
        <v>784210.28571429849</v>
      </c>
      <c r="T256" s="2">
        <f t="shared" si="18"/>
        <v>15789.714285714086</v>
      </c>
      <c r="U256" s="2">
        <f t="shared" si="19"/>
        <v>800000</v>
      </c>
      <c r="V256" s="2">
        <f t="shared" si="34"/>
        <v>72740672.55498457</v>
      </c>
      <c r="W256" s="2">
        <f t="shared" si="20"/>
        <v>681580.48837791383</v>
      </c>
      <c r="X256" s="2">
        <f t="shared" si="6"/>
        <v>118419.51162208617</v>
      </c>
      <c r="Y256" s="2">
        <f t="shared" si="43"/>
        <v>68188708.975800261</v>
      </c>
      <c r="Z256" s="2" t="str">
        <f t="shared" si="8"/>
        <v>MEEP</v>
      </c>
      <c r="AA256" s="2">
        <f>IF(Z256="HERE",Y256,AA255+Graph!$G$1*1000)</f>
        <v>70809793.211509123</v>
      </c>
      <c r="AB256" s="2">
        <f t="shared" si="21"/>
        <v>420000</v>
      </c>
      <c r="AC256" s="2">
        <f t="shared" si="44"/>
        <v>66041292.870820865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183</v>
      </c>
      <c r="C257" s="7"/>
      <c r="D257" s="2" t="e">
        <f t="shared" si="12"/>
        <v>#N/A</v>
      </c>
      <c r="E257" s="2" t="e">
        <f t="shared" si="22"/>
        <v>#N/A</v>
      </c>
      <c r="F257" s="2">
        <v>901494.7543182373</v>
      </c>
      <c r="G257" s="2">
        <f t="shared" si="47"/>
        <v>784210.28571428568</v>
      </c>
      <c r="H257" s="2">
        <f t="shared" si="45"/>
        <v>137457985.55171776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3558622.7142856987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945331.78317414224</v>
      </c>
      <c r="Q257" s="2">
        <f t="shared" si="48"/>
        <v>800000</v>
      </c>
      <c r="R257" s="2">
        <f t="shared" si="46"/>
        <v>141729381.53078485</v>
      </c>
      <c r="S257" s="2">
        <f t="shared" si="17"/>
        <v>784210.28571429849</v>
      </c>
      <c r="T257" s="2">
        <f t="shared" si="18"/>
        <v>15789.714285714086</v>
      </c>
      <c r="U257" s="2">
        <f t="shared" si="19"/>
        <v>800000</v>
      </c>
      <c r="V257" s="2">
        <f t="shared" si="34"/>
        <v>73424840.270020604</v>
      </c>
      <c r="W257" s="2">
        <f t="shared" si="20"/>
        <v>684167.71503603458</v>
      </c>
      <c r="X257" s="2">
        <f t="shared" si="6"/>
        <v>115832.28496396542</v>
      </c>
      <c r="Y257" s="2">
        <f t="shared" si="43"/>
        <v>68304541.260764226</v>
      </c>
      <c r="Z257" s="2" t="str">
        <f t="shared" si="8"/>
        <v>MEEP</v>
      </c>
      <c r="AA257" s="2">
        <f>IF(Z257="HERE",Y257,AA256+Graph!$G$1*1000)</f>
        <v>71229793.211509123</v>
      </c>
      <c r="AB257" s="2">
        <f t="shared" si="21"/>
        <v>420000</v>
      </c>
      <c r="AC257" s="2">
        <f t="shared" si="44"/>
        <v>66041292.870820865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184</v>
      </c>
      <c r="C258" s="7"/>
      <c r="D258" s="2" t="e">
        <f t="shared" si="12"/>
        <v>#N/A</v>
      </c>
      <c r="E258" s="2" t="e">
        <f t="shared" si="22"/>
        <v>#N/A</v>
      </c>
      <c r="F258" s="2">
        <v>904081.98097635806</v>
      </c>
      <c r="G258" s="2">
        <f t="shared" si="47"/>
        <v>784210.28571428568</v>
      </c>
      <c r="H258" s="2">
        <f t="shared" si="45"/>
        <v>138242195.83743206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3574412.4285714128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948112.51824986935</v>
      </c>
      <c r="Q258" s="2">
        <f t="shared" si="48"/>
        <v>800000</v>
      </c>
      <c r="R258" s="2">
        <f t="shared" si="46"/>
        <v>142529381.53078485</v>
      </c>
      <c r="S258" s="2">
        <f t="shared" si="17"/>
        <v>784210.28571429849</v>
      </c>
      <c r="T258" s="2">
        <f t="shared" si="18"/>
        <v>15789.714285714086</v>
      </c>
      <c r="U258" s="2">
        <f t="shared" si="19"/>
        <v>800000</v>
      </c>
      <c r="V258" s="2">
        <f t="shared" si="34"/>
        <v>74111595.211714759</v>
      </c>
      <c r="W258" s="2">
        <f t="shared" si="20"/>
        <v>686754.94169415534</v>
      </c>
      <c r="X258" s="2">
        <f t="shared" si="6"/>
        <v>113245.05830584466</v>
      </c>
      <c r="Y258" s="2">
        <f t="shared" si="43"/>
        <v>68417786.319070071</v>
      </c>
      <c r="Z258" s="2" t="str">
        <f t="shared" si="8"/>
        <v>MEEP</v>
      </c>
      <c r="AA258" s="2">
        <f>IF(Z258="HERE",Y258,AA257+Graph!$G$1*1000)</f>
        <v>71649793.211509123</v>
      </c>
      <c r="AB258" s="2">
        <f t="shared" si="21"/>
        <v>420000</v>
      </c>
      <c r="AC258" s="2">
        <f t="shared" si="44"/>
        <v>66041292.870820865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185</v>
      </c>
      <c r="C259" s="7"/>
      <c r="D259" s="2" t="e">
        <f t="shared" si="12"/>
        <v>#N/A</v>
      </c>
      <c r="E259" s="2" t="e">
        <f t="shared" si="22"/>
        <v>#N/A</v>
      </c>
      <c r="F259" s="2">
        <v>906669.20763447881</v>
      </c>
      <c r="G259" s="2">
        <f t="shared" si="47"/>
        <v>784210.28571428568</v>
      </c>
      <c r="H259" s="2">
        <f t="shared" si="45"/>
        <v>139026406.12314636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3590202.1428571269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950893.25332561135</v>
      </c>
      <c r="Q259" s="2">
        <f t="shared" si="48"/>
        <v>800000</v>
      </c>
      <c r="R259" s="2">
        <f t="shared" si="46"/>
        <v>143329381.53078485</v>
      </c>
      <c r="S259" s="2">
        <f t="shared" si="17"/>
        <v>784210.28571429849</v>
      </c>
      <c r="T259" s="2">
        <f t="shared" si="18"/>
        <v>15789.714285714086</v>
      </c>
      <c r="U259" s="2">
        <f t="shared" si="19"/>
        <v>800000</v>
      </c>
      <c r="V259" s="2">
        <f t="shared" si="34"/>
        <v>74800937.380067036</v>
      </c>
      <c r="W259" s="2">
        <f t="shared" si="20"/>
        <v>689342.16835227609</v>
      </c>
      <c r="X259" s="2">
        <f t="shared" si="6"/>
        <v>110657.83164772391</v>
      </c>
      <c r="Y259" s="2">
        <f t="shared" si="43"/>
        <v>68528444.150717795</v>
      </c>
      <c r="Z259" s="2" t="str">
        <f t="shared" si="8"/>
        <v>MEEP</v>
      </c>
      <c r="AA259" s="2">
        <f>IF(Z259="HERE",Y259,AA258+Graph!$G$1*1000)</f>
        <v>72069793.211509123</v>
      </c>
      <c r="AB259" s="2">
        <f t="shared" si="21"/>
        <v>420000</v>
      </c>
      <c r="AC259" s="2">
        <f t="shared" si="44"/>
        <v>66041292.870820865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186</v>
      </c>
      <c r="C260" s="7"/>
      <c r="D260" s="2" t="e">
        <f t="shared" si="12"/>
        <v>#N/A</v>
      </c>
      <c r="E260" s="2" t="e">
        <f t="shared" si="22"/>
        <v>#N/A</v>
      </c>
      <c r="F260" s="2">
        <v>909256.43429259956</v>
      </c>
      <c r="G260" s="2">
        <f t="shared" si="47"/>
        <v>784210.28571428568</v>
      </c>
      <c r="H260" s="2">
        <f t="shared" si="45"/>
        <v>139810616.40886065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3605991.857142841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953673.98840133846</v>
      </c>
      <c r="Q260" s="2">
        <f t="shared" si="48"/>
        <v>800000</v>
      </c>
      <c r="R260" s="2">
        <f t="shared" si="46"/>
        <v>144129381.53078485</v>
      </c>
      <c r="S260" s="2">
        <f t="shared" si="17"/>
        <v>784210.28571429849</v>
      </c>
      <c r="T260" s="2">
        <f t="shared" si="18"/>
        <v>15789.714285714086</v>
      </c>
      <c r="U260" s="2">
        <f t="shared" si="19"/>
        <v>800000</v>
      </c>
      <c r="V260" s="2">
        <f t="shared" si="34"/>
        <v>75492866.775077432</v>
      </c>
      <c r="W260" s="2">
        <f t="shared" si="20"/>
        <v>691929.39501039684</v>
      </c>
      <c r="X260" s="2">
        <f t="shared" si="6"/>
        <v>108070.60498960316</v>
      </c>
      <c r="Y260" s="2">
        <f t="shared" si="43"/>
        <v>68636514.755707398</v>
      </c>
      <c r="Z260" s="2" t="str">
        <f t="shared" si="8"/>
        <v>MEEP</v>
      </c>
      <c r="AA260" s="2">
        <f>IF(Z260="HERE",Y260,AA259+Graph!$G$1*1000)</f>
        <v>72489793.211509123</v>
      </c>
      <c r="AB260" s="2">
        <f t="shared" si="21"/>
        <v>420000</v>
      </c>
      <c r="AC260" s="2">
        <f t="shared" si="44"/>
        <v>66041292.870820865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187</v>
      </c>
      <c r="C261" s="7"/>
      <c r="D261" s="2" t="e">
        <f t="shared" si="12"/>
        <v>#N/A</v>
      </c>
      <c r="E261" s="2" t="e">
        <f t="shared" si="22"/>
        <v>#N/A</v>
      </c>
      <c r="F261" s="2">
        <v>911843.66095072031</v>
      </c>
      <c r="G261" s="2">
        <f t="shared" si="47"/>
        <v>784210.28571428568</v>
      </c>
      <c r="H261" s="2">
        <f t="shared" si="45"/>
        <v>140594826.69457495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3621781.5714285551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956454.72347708046</v>
      </c>
      <c r="Q261" s="2">
        <f t="shared" si="48"/>
        <v>800000</v>
      </c>
      <c r="R261" s="2">
        <f t="shared" si="46"/>
        <v>144929381.53078485</v>
      </c>
      <c r="S261" s="2">
        <f t="shared" si="17"/>
        <v>784210.28571429849</v>
      </c>
      <c r="T261" s="2">
        <f t="shared" si="18"/>
        <v>15789.714285714086</v>
      </c>
      <c r="U261" s="2">
        <f t="shared" si="19"/>
        <v>800000</v>
      </c>
      <c r="V261" s="2">
        <f t="shared" si="34"/>
        <v>76187383.39674595</v>
      </c>
      <c r="W261" s="2">
        <f t="shared" si="20"/>
        <v>694516.62166851759</v>
      </c>
      <c r="X261" s="2">
        <f t="shared" si="6"/>
        <v>105483.37833148241</v>
      </c>
      <c r="Y261" s="2">
        <f t="shared" si="43"/>
        <v>68741998.13403888</v>
      </c>
      <c r="Z261" s="2" t="str">
        <f t="shared" si="8"/>
        <v>MEEP</v>
      </c>
      <c r="AA261" s="2">
        <f>IF(Z261="HERE",Y261,AA260+Graph!$G$1*1000)</f>
        <v>72909793.211509123</v>
      </c>
      <c r="AB261" s="2">
        <f t="shared" si="21"/>
        <v>420000</v>
      </c>
      <c r="AC261" s="2">
        <f t="shared" si="44"/>
        <v>66041292.870820865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188</v>
      </c>
      <c r="C262" s="7"/>
      <c r="D262" s="2" t="e">
        <f t="shared" si="12"/>
        <v>#N/A</v>
      </c>
      <c r="E262" s="2" t="e">
        <f t="shared" si="22"/>
        <v>#N/A</v>
      </c>
      <c r="F262" s="2">
        <v>914430.88760884106</v>
      </c>
      <c r="G262" s="2">
        <f t="shared" si="47"/>
        <v>784210.28571428568</v>
      </c>
      <c r="H262" s="2">
        <f t="shared" si="45"/>
        <v>141379036.98028925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3637571.2857142692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959235.45855280757</v>
      </c>
      <c r="Q262" s="2">
        <f t="shared" si="48"/>
        <v>800000</v>
      </c>
      <c r="R262" s="2">
        <f t="shared" si="46"/>
        <v>145729381.53078485</v>
      </c>
      <c r="S262" s="2">
        <f t="shared" si="17"/>
        <v>784210.28571429849</v>
      </c>
      <c r="T262" s="2">
        <f t="shared" si="18"/>
        <v>15789.714285714086</v>
      </c>
      <c r="U262" s="2">
        <f t="shared" si="19"/>
        <v>800000</v>
      </c>
      <c r="V262" s="2">
        <f t="shared" si="34"/>
        <v>76884487.245072588</v>
      </c>
      <c r="W262" s="2">
        <f t="shared" si="20"/>
        <v>697103.84832663834</v>
      </c>
      <c r="X262" s="2">
        <f t="shared" si="6"/>
        <v>102896.15167336166</v>
      </c>
      <c r="Y262" s="2">
        <f t="shared" si="43"/>
        <v>68844894.285712242</v>
      </c>
      <c r="Z262" s="2" t="str">
        <f t="shared" si="8"/>
        <v>MEEP</v>
      </c>
      <c r="AA262" s="2">
        <f>IF(Z262="HERE",Y262,AA261+Graph!$G$1*1000)</f>
        <v>73329793.211509123</v>
      </c>
      <c r="AB262" s="2">
        <f t="shared" si="21"/>
        <v>420000</v>
      </c>
      <c r="AC262" s="2">
        <f t="shared" si="44"/>
        <v>66041292.870820865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189</v>
      </c>
      <c r="C263" s="7"/>
      <c r="D263" s="2" t="e">
        <f t="shared" si="12"/>
        <v>#N/A</v>
      </c>
      <c r="E263" s="2" t="e">
        <f t="shared" si="22"/>
        <v>#N/A</v>
      </c>
      <c r="F263" s="2">
        <v>917018.11426696181</v>
      </c>
      <c r="G263" s="2">
        <f t="shared" si="47"/>
        <v>784210.28571428568</v>
      </c>
      <c r="H263" s="2">
        <f t="shared" si="45"/>
        <v>142163247.26600355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3653360.9999999832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962016.19362854958</v>
      </c>
      <c r="Q263" s="2">
        <f t="shared" si="48"/>
        <v>800000</v>
      </c>
      <c r="R263" s="2">
        <f t="shared" si="46"/>
        <v>146529381.53078485</v>
      </c>
      <c r="S263" s="2">
        <f t="shared" si="17"/>
        <v>784210.28571429849</v>
      </c>
      <c r="T263" s="2">
        <f t="shared" si="18"/>
        <v>15789.714285714086</v>
      </c>
      <c r="U263" s="2">
        <f t="shared" si="19"/>
        <v>800000</v>
      </c>
      <c r="V263" s="2">
        <f t="shared" si="34"/>
        <v>77584178.320057347</v>
      </c>
      <c r="W263" s="2">
        <f t="shared" si="20"/>
        <v>699691.07498475909</v>
      </c>
      <c r="X263" s="2">
        <f t="shared" si="6"/>
        <v>100308.92501524091</v>
      </c>
      <c r="Y263" s="2">
        <f t="shared" si="43"/>
        <v>68945203.210727483</v>
      </c>
      <c r="Z263" s="2" t="str">
        <f t="shared" si="8"/>
        <v>MEEP</v>
      </c>
      <c r="AA263" s="2">
        <f>IF(Z263="HERE",Y263,AA262+Graph!$G$1*1000)</f>
        <v>73749793.211509123</v>
      </c>
      <c r="AB263" s="2">
        <f t="shared" si="21"/>
        <v>420000</v>
      </c>
      <c r="AC263" s="2">
        <f t="shared" si="44"/>
        <v>66041292.870820865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190</v>
      </c>
      <c r="C264" s="7"/>
      <c r="D264" s="2" t="e">
        <f t="shared" si="12"/>
        <v>#N/A</v>
      </c>
      <c r="E264" s="2" t="e">
        <f t="shared" si="22"/>
        <v>#N/A</v>
      </c>
      <c r="F264" s="2">
        <v>919605.34092508256</v>
      </c>
      <c r="G264" s="2">
        <f t="shared" si="47"/>
        <v>784210.28571428568</v>
      </c>
      <c r="H264" s="2">
        <f t="shared" si="45"/>
        <v>142947457.55171785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3669150.7142856973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964796.92870429158</v>
      </c>
      <c r="Q264" s="2">
        <f t="shared" si="48"/>
        <v>800000</v>
      </c>
      <c r="R264" s="2">
        <f t="shared" si="46"/>
        <v>147329381.53078485</v>
      </c>
      <c r="S264" s="2">
        <f t="shared" si="17"/>
        <v>784210.28571429849</v>
      </c>
      <c r="T264" s="2">
        <f t="shared" si="18"/>
        <v>15789.714285714086</v>
      </c>
      <c r="U264" s="2">
        <f t="shared" si="19"/>
        <v>800000</v>
      </c>
      <c r="V264" s="2">
        <f t="shared" si="34"/>
        <v>78286456.621700227</v>
      </c>
      <c r="W264" s="2">
        <f t="shared" si="20"/>
        <v>702278.30164287984</v>
      </c>
      <c r="X264" s="2">
        <f t="shared" si="6"/>
        <v>97721.698357120156</v>
      </c>
      <c r="Y264" s="2">
        <f t="shared" si="43"/>
        <v>69042924.909084603</v>
      </c>
      <c r="Z264" s="2" t="str">
        <f t="shared" si="8"/>
        <v>MEEP</v>
      </c>
      <c r="AA264" s="2">
        <f>IF(Z264="HERE",Y264,AA263+Graph!$G$1*1000)</f>
        <v>74169793.211509123</v>
      </c>
      <c r="AB264" s="2">
        <f t="shared" si="21"/>
        <v>420000</v>
      </c>
      <c r="AC264" s="2">
        <f t="shared" si="44"/>
        <v>66041292.870820865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191</v>
      </c>
      <c r="C265" s="7"/>
      <c r="D265" s="2" t="e">
        <f t="shared" si="12"/>
        <v>#N/A</v>
      </c>
      <c r="E265" s="2" t="e">
        <f t="shared" si="22"/>
        <v>#N/A</v>
      </c>
      <c r="F265" s="2">
        <v>922192.56758320332</v>
      </c>
      <c r="G265" s="2">
        <f t="shared" si="47"/>
        <v>784210.28571428568</v>
      </c>
      <c r="H265" s="2">
        <f t="shared" si="45"/>
        <v>143731667.83743215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3684940.4285714114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967577.66378001869</v>
      </c>
      <c r="Q265" s="2">
        <f t="shared" si="48"/>
        <v>800000</v>
      </c>
      <c r="R265" s="2">
        <f t="shared" si="46"/>
        <v>148129381.53078485</v>
      </c>
      <c r="S265" s="2">
        <f t="shared" si="17"/>
        <v>784210.28571429849</v>
      </c>
      <c r="T265" s="2">
        <f t="shared" si="18"/>
        <v>15789.714285714086</v>
      </c>
      <c r="U265" s="2">
        <f t="shared" si="19"/>
        <v>800000</v>
      </c>
      <c r="V265" s="2">
        <f t="shared" si="34"/>
        <v>78991322.150001228</v>
      </c>
      <c r="W265" s="2">
        <f t="shared" si="20"/>
        <v>704865.5283010006</v>
      </c>
      <c r="X265" s="2">
        <f t="shared" si="6"/>
        <v>95134.471698999405</v>
      </c>
      <c r="Y265" s="2">
        <f t="shared" si="43"/>
        <v>69138059.380783603</v>
      </c>
      <c r="Z265" s="2" t="str">
        <f t="shared" si="8"/>
        <v>MEEP</v>
      </c>
      <c r="AA265" s="2">
        <f>IF(Z265="HERE",Y265,AA264+Graph!$G$1*1000)</f>
        <v>74589793.211509123</v>
      </c>
      <c r="AB265" s="2">
        <f t="shared" si="21"/>
        <v>420000</v>
      </c>
      <c r="AC265" s="2">
        <f t="shared" si="44"/>
        <v>66041292.870820865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192</v>
      </c>
      <c r="C266" s="7"/>
      <c r="D266" s="2" t="e">
        <f t="shared" si="12"/>
        <v>#N/A</v>
      </c>
      <c r="E266" s="2" t="e">
        <f t="shared" si="22"/>
        <v>#N/A</v>
      </c>
      <c r="F266" s="2">
        <v>924779.79424132407</v>
      </c>
      <c r="G266" s="2">
        <f t="shared" si="47"/>
        <v>784210.28571428568</v>
      </c>
      <c r="H266" s="2">
        <f t="shared" si="45"/>
        <v>144515878.12314644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3700730.1428571255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970358.39885576069</v>
      </c>
      <c r="Q266" s="2">
        <f t="shared" si="48"/>
        <v>800000</v>
      </c>
      <c r="R266" s="2">
        <f t="shared" si="46"/>
        <v>148929381.53078485</v>
      </c>
      <c r="S266" s="2">
        <f t="shared" si="17"/>
        <v>784210.28571429849</v>
      </c>
      <c r="T266" s="2">
        <f t="shared" si="18"/>
        <v>15789.714285714086</v>
      </c>
      <c r="U266" s="2">
        <f t="shared" si="19"/>
        <v>800000</v>
      </c>
      <c r="V266" s="2">
        <f t="shared" si="34"/>
        <v>79698774.904960349</v>
      </c>
      <c r="W266" s="2">
        <f t="shared" si="20"/>
        <v>707452.75495912135</v>
      </c>
      <c r="X266" s="2">
        <f t="shared" si="6"/>
        <v>92547.245040878654</v>
      </c>
      <c r="Y266" s="2">
        <f t="shared" si="43"/>
        <v>69230606.625824481</v>
      </c>
      <c r="Z266" s="2" t="str">
        <f t="shared" si="8"/>
        <v>MEEP</v>
      </c>
      <c r="AA266" s="2">
        <f>IF(Z266="HERE",Y266,AA265+Graph!$G$1*1000)</f>
        <v>75009793.211509123</v>
      </c>
      <c r="AB266" s="2">
        <f t="shared" si="21"/>
        <v>420000</v>
      </c>
      <c r="AC266" s="2">
        <f t="shared" si="44"/>
        <v>66041292.870820865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193</v>
      </c>
      <c r="C267" s="7"/>
      <c r="D267" s="2" t="e">
        <f t="shared" si="12"/>
        <v>#N/A</v>
      </c>
      <c r="E267" s="2" t="e">
        <f t="shared" si="22"/>
        <v>#N/A</v>
      </c>
      <c r="F267" s="2">
        <v>927367.02089944482</v>
      </c>
      <c r="G267" s="2">
        <f t="shared" si="47"/>
        <v>784210.28571428568</v>
      </c>
      <c r="H267" s="2">
        <f t="shared" si="45"/>
        <v>145300088.40886074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3716519.8571428396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973139.1339314878</v>
      </c>
      <c r="Q267" s="2">
        <f t="shared" si="48"/>
        <v>800000</v>
      </c>
      <c r="R267" s="2">
        <f t="shared" si="46"/>
        <v>149729381.53078485</v>
      </c>
      <c r="S267" s="2">
        <f t="shared" si="17"/>
        <v>784210.28571429849</v>
      </c>
      <c r="T267" s="2">
        <f t="shared" si="18"/>
        <v>15789.714285714086</v>
      </c>
      <c r="U267" s="2">
        <f t="shared" si="19"/>
        <v>800000</v>
      </c>
      <c r="V267" s="2">
        <f t="shared" si="34"/>
        <v>80408814.886577591</v>
      </c>
      <c r="W267" s="2">
        <f t="shared" si="20"/>
        <v>710039.9816172421</v>
      </c>
      <c r="X267" s="2">
        <f t="shared" si="6"/>
        <v>89960.018382757902</v>
      </c>
      <c r="Y267" s="2">
        <f t="shared" si="43"/>
        <v>69320566.644207239</v>
      </c>
      <c r="Z267" s="2" t="str">
        <f t="shared" si="8"/>
        <v>MEEP</v>
      </c>
      <c r="AA267" s="2">
        <f>IF(Z267="HERE",Y267,AA266+Graph!$G$1*1000)</f>
        <v>75429793.211509123</v>
      </c>
      <c r="AB267" s="2">
        <f t="shared" si="21"/>
        <v>420000</v>
      </c>
      <c r="AC267" s="2">
        <f t="shared" si="44"/>
        <v>66041292.870820865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194</v>
      </c>
      <c r="C268" s="7"/>
      <c r="D268" s="2" t="e">
        <f t="shared" si="12"/>
        <v>#N/A</v>
      </c>
      <c r="E268" s="2" t="e">
        <f t="shared" si="22"/>
        <v>#N/A</v>
      </c>
      <c r="F268" s="2">
        <v>929954.24755756557</v>
      </c>
      <c r="G268" s="2">
        <f t="shared" si="47"/>
        <v>784210.28571428568</v>
      </c>
      <c r="H268" s="2">
        <f t="shared" si="45"/>
        <v>146084298.69457504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3732309.5714285537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975919.8690072298</v>
      </c>
      <c r="Q268" s="2">
        <f t="shared" si="48"/>
        <v>800000</v>
      </c>
      <c r="R268" s="2">
        <f t="shared" si="46"/>
        <v>150529381.53078485</v>
      </c>
      <c r="S268" s="2">
        <f t="shared" si="17"/>
        <v>784210.28571429849</v>
      </c>
      <c r="T268" s="2">
        <f t="shared" si="18"/>
        <v>15789.714285714086</v>
      </c>
      <c r="U268" s="2">
        <f t="shared" si="19"/>
        <v>800000</v>
      </c>
      <c r="V268" s="2">
        <f t="shared" si="34"/>
        <v>81121442.094852969</v>
      </c>
      <c r="W268" s="2">
        <f t="shared" si="20"/>
        <v>712627.20827537775</v>
      </c>
      <c r="X268" s="2">
        <f t="shared" si="6"/>
        <v>87372.79172462225</v>
      </c>
      <c r="Y268" s="2">
        <f t="shared" si="43"/>
        <v>69407939.435931861</v>
      </c>
      <c r="Z268" s="2" t="str">
        <f t="shared" si="8"/>
        <v>MEEP</v>
      </c>
      <c r="AA268" s="2">
        <f>IF(Z268="HERE",Y268,AA267+Graph!$G$1*1000)</f>
        <v>75849793.211509123</v>
      </c>
      <c r="AB268" s="2">
        <f t="shared" si="21"/>
        <v>420000</v>
      </c>
      <c r="AC268" s="2">
        <f t="shared" si="44"/>
        <v>66041292.870820865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195</v>
      </c>
      <c r="C269" s="7"/>
      <c r="D269" s="2" t="e">
        <f t="shared" si="12"/>
        <v>#N/A</v>
      </c>
      <c r="E269" s="2" t="e">
        <f t="shared" si="22"/>
        <v>#N/A</v>
      </c>
      <c r="F269" s="2">
        <v>932541.47421568632</v>
      </c>
      <c r="G269" s="2">
        <f t="shared" si="47"/>
        <v>784210.28571428568</v>
      </c>
      <c r="H269" s="2">
        <f t="shared" si="45"/>
        <v>146868508.98028934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3748099.2857142678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978700.60408295691</v>
      </c>
      <c r="Q269" s="2">
        <f t="shared" si="48"/>
        <v>800000</v>
      </c>
      <c r="R269" s="2">
        <f t="shared" si="46"/>
        <v>151329381.53078485</v>
      </c>
      <c r="S269" s="2">
        <f t="shared" si="17"/>
        <v>784210.28571429849</v>
      </c>
      <c r="T269" s="2">
        <f t="shared" si="18"/>
        <v>15789.714285714086</v>
      </c>
      <c r="U269" s="2">
        <f t="shared" si="19"/>
        <v>800000</v>
      </c>
      <c r="V269" s="2">
        <f t="shared" si="34"/>
        <v>81836656.529786468</v>
      </c>
      <c r="W269" s="2">
        <f t="shared" si="20"/>
        <v>715214.4349334985</v>
      </c>
      <c r="X269" s="2">
        <f t="shared" si="6"/>
        <v>84785.565066501498</v>
      </c>
      <c r="Y269" s="2">
        <f t="shared" si="43"/>
        <v>69492725.000998363</v>
      </c>
      <c r="Z269" s="2" t="str">
        <f t="shared" si="8"/>
        <v>MEEP</v>
      </c>
      <c r="AA269" s="2">
        <f>IF(Z269="HERE",Y269,AA268+Graph!$G$1*1000)</f>
        <v>76269793.211509123</v>
      </c>
      <c r="AB269" s="2">
        <f t="shared" si="21"/>
        <v>420000</v>
      </c>
      <c r="AC269" s="2">
        <f t="shared" si="44"/>
        <v>66041292.870820865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196</v>
      </c>
      <c r="C270" s="7"/>
      <c r="D270" s="2" t="e">
        <f t="shared" si="12"/>
        <v>#N/A</v>
      </c>
      <c r="E270" s="2" t="e">
        <f t="shared" si="22"/>
        <v>#N/A</v>
      </c>
      <c r="F270" s="2">
        <v>935128.70087380707</v>
      </c>
      <c r="G270" s="2">
        <f t="shared" si="47"/>
        <v>784210.28571428568</v>
      </c>
      <c r="H270" s="2">
        <f t="shared" si="45"/>
        <v>147652719.26600364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3763888.9999999818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981481.33915869892</v>
      </c>
      <c r="Q270" s="2">
        <f t="shared" si="48"/>
        <v>800000</v>
      </c>
      <c r="R270" s="2">
        <f t="shared" si="46"/>
        <v>152129381.53078485</v>
      </c>
      <c r="S270" s="2">
        <f t="shared" si="17"/>
        <v>784210.28571429849</v>
      </c>
      <c r="T270" s="2">
        <f t="shared" si="18"/>
        <v>15789.714285714086</v>
      </c>
      <c r="U270" s="2">
        <f t="shared" si="19"/>
        <v>800000</v>
      </c>
      <c r="V270" s="2">
        <f t="shared" si="34"/>
        <v>82554458.191378087</v>
      </c>
      <c r="W270" s="2">
        <f t="shared" si="20"/>
        <v>717801.66159161925</v>
      </c>
      <c r="X270" s="2">
        <f t="shared" si="6"/>
        <v>82198.338408380747</v>
      </c>
      <c r="Y270" s="2">
        <f t="shared" si="43"/>
        <v>69574923.339406744</v>
      </c>
      <c r="Z270" s="2" t="str">
        <f t="shared" si="8"/>
        <v>MEEP</v>
      </c>
      <c r="AA270" s="2">
        <f>IF(Z270="HERE",Y270,AA269+Graph!$G$1*1000)</f>
        <v>76689793.211509123</v>
      </c>
      <c r="AB270" s="2">
        <f t="shared" si="21"/>
        <v>420000</v>
      </c>
      <c r="AC270" s="2">
        <f t="shared" si="44"/>
        <v>66041292.870820865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197</v>
      </c>
      <c r="C271" s="7"/>
      <c r="D271" s="2" t="e">
        <f t="shared" si="12"/>
        <v>#N/A</v>
      </c>
      <c r="E271" s="2" t="e">
        <f t="shared" si="22"/>
        <v>#N/A</v>
      </c>
      <c r="F271" s="2">
        <v>937715.92753192782</v>
      </c>
      <c r="G271" s="2">
        <f t="shared" si="47"/>
        <v>784210.28571428568</v>
      </c>
      <c r="H271" s="2">
        <f t="shared" si="45"/>
        <v>148436929.55171794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3779678.7142856959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984262.07423442602</v>
      </c>
      <c r="Q271" s="2">
        <f t="shared" si="48"/>
        <v>800000</v>
      </c>
      <c r="R271" s="2">
        <f t="shared" si="46"/>
        <v>152929381.53078485</v>
      </c>
      <c r="S271" s="2">
        <f t="shared" si="17"/>
        <v>784210.28571429849</v>
      </c>
      <c r="T271" s="2">
        <f t="shared" si="18"/>
        <v>15789.714285714086</v>
      </c>
      <c r="U271" s="2">
        <f t="shared" si="19"/>
        <v>800000</v>
      </c>
      <c r="V271" s="2">
        <f t="shared" si="34"/>
        <v>83274847.079627827</v>
      </c>
      <c r="W271" s="2">
        <f t="shared" si="20"/>
        <v>720388.88824974</v>
      </c>
      <c r="X271" s="2">
        <f t="shared" si="6"/>
        <v>79611.111750259995</v>
      </c>
      <c r="Y271" s="2">
        <f t="shared" si="43"/>
        <v>69654534.451157004</v>
      </c>
      <c r="Z271" s="2" t="str">
        <f t="shared" si="8"/>
        <v>MEEP</v>
      </c>
      <c r="AA271" s="2">
        <f>IF(Z271="HERE",Y271,AA270+Graph!$G$1*1000)</f>
        <v>77109793.211509123</v>
      </c>
      <c r="AB271" s="2">
        <f t="shared" si="21"/>
        <v>420000</v>
      </c>
      <c r="AC271" s="2">
        <f t="shared" si="44"/>
        <v>66041292.870820865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198</v>
      </c>
      <c r="C272" s="7"/>
      <c r="D272" s="2" t="e">
        <f t="shared" si="12"/>
        <v>#N/A</v>
      </c>
      <c r="E272" s="2" t="e">
        <f t="shared" si="22"/>
        <v>#N/A</v>
      </c>
      <c r="F272" s="2">
        <v>940303.15419004858</v>
      </c>
      <c r="G272" s="2">
        <f t="shared" si="47"/>
        <v>784210.28571428568</v>
      </c>
      <c r="H272" s="2">
        <f t="shared" si="45"/>
        <v>149221139.83743224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3795468.42857141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987042.80931016803</v>
      </c>
      <c r="Q272" s="2">
        <f t="shared" si="48"/>
        <v>800000</v>
      </c>
      <c r="R272" s="2">
        <f t="shared" si="46"/>
        <v>153729381.53078485</v>
      </c>
      <c r="S272" s="2">
        <f t="shared" si="17"/>
        <v>784210.28571429849</v>
      </c>
      <c r="T272" s="2">
        <f t="shared" si="18"/>
        <v>15789.714285714086</v>
      </c>
      <c r="U272" s="2">
        <f t="shared" si="19"/>
        <v>800000</v>
      </c>
      <c r="V272" s="2">
        <f t="shared" si="34"/>
        <v>83997823.194535688</v>
      </c>
      <c r="W272" s="2">
        <f t="shared" si="20"/>
        <v>722976.11490786076</v>
      </c>
      <c r="X272" s="2">
        <f t="shared" si="6"/>
        <v>77023.885092139244</v>
      </c>
      <c r="Y272" s="2">
        <f t="shared" si="43"/>
        <v>69731558.336249143</v>
      </c>
      <c r="Z272" s="2" t="str">
        <f t="shared" si="8"/>
        <v>MEEP</v>
      </c>
      <c r="AA272" s="2">
        <f>IF(Z272="HERE",Y272,AA271+Graph!$G$1*1000)</f>
        <v>77529793.211509123</v>
      </c>
      <c r="AB272" s="2">
        <f t="shared" si="21"/>
        <v>420000</v>
      </c>
      <c r="AC272" s="2">
        <f t="shared" si="44"/>
        <v>66041292.870820865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199</v>
      </c>
      <c r="C273" s="7"/>
      <c r="D273" s="2" t="e">
        <f t="shared" si="12"/>
        <v>#N/A</v>
      </c>
      <c r="E273" s="2" t="e">
        <f t="shared" si="22"/>
        <v>#N/A</v>
      </c>
      <c r="F273" s="2">
        <v>942890.38084816933</v>
      </c>
      <c r="G273" s="2">
        <f t="shared" si="47"/>
        <v>784210.28571428568</v>
      </c>
      <c r="H273" s="2">
        <f t="shared" si="45"/>
        <v>150005350.12314653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3811258.1428571241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989823.54438589513</v>
      </c>
      <c r="Q273" s="2">
        <f t="shared" si="48"/>
        <v>800000</v>
      </c>
      <c r="R273" s="2">
        <f t="shared" si="46"/>
        <v>154529381.53078485</v>
      </c>
      <c r="S273" s="2">
        <f t="shared" si="17"/>
        <v>784210.28571429849</v>
      </c>
      <c r="T273" s="2">
        <f t="shared" si="18"/>
        <v>15789.714285714086</v>
      </c>
      <c r="U273" s="2">
        <f t="shared" si="19"/>
        <v>800000</v>
      </c>
      <c r="V273" s="2">
        <f t="shared" si="34"/>
        <v>84723386.536101669</v>
      </c>
      <c r="W273" s="2">
        <f t="shared" si="20"/>
        <v>725563.34156598151</v>
      </c>
      <c r="X273" s="2">
        <f t="shared" si="6"/>
        <v>74436.658434018493</v>
      </c>
      <c r="Y273" s="2">
        <f t="shared" si="43"/>
        <v>69805994.994683161</v>
      </c>
      <c r="Z273" s="2" t="str">
        <f t="shared" si="8"/>
        <v>MEEP</v>
      </c>
      <c r="AA273" s="2">
        <f>IF(Z273="HERE",Y273,AA272+Graph!$G$1*1000)</f>
        <v>77949793.211509123</v>
      </c>
      <c r="AB273" s="2">
        <f t="shared" si="21"/>
        <v>420000</v>
      </c>
      <c r="AC273" s="2">
        <f t="shared" si="44"/>
        <v>66041292.870820865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200</v>
      </c>
      <c r="C274" s="7"/>
      <c r="D274" s="2" t="e">
        <f t="shared" si="12"/>
        <v>#N/A</v>
      </c>
      <c r="E274" s="2" t="e">
        <f t="shared" si="22"/>
        <v>#N/A</v>
      </c>
      <c r="F274" s="2">
        <v>945477.60750629008</v>
      </c>
      <c r="G274" s="2">
        <f t="shared" si="47"/>
        <v>784210.28571428568</v>
      </c>
      <c r="H274" s="2">
        <f t="shared" si="45"/>
        <v>150789560.40886083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3827047.8571428382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992604.27946163714</v>
      </c>
      <c r="Q274" s="2">
        <f t="shared" si="48"/>
        <v>800000</v>
      </c>
      <c r="R274" s="2">
        <f t="shared" si="46"/>
        <v>155329381.53078485</v>
      </c>
      <c r="S274" s="2">
        <f t="shared" si="17"/>
        <v>784210.28571429849</v>
      </c>
      <c r="T274" s="2">
        <f t="shared" si="18"/>
        <v>15789.714285714086</v>
      </c>
      <c r="U274" s="2">
        <f t="shared" si="19"/>
        <v>800000</v>
      </c>
      <c r="V274" s="2">
        <f t="shared" si="34"/>
        <v>85451537.104325771</v>
      </c>
      <c r="W274" s="2">
        <f t="shared" si="20"/>
        <v>728150.56822410226</v>
      </c>
      <c r="X274" s="2">
        <f t="shared" si="6"/>
        <v>71849.431775897741</v>
      </c>
      <c r="Y274" s="2">
        <f t="shared" si="43"/>
        <v>69877844.426459059</v>
      </c>
      <c r="Z274" s="2" t="str">
        <f t="shared" si="8"/>
        <v>MEEP</v>
      </c>
      <c r="AA274" s="2">
        <f>IF(Z274="HERE",Y274,AA273+Graph!$G$1*1000)</f>
        <v>78369793.211509123</v>
      </c>
      <c r="AB274" s="2">
        <f t="shared" si="21"/>
        <v>420000</v>
      </c>
      <c r="AC274" s="2">
        <f t="shared" si="44"/>
        <v>66041292.870820865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201</v>
      </c>
      <c r="C275" s="7"/>
      <c r="D275" s="2" t="e">
        <f t="shared" si="12"/>
        <v>#N/A</v>
      </c>
      <c r="E275" s="2" t="e">
        <f t="shared" si="22"/>
        <v>#N/A</v>
      </c>
      <c r="F275" s="2">
        <v>948064.83416441083</v>
      </c>
      <c r="G275" s="2">
        <f t="shared" si="47"/>
        <v>784210.28571428568</v>
      </c>
      <c r="H275" s="2">
        <f t="shared" si="45"/>
        <v>151573770.69457513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3842837.5714285523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995385.01453736424</v>
      </c>
      <c r="Q275" s="2">
        <f t="shared" si="48"/>
        <v>800000</v>
      </c>
      <c r="R275" s="2">
        <f t="shared" si="46"/>
        <v>156129381.53078485</v>
      </c>
      <c r="S275" s="2">
        <f t="shared" si="17"/>
        <v>784210.28571429849</v>
      </c>
      <c r="T275" s="2">
        <f t="shared" si="18"/>
        <v>15789.714285714086</v>
      </c>
      <c r="U275" s="2">
        <f t="shared" si="19"/>
        <v>800000</v>
      </c>
      <c r="V275" s="2">
        <f t="shared" si="34"/>
        <v>86182274.899207994</v>
      </c>
      <c r="W275" s="2">
        <f t="shared" si="20"/>
        <v>730737.79488222301</v>
      </c>
      <c r="X275" s="2">
        <f t="shared" si="6"/>
        <v>69262.20511777699</v>
      </c>
      <c r="Y275" s="2">
        <f t="shared" si="43"/>
        <v>69947106.631576836</v>
      </c>
      <c r="Z275" s="2" t="str">
        <f t="shared" si="8"/>
        <v>MEEP</v>
      </c>
      <c r="AA275" s="2">
        <f>IF(Z275="HERE",Y275,AA274+Graph!$G$1*1000)</f>
        <v>78789793.211509123</v>
      </c>
      <c r="AB275" s="2">
        <f t="shared" si="21"/>
        <v>420000</v>
      </c>
      <c r="AC275" s="2">
        <f t="shared" si="44"/>
        <v>66041292.870820865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202</v>
      </c>
      <c r="C276" s="7"/>
      <c r="D276" s="2" t="e">
        <f t="shared" si="12"/>
        <v>#N/A</v>
      </c>
      <c r="E276" s="2" t="e">
        <f t="shared" si="22"/>
        <v>#N/A</v>
      </c>
      <c r="F276" s="2">
        <v>950652.06082253158</v>
      </c>
      <c r="G276" s="2">
        <f t="shared" si="47"/>
        <v>784210.28571428568</v>
      </c>
      <c r="H276" s="2">
        <f t="shared" si="45"/>
        <v>152357980.98028943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3858627.2857142664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998165.74961310625</v>
      </c>
      <c r="Q276" s="2">
        <f t="shared" si="48"/>
        <v>800000</v>
      </c>
      <c r="R276" s="2">
        <f t="shared" si="46"/>
        <v>156929381.53078485</v>
      </c>
      <c r="S276" s="2">
        <f t="shared" si="17"/>
        <v>784210.28571429849</v>
      </c>
      <c r="T276" s="2">
        <f t="shared" si="18"/>
        <v>15789.714285714086</v>
      </c>
      <c r="U276" s="2">
        <f t="shared" si="19"/>
        <v>800000</v>
      </c>
      <c r="V276" s="2">
        <f t="shared" si="34"/>
        <v>86915599.920748338</v>
      </c>
      <c r="W276" s="2">
        <f t="shared" si="20"/>
        <v>733325.02154034376</v>
      </c>
      <c r="X276" s="2">
        <f t="shared" si="6"/>
        <v>66674.978459656239</v>
      </c>
      <c r="Y276" s="2">
        <f t="shared" si="43"/>
        <v>70013781.610036492</v>
      </c>
      <c r="Z276" s="2" t="str">
        <f t="shared" si="8"/>
        <v>MEEP</v>
      </c>
      <c r="AA276" s="2">
        <f>IF(Z276="HERE",Y276,AA275+Graph!$G$1*1000)</f>
        <v>79209793.211509123</v>
      </c>
      <c r="AB276" s="2">
        <f t="shared" si="21"/>
        <v>420000</v>
      </c>
      <c r="AC276" s="2">
        <f t="shared" si="44"/>
        <v>66041292.870820865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203</v>
      </c>
      <c r="C277" s="7"/>
      <c r="D277" s="2" t="e">
        <f t="shared" si="12"/>
        <v>#N/A</v>
      </c>
      <c r="E277" s="2" t="e">
        <f t="shared" si="22"/>
        <v>#N/A</v>
      </c>
      <c r="F277" s="2">
        <v>953239.28748066723</v>
      </c>
      <c r="G277" s="2">
        <f t="shared" si="47"/>
        <v>784210.28571428568</v>
      </c>
      <c r="H277" s="2">
        <f t="shared" si="45"/>
        <v>153142191.26600373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3874416.9999999804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1000946.4846888483</v>
      </c>
      <c r="Q277" s="2">
        <f t="shared" si="48"/>
        <v>800000</v>
      </c>
      <c r="R277" s="2">
        <f t="shared" si="46"/>
        <v>157729381.53078485</v>
      </c>
      <c r="S277" s="2">
        <f t="shared" si="17"/>
        <v>784210.28571429849</v>
      </c>
      <c r="T277" s="2">
        <f t="shared" si="18"/>
        <v>15789.714285714086</v>
      </c>
      <c r="U277" s="2">
        <f t="shared" si="19"/>
        <v>800000</v>
      </c>
      <c r="V277" s="2">
        <f t="shared" si="34"/>
        <v>87651512.168946803</v>
      </c>
      <c r="W277" s="2">
        <f t="shared" si="20"/>
        <v>735912.24819846451</v>
      </c>
      <c r="X277" s="2">
        <f t="shared" si="6"/>
        <v>64087.751801535487</v>
      </c>
      <c r="Y277" s="2">
        <f t="shared" si="43"/>
        <v>70077869.361838028</v>
      </c>
      <c r="Z277" s="2" t="str">
        <f t="shared" si="8"/>
        <v>MEEP</v>
      </c>
      <c r="AA277" s="2">
        <f>IF(Z277="HERE",Y277,AA276+Graph!$G$1*1000)</f>
        <v>79629793.211509123</v>
      </c>
      <c r="AB277" s="2">
        <f t="shared" si="21"/>
        <v>420000</v>
      </c>
      <c r="AC277" s="2">
        <f t="shared" si="44"/>
        <v>66041292.870820865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204</v>
      </c>
      <c r="C278" s="7"/>
      <c r="D278" s="2" t="e">
        <f t="shared" si="12"/>
        <v>#N/A</v>
      </c>
      <c r="E278" s="2" t="e">
        <f t="shared" si="22"/>
        <v>#N/A</v>
      </c>
      <c r="F278" s="2">
        <v>955826.51413878798</v>
      </c>
      <c r="G278" s="2">
        <f t="shared" si="47"/>
        <v>784210.28571428568</v>
      </c>
      <c r="H278" s="2">
        <f t="shared" si="45"/>
        <v>153926401.55171803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3890206.7142856945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1003727.2197645754</v>
      </c>
      <c r="Q278" s="2">
        <f t="shared" si="48"/>
        <v>800000</v>
      </c>
      <c r="R278" s="2">
        <f t="shared" si="46"/>
        <v>158529381.53078485</v>
      </c>
      <c r="S278" s="2">
        <f t="shared" si="17"/>
        <v>784210.28571429849</v>
      </c>
      <c r="T278" s="2">
        <f t="shared" si="18"/>
        <v>15789.714285714086</v>
      </c>
      <c r="U278" s="2">
        <f t="shared" si="19"/>
        <v>800000</v>
      </c>
      <c r="V278" s="2">
        <f t="shared" si="34"/>
        <v>88390011.643803388</v>
      </c>
      <c r="W278" s="2">
        <f t="shared" si="20"/>
        <v>738499.47485658526</v>
      </c>
      <c r="X278" s="2">
        <f t="shared" si="6"/>
        <v>61500.525143414736</v>
      </c>
      <c r="Y278" s="2">
        <f t="shared" si="43"/>
        <v>70139369.886981443</v>
      </c>
      <c r="Z278" s="2" t="str">
        <f t="shared" si="8"/>
        <v>MEEP</v>
      </c>
      <c r="AA278" s="2">
        <f>IF(Z278="HERE",Y278,AA277+Graph!$G$1*1000)</f>
        <v>80049793.211509123</v>
      </c>
      <c r="AB278" s="2">
        <f t="shared" si="21"/>
        <v>420000</v>
      </c>
      <c r="AC278" s="2">
        <f t="shared" si="44"/>
        <v>66041292.870820865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205</v>
      </c>
      <c r="C279" s="7"/>
      <c r="D279" s="2" t="e">
        <f t="shared" si="12"/>
        <v>#N/A</v>
      </c>
      <c r="E279" s="2" t="e">
        <f t="shared" si="22"/>
        <v>#N/A</v>
      </c>
      <c r="F279" s="2">
        <v>958413.74079690874</v>
      </c>
      <c r="G279" s="2">
        <f t="shared" si="47"/>
        <v>784210.28571428568</v>
      </c>
      <c r="H279" s="2">
        <f t="shared" si="45"/>
        <v>154710611.83743232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3905996.4285714086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1006507.9548403174</v>
      </c>
      <c r="Q279" s="2">
        <f t="shared" si="48"/>
        <v>800000</v>
      </c>
      <c r="R279" s="2">
        <f t="shared" si="46"/>
        <v>159329381.53078485</v>
      </c>
      <c r="S279" s="2">
        <f t="shared" si="17"/>
        <v>784210.28571429849</v>
      </c>
      <c r="T279" s="2">
        <f t="shared" si="18"/>
        <v>15789.714285714086</v>
      </c>
      <c r="U279" s="2">
        <f t="shared" si="19"/>
        <v>800000</v>
      </c>
      <c r="V279" s="2">
        <f t="shared" si="34"/>
        <v>89131098.345318094</v>
      </c>
      <c r="W279" s="2">
        <f t="shared" si="20"/>
        <v>741086.70151470602</v>
      </c>
      <c r="X279" s="2">
        <f t="shared" si="6"/>
        <v>58913.298485293984</v>
      </c>
      <c r="Y279" s="2">
        <f t="shared" si="43"/>
        <v>70198283.185466737</v>
      </c>
      <c r="Z279" s="2" t="str">
        <f t="shared" si="8"/>
        <v>MEEP</v>
      </c>
      <c r="AA279" s="2">
        <f>IF(Z279="HERE",Y279,AA278+Graph!$G$1*1000)</f>
        <v>80469793.211509123</v>
      </c>
      <c r="AB279" s="2">
        <f t="shared" si="21"/>
        <v>420000</v>
      </c>
      <c r="AC279" s="2">
        <f t="shared" si="44"/>
        <v>66041292.870820865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206</v>
      </c>
      <c r="C280" s="7"/>
      <c r="D280" s="2" t="e">
        <f t="shared" si="12"/>
        <v>#N/A</v>
      </c>
      <c r="E280" s="2" t="e">
        <f t="shared" si="22"/>
        <v>#N/A</v>
      </c>
      <c r="F280" s="2">
        <v>961000.96745502949</v>
      </c>
      <c r="G280" s="2">
        <f t="shared" si="47"/>
        <v>784210.28571428568</v>
      </c>
      <c r="H280" s="2">
        <f t="shared" si="45"/>
        <v>155494822.12314662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3921786.1428571227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1009288.6899160445</v>
      </c>
      <c r="Q280" s="2">
        <f t="shared" si="48"/>
        <v>800000</v>
      </c>
      <c r="R280" s="2">
        <f t="shared" si="46"/>
        <v>160129381.53078485</v>
      </c>
      <c r="S280" s="2">
        <f t="shared" si="17"/>
        <v>784210.28571429849</v>
      </c>
      <c r="T280" s="2">
        <f t="shared" si="18"/>
        <v>15789.714285714086</v>
      </c>
      <c r="U280" s="2">
        <f t="shared" si="19"/>
        <v>800000</v>
      </c>
      <c r="V280" s="2">
        <f t="shared" si="34"/>
        <v>89874772.273490921</v>
      </c>
      <c r="W280" s="2">
        <f t="shared" si="20"/>
        <v>743673.92817282677</v>
      </c>
      <c r="X280" s="2">
        <f t="shared" si="6"/>
        <v>56326.071827173233</v>
      </c>
      <c r="Y280" s="2">
        <f t="shared" si="43"/>
        <v>70254609.25729391</v>
      </c>
      <c r="Z280" s="2" t="str">
        <f t="shared" si="8"/>
        <v>MEEP</v>
      </c>
      <c r="AA280" s="2">
        <f>IF(Z280="HERE",Y280,AA279+Graph!$G$1*1000)</f>
        <v>80889793.211509123</v>
      </c>
      <c r="AB280" s="2">
        <f t="shared" si="21"/>
        <v>420000</v>
      </c>
      <c r="AC280" s="2">
        <f t="shared" si="44"/>
        <v>66041292.870820865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207</v>
      </c>
      <c r="C281" s="7"/>
      <c r="D281" s="2" t="e">
        <f t="shared" si="12"/>
        <v>#N/A</v>
      </c>
      <c r="E281" s="2" t="e">
        <f t="shared" si="22"/>
        <v>#N/A</v>
      </c>
      <c r="F281" s="2">
        <v>963588.19411315024</v>
      </c>
      <c r="G281" s="2">
        <f t="shared" si="47"/>
        <v>784210.28571428568</v>
      </c>
      <c r="H281" s="2">
        <f t="shared" si="45"/>
        <v>156279032.40886092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3937575.8571428368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1012069.4249917865</v>
      </c>
      <c r="Q281" s="2">
        <f t="shared" si="48"/>
        <v>800000</v>
      </c>
      <c r="R281" s="2">
        <f t="shared" si="46"/>
        <v>160929381.53078485</v>
      </c>
      <c r="S281" s="2">
        <f t="shared" si="17"/>
        <v>784210.28571429849</v>
      </c>
      <c r="T281" s="2">
        <f t="shared" si="18"/>
        <v>15789.714285714086</v>
      </c>
      <c r="U281" s="2">
        <f t="shared" si="19"/>
        <v>800000</v>
      </c>
      <c r="V281" s="2">
        <f t="shared" si="34"/>
        <v>90621033.428321868</v>
      </c>
      <c r="W281" s="2">
        <f t="shared" si="20"/>
        <v>746261.15483094752</v>
      </c>
      <c r="X281" s="2">
        <f t="shared" si="6"/>
        <v>53738.845169052482</v>
      </c>
      <c r="Y281" s="2">
        <f t="shared" si="43"/>
        <v>70308348.102462962</v>
      </c>
      <c r="Z281" s="2" t="str">
        <f t="shared" si="8"/>
        <v>MEEP</v>
      </c>
      <c r="AA281" s="2">
        <f>IF(Z281="HERE",Y281,AA280+Graph!$G$1*1000)</f>
        <v>81309793.211509123</v>
      </c>
      <c r="AB281" s="2">
        <f t="shared" si="21"/>
        <v>420000</v>
      </c>
      <c r="AC281" s="2">
        <f t="shared" si="44"/>
        <v>66041292.870820865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208</v>
      </c>
      <c r="C282" s="7"/>
      <c r="D282" s="2" t="e">
        <f t="shared" si="12"/>
        <v>#N/A</v>
      </c>
      <c r="E282" s="2" t="e">
        <f t="shared" si="22"/>
        <v>#N/A</v>
      </c>
      <c r="F282" s="2">
        <v>966175.42077127099</v>
      </c>
      <c r="G282" s="2">
        <f t="shared" si="47"/>
        <v>784210.28571428568</v>
      </c>
      <c r="H282" s="2">
        <f t="shared" si="45"/>
        <v>157063242.69457522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3953365.5714285509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1014850.1600675136</v>
      </c>
      <c r="Q282" s="2">
        <f t="shared" si="48"/>
        <v>800000</v>
      </c>
      <c r="R282" s="2">
        <f t="shared" si="46"/>
        <v>161729381.53078485</v>
      </c>
      <c r="S282" s="2">
        <f t="shared" si="17"/>
        <v>784210.28571429849</v>
      </c>
      <c r="T282" s="2">
        <f t="shared" si="18"/>
        <v>15789.714285714086</v>
      </c>
      <c r="U282" s="2">
        <f t="shared" si="19"/>
        <v>800000</v>
      </c>
      <c r="V282" s="2">
        <f t="shared" si="34"/>
        <v>91369881.809810936</v>
      </c>
      <c r="W282" s="2">
        <f t="shared" si="20"/>
        <v>748848.38148906827</v>
      </c>
      <c r="X282" s="2">
        <f t="shared" si="6"/>
        <v>51151.61851093173</v>
      </c>
      <c r="Y282" s="2">
        <f t="shared" si="43"/>
        <v>70359499.720973894</v>
      </c>
      <c r="Z282" s="2" t="str">
        <f t="shared" si="8"/>
        <v>MEEP</v>
      </c>
      <c r="AA282" s="2">
        <f>IF(Z282="HERE",Y282,AA281+Graph!$G$1*1000)</f>
        <v>81729793.211509123</v>
      </c>
      <c r="AB282" s="2">
        <f t="shared" si="21"/>
        <v>420000</v>
      </c>
      <c r="AC282" s="2">
        <f t="shared" si="44"/>
        <v>66041292.870820865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209</v>
      </c>
      <c r="C283" s="7"/>
      <c r="D283" s="2" t="e">
        <f t="shared" si="12"/>
        <v>#N/A</v>
      </c>
      <c r="E283" s="2" t="e">
        <f t="shared" si="22"/>
        <v>#N/A</v>
      </c>
      <c r="F283" s="2">
        <v>968762.64742939174</v>
      </c>
      <c r="G283" s="2">
        <f t="shared" si="47"/>
        <v>784210.28571428568</v>
      </c>
      <c r="H283" s="2">
        <f t="shared" si="45"/>
        <v>157847452.98028952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3969155.285714265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1017630.8951432556</v>
      </c>
      <c r="Q283" s="2">
        <f t="shared" si="48"/>
        <v>800000</v>
      </c>
      <c r="R283" s="2">
        <f t="shared" si="46"/>
        <v>162529381.53078485</v>
      </c>
      <c r="S283" s="2">
        <f t="shared" si="17"/>
        <v>784210.28571429849</v>
      </c>
      <c r="T283" s="2">
        <f t="shared" si="18"/>
        <v>15789.714285714086</v>
      </c>
      <c r="U283" s="2">
        <f t="shared" si="19"/>
        <v>800000</v>
      </c>
      <c r="V283" s="2">
        <f t="shared" si="34"/>
        <v>92121317.417958125</v>
      </c>
      <c r="W283" s="2">
        <f t="shared" si="20"/>
        <v>751435.60814718902</v>
      </c>
      <c r="X283" s="2">
        <f t="shared" si="6"/>
        <v>48564.391852810979</v>
      </c>
      <c r="Y283" s="2">
        <f t="shared" si="43"/>
        <v>70408064.112826705</v>
      </c>
      <c r="Z283" s="2" t="str">
        <f t="shared" si="8"/>
        <v>MEEP</v>
      </c>
      <c r="AA283" s="2">
        <f>IF(Z283="HERE",Y283,AA282+Graph!$G$1*1000)</f>
        <v>82149793.211509123</v>
      </c>
      <c r="AB283" s="2">
        <f t="shared" si="21"/>
        <v>420000</v>
      </c>
      <c r="AC283" s="2">
        <f t="shared" si="44"/>
        <v>66041292.870820865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210</v>
      </c>
      <c r="C284" s="7"/>
      <c r="D284" s="2" t="e">
        <f t="shared" si="12"/>
        <v>#N/A</v>
      </c>
      <c r="E284" s="2" t="e">
        <f t="shared" si="22"/>
        <v>#N/A</v>
      </c>
      <c r="F284" s="2">
        <v>971349.87408751249</v>
      </c>
      <c r="G284" s="2">
        <f t="shared" si="47"/>
        <v>784210.28571428568</v>
      </c>
      <c r="H284" s="2">
        <f t="shared" si="45"/>
        <v>158631663.26600382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3984944.999999979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1020411.6302189827</v>
      </c>
      <c r="Q284" s="2">
        <f t="shared" si="48"/>
        <v>800000</v>
      </c>
      <c r="R284" s="2">
        <f t="shared" si="46"/>
        <v>163329381.53078485</v>
      </c>
      <c r="S284" s="2">
        <f t="shared" si="17"/>
        <v>784210.28571429849</v>
      </c>
      <c r="T284" s="2">
        <f t="shared" si="18"/>
        <v>15789.714285714086</v>
      </c>
      <c r="U284" s="2">
        <f t="shared" si="19"/>
        <v>800000</v>
      </c>
      <c r="V284" s="2">
        <f t="shared" si="34"/>
        <v>92875340.252763435</v>
      </c>
      <c r="W284" s="2">
        <f t="shared" si="20"/>
        <v>754022.83480530977</v>
      </c>
      <c r="X284" s="2">
        <f t="shared" si="6"/>
        <v>45977.165194690228</v>
      </c>
      <c r="Y284" s="2">
        <f t="shared" si="43"/>
        <v>70454041.278021395</v>
      </c>
      <c r="Z284" s="2" t="str">
        <f t="shared" si="8"/>
        <v>MEEP</v>
      </c>
      <c r="AA284" s="2">
        <f>IF(Z284="HERE",Y284,AA283+Graph!$G$1*1000)</f>
        <v>82569793.211509123</v>
      </c>
      <c r="AB284" s="2">
        <f t="shared" si="21"/>
        <v>420000</v>
      </c>
      <c r="AC284" s="2">
        <f t="shared" si="44"/>
        <v>66041292.870820865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211</v>
      </c>
      <c r="C285" s="7"/>
      <c r="D285" s="2" t="e">
        <f t="shared" si="12"/>
        <v>#N/A</v>
      </c>
      <c r="E285" s="2" t="e">
        <f t="shared" si="22"/>
        <v>#N/A</v>
      </c>
      <c r="F285" s="2">
        <v>973937.10074563324</v>
      </c>
      <c r="G285" s="2">
        <f t="shared" si="47"/>
        <v>784210.28571428568</v>
      </c>
      <c r="H285" s="2">
        <f t="shared" si="45"/>
        <v>159415873.55171812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4000734.7142856931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1023192.3652947247</v>
      </c>
      <c r="Q285" s="2">
        <f t="shared" si="48"/>
        <v>800000</v>
      </c>
      <c r="R285" s="2">
        <f t="shared" si="46"/>
        <v>164129381.53078485</v>
      </c>
      <c r="S285" s="2">
        <f t="shared" si="17"/>
        <v>784210.28571429849</v>
      </c>
      <c r="T285" s="2">
        <f t="shared" si="18"/>
        <v>15789.714285714086</v>
      </c>
      <c r="U285" s="2">
        <f t="shared" si="19"/>
        <v>800000</v>
      </c>
      <c r="V285" s="2">
        <f t="shared" si="34"/>
        <v>93631950.314226866</v>
      </c>
      <c r="W285" s="2">
        <f t="shared" si="20"/>
        <v>756610.06146343052</v>
      </c>
      <c r="X285" s="2">
        <f t="shared" si="6"/>
        <v>43389.938536569476</v>
      </c>
      <c r="Y285" s="2">
        <f t="shared" si="43"/>
        <v>70497431.216557965</v>
      </c>
      <c r="Z285" s="2" t="str">
        <f t="shared" si="8"/>
        <v>MEEP</v>
      </c>
      <c r="AA285" s="2">
        <f>IF(Z285="HERE",Y285,AA284+Graph!$G$1*1000)</f>
        <v>82989793.211509123</v>
      </c>
      <c r="AB285" s="2">
        <f t="shared" si="21"/>
        <v>420000</v>
      </c>
      <c r="AC285" s="2">
        <f t="shared" si="44"/>
        <v>66041292.870820865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212</v>
      </c>
      <c r="C286" s="7"/>
      <c r="D286" s="2" t="e">
        <f t="shared" si="12"/>
        <v>#N/A</v>
      </c>
      <c r="E286" s="2" t="e">
        <f t="shared" si="22"/>
        <v>#N/A</v>
      </c>
      <c r="F286" s="2">
        <v>976524.327403754</v>
      </c>
      <c r="G286" s="2">
        <f t="shared" si="47"/>
        <v>784210.28571428568</v>
      </c>
      <c r="H286" s="2">
        <f t="shared" si="45"/>
        <v>160200083.83743241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4016524.4285714072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1025973.1003704518</v>
      </c>
      <c r="Q286" s="2">
        <f t="shared" si="48"/>
        <v>800000</v>
      </c>
      <c r="R286" s="2">
        <f t="shared" si="46"/>
        <v>164929381.53078485</v>
      </c>
      <c r="S286" s="2">
        <f t="shared" si="17"/>
        <v>784210.28571429849</v>
      </c>
      <c r="T286" s="2">
        <f t="shared" si="18"/>
        <v>15789.714285714086</v>
      </c>
      <c r="U286" s="2">
        <f t="shared" si="19"/>
        <v>800000</v>
      </c>
      <c r="V286" s="2">
        <f t="shared" si="34"/>
        <v>94391147.602348417</v>
      </c>
      <c r="W286" s="2">
        <f t="shared" si="20"/>
        <v>759197.28812155128</v>
      </c>
      <c r="X286" s="2">
        <f t="shared" ref="X286:X385" si="51">SUM(U286-W286)</f>
        <v>40802.711878448725</v>
      </c>
      <c r="Y286" s="2">
        <f t="shared" si="43"/>
        <v>70538233.928436413</v>
      </c>
      <c r="Z286" s="2" t="str">
        <f t="shared" ref="Z286:Z385" si="52">IF(V286&lt;Y286,"HERE","MEEP")</f>
        <v>MEEP</v>
      </c>
      <c r="AA286" s="2">
        <f>IF(Z286="HERE",Y286,AA285+Graph!$G$1*1000)</f>
        <v>83409793.211509123</v>
      </c>
      <c r="AB286" s="2">
        <f t="shared" si="21"/>
        <v>420000</v>
      </c>
      <c r="AC286" s="2">
        <f t="shared" si="44"/>
        <v>66041292.870820865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213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979111.55406187475</v>
      </c>
      <c r="G287" s="2">
        <f t="shared" si="47"/>
        <v>784210.28571428568</v>
      </c>
      <c r="H287" s="2">
        <f t="shared" si="45"/>
        <v>160984294.12314671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4032314.1428571213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1028753.8354461938</v>
      </c>
      <c r="Q287" s="2">
        <f t="shared" si="48"/>
        <v>800000</v>
      </c>
      <c r="R287" s="2">
        <f t="shared" si="46"/>
        <v>165729381.53078485</v>
      </c>
      <c r="S287" s="2">
        <f t="shared" ref="S287:S385" si="58">SUM(H287-H286)</f>
        <v>784210.28571429849</v>
      </c>
      <c r="T287" s="2">
        <f t="shared" ref="T287:T385" si="59">SUM(L287-L286)</f>
        <v>15789.714285714086</v>
      </c>
      <c r="U287" s="2">
        <f t="shared" ref="U287:U385" si="60">SUM(R287-R286)</f>
        <v>800000</v>
      </c>
      <c r="V287" s="2">
        <f t="shared" si="34"/>
        <v>95152932.117128089</v>
      </c>
      <c r="W287" s="2">
        <f t="shared" ref="W287:W385" si="61">SUM(V287-V286)</f>
        <v>761784.51477967203</v>
      </c>
      <c r="X287" s="2">
        <f t="shared" si="51"/>
        <v>38215.485220327973</v>
      </c>
      <c r="Y287" s="2">
        <f t="shared" ref="Y287:Y350" si="62">IF(COUNT($C288)=0,IF(COUNT($C287)=1,C287,SUM(Y286+X287)),C287)</f>
        <v>70576449.413656741</v>
      </c>
      <c r="Z287" s="2" t="str">
        <f t="shared" si="52"/>
        <v>MEEP</v>
      </c>
      <c r="AA287" s="2">
        <f>IF(Z287="HERE",Y287,AA286+Graph!$G$1*1000)</f>
        <v>83829793.211509123</v>
      </c>
      <c r="AB287" s="2">
        <f t="shared" ref="AB287:AB385" si="63">SUM(AA287-AA286)</f>
        <v>420000</v>
      </c>
      <c r="AC287" s="2">
        <f t="shared" ref="AC287:AC350" si="64">IF(Z288="HERE",V287,AC286)</f>
        <v>66041292.870820865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214</v>
      </c>
      <c r="C288" s="7"/>
      <c r="D288" s="2" t="e">
        <f t="shared" si="55"/>
        <v>#N/A</v>
      </c>
      <c r="E288" s="2" t="e">
        <f t="shared" si="22"/>
        <v>#N/A</v>
      </c>
      <c r="F288" s="2">
        <v>981698.7807199955</v>
      </c>
      <c r="G288" s="2">
        <f t="shared" si="47"/>
        <v>784210.28571428568</v>
      </c>
      <c r="H288" s="2">
        <f t="shared" ref="H288:H351" si="65">IF(COUNT($C289)=0,IF(COUNT($C288)=1,C288,SUM(H287+G288)),C288)</f>
        <v>161768504.40886101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4048103.8571428354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1031534.5705219209</v>
      </c>
      <c r="Q288" s="2">
        <f t="shared" si="48"/>
        <v>800000</v>
      </c>
      <c r="R288" s="2">
        <f t="shared" ref="R288:R351" si="66">IF(COUNT($C289)=0,IF(COUNT($C288)=1,M288,SUM(R287+Q288)),M288)</f>
        <v>166529381.53078485</v>
      </c>
      <c r="S288" s="2">
        <f t="shared" si="58"/>
        <v>784210.28571429849</v>
      </c>
      <c r="T288" s="2">
        <f t="shared" si="59"/>
        <v>15789.714285714086</v>
      </c>
      <c r="U288" s="2">
        <f t="shared" si="60"/>
        <v>800000</v>
      </c>
      <c r="V288" s="2">
        <f t="shared" si="34"/>
        <v>95917303.858565882</v>
      </c>
      <c r="W288" s="2">
        <f t="shared" si="61"/>
        <v>764371.74143779278</v>
      </c>
      <c r="X288" s="2">
        <f t="shared" si="51"/>
        <v>35628.258562207222</v>
      </c>
      <c r="Y288" s="2">
        <f t="shared" si="62"/>
        <v>70612077.672218949</v>
      </c>
      <c r="Z288" s="2" t="str">
        <f t="shared" si="52"/>
        <v>MEEP</v>
      </c>
      <c r="AA288" s="2">
        <f>IF(Z288="HERE",Y288,AA287+Graph!$G$1*1000)</f>
        <v>84249793.211509123</v>
      </c>
      <c r="AB288" s="2">
        <f t="shared" si="63"/>
        <v>420000</v>
      </c>
      <c r="AC288" s="2">
        <f t="shared" si="64"/>
        <v>66041292.870820865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215</v>
      </c>
      <c r="C289" s="7"/>
      <c r="D289" s="2" t="e">
        <f t="shared" si="55"/>
        <v>#N/A</v>
      </c>
      <c r="E289" s="2" t="e">
        <f t="shared" si="22"/>
        <v>#N/A</v>
      </c>
      <c r="F289" s="2">
        <v>984286.00737811625</v>
      </c>
      <c r="G289" s="2">
        <f t="shared" si="47"/>
        <v>784210.28571428568</v>
      </c>
      <c r="H289" s="2">
        <f t="shared" si="65"/>
        <v>162552714.69457531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4063893.5714285495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1034315.3055976629</v>
      </c>
      <c r="Q289" s="2">
        <f t="shared" si="48"/>
        <v>800000</v>
      </c>
      <c r="R289" s="2">
        <f t="shared" si="66"/>
        <v>167329381.53078485</v>
      </c>
      <c r="S289" s="2">
        <f t="shared" si="58"/>
        <v>784210.28571429849</v>
      </c>
      <c r="T289" s="2">
        <f t="shared" si="59"/>
        <v>15789.714285714086</v>
      </c>
      <c r="U289" s="2">
        <f t="shared" si="60"/>
        <v>800000</v>
      </c>
      <c r="V289" s="2">
        <f t="shared" si="34"/>
        <v>96684262.826661795</v>
      </c>
      <c r="W289" s="2">
        <f t="shared" si="61"/>
        <v>766958.96809591353</v>
      </c>
      <c r="X289" s="2">
        <f t="shared" si="51"/>
        <v>33041.031904086471</v>
      </c>
      <c r="Y289" s="2">
        <f t="shared" si="62"/>
        <v>70645118.704123035</v>
      </c>
      <c r="Z289" s="2" t="str">
        <f t="shared" si="52"/>
        <v>MEEP</v>
      </c>
      <c r="AA289" s="2">
        <f>IF(Z289="HERE",Y289,AA288+Graph!$G$1*1000)</f>
        <v>84669793.211509123</v>
      </c>
      <c r="AB289" s="2">
        <f t="shared" si="63"/>
        <v>420000</v>
      </c>
      <c r="AC289" s="2">
        <f t="shared" si="64"/>
        <v>66041292.870820865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216</v>
      </c>
      <c r="C290" s="7"/>
      <c r="D290" s="2" t="e">
        <f t="shared" si="55"/>
        <v>#N/A</v>
      </c>
      <c r="E290" s="2" t="e">
        <f t="shared" si="22"/>
        <v>#N/A</v>
      </c>
      <c r="F290" s="2">
        <v>986873.234036237</v>
      </c>
      <c r="G290" s="2">
        <f t="shared" si="47"/>
        <v>784210.28571428568</v>
      </c>
      <c r="H290" s="2">
        <f t="shared" si="65"/>
        <v>163336924.98028961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4079683.2857142636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1037096.04067339</v>
      </c>
      <c r="Q290" s="2">
        <f t="shared" si="48"/>
        <v>800000</v>
      </c>
      <c r="R290" s="2">
        <f t="shared" si="66"/>
        <v>168129381.53078485</v>
      </c>
      <c r="S290" s="2">
        <f t="shared" si="58"/>
        <v>784210.28571429849</v>
      </c>
      <c r="T290" s="2">
        <f t="shared" si="59"/>
        <v>15789.714285714086</v>
      </c>
      <c r="U290" s="2">
        <f t="shared" si="60"/>
        <v>800000</v>
      </c>
      <c r="V290" s="2">
        <f t="shared" si="34"/>
        <v>97453809.02141583</v>
      </c>
      <c r="W290" s="2">
        <f t="shared" si="61"/>
        <v>769546.19475403428</v>
      </c>
      <c r="X290" s="2">
        <f t="shared" si="51"/>
        <v>30453.805245965719</v>
      </c>
      <c r="Y290" s="2">
        <f t="shared" si="62"/>
        <v>70675572.509369001</v>
      </c>
      <c r="Z290" s="2" t="str">
        <f t="shared" si="52"/>
        <v>MEEP</v>
      </c>
      <c r="AA290" s="2">
        <f>IF(Z290="HERE",Y290,AA289+Graph!$G$1*1000)</f>
        <v>85089793.211509123</v>
      </c>
      <c r="AB290" s="2">
        <f t="shared" si="63"/>
        <v>420000</v>
      </c>
      <c r="AC290" s="2">
        <f t="shared" si="64"/>
        <v>66041292.870820865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217</v>
      </c>
      <c r="C291" s="7"/>
      <c r="D291" s="2" t="e">
        <f t="shared" si="55"/>
        <v>#N/A</v>
      </c>
      <c r="E291" s="2" t="e">
        <f t="shared" si="22"/>
        <v>#N/A</v>
      </c>
      <c r="F291" s="2">
        <v>989460.46069435775</v>
      </c>
      <c r="G291" s="2">
        <f t="shared" si="47"/>
        <v>784210.28571428568</v>
      </c>
      <c r="H291" s="2">
        <f t="shared" si="65"/>
        <v>164121135.26600391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4095472.9999999776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1039876.775749132</v>
      </c>
      <c r="Q291" s="2">
        <f t="shared" si="48"/>
        <v>800000</v>
      </c>
      <c r="R291" s="2">
        <f t="shared" si="66"/>
        <v>168929381.53078485</v>
      </c>
      <c r="S291" s="2">
        <f t="shared" si="58"/>
        <v>784210.28571429849</v>
      </c>
      <c r="T291" s="2">
        <f t="shared" si="59"/>
        <v>15789.714285714086</v>
      </c>
      <c r="U291" s="2">
        <f t="shared" si="60"/>
        <v>800000</v>
      </c>
      <c r="V291" s="2">
        <f t="shared" si="34"/>
        <v>98225942.442828</v>
      </c>
      <c r="W291" s="2">
        <f t="shared" si="61"/>
        <v>772133.42141216993</v>
      </c>
      <c r="X291" s="2">
        <f t="shared" si="51"/>
        <v>27866.578587830067</v>
      </c>
      <c r="Y291" s="2">
        <f t="shared" si="62"/>
        <v>70703439.087956831</v>
      </c>
      <c r="Z291" s="2" t="str">
        <f t="shared" si="52"/>
        <v>MEEP</v>
      </c>
      <c r="AA291" s="2">
        <f>IF(Z291="HERE",Y291,AA290+Graph!$G$1*1000)</f>
        <v>85509793.211509123</v>
      </c>
      <c r="AB291" s="2">
        <f t="shared" si="63"/>
        <v>420000</v>
      </c>
      <c r="AC291" s="2">
        <f t="shared" si="64"/>
        <v>66041292.870820865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218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992047.6873524785</v>
      </c>
      <c r="G292" s="2">
        <f t="shared" si="47"/>
        <v>784210.28571428568</v>
      </c>
      <c r="H292" s="2">
        <f t="shared" si="65"/>
        <v>164905345.55171821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4111262.7142856917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1042657.510824874</v>
      </c>
      <c r="Q292" s="2">
        <f t="shared" si="48"/>
        <v>800000</v>
      </c>
      <c r="R292" s="2">
        <f t="shared" si="66"/>
        <v>169729381.53078485</v>
      </c>
      <c r="S292" s="2">
        <f t="shared" si="58"/>
        <v>784210.28571429849</v>
      </c>
      <c r="T292" s="2">
        <f t="shared" si="59"/>
        <v>15789.714285714086</v>
      </c>
      <c r="U292" s="2">
        <f t="shared" si="60"/>
        <v>800000</v>
      </c>
      <c r="V292" s="2">
        <f t="shared" si="34"/>
        <v>99000663.09089829</v>
      </c>
      <c r="W292" s="2">
        <f t="shared" si="61"/>
        <v>774720.64807029068</v>
      </c>
      <c r="X292" s="2">
        <f t="shared" si="51"/>
        <v>25279.351929709315</v>
      </c>
      <c r="Y292" s="2">
        <f t="shared" si="62"/>
        <v>70728718.43988654</v>
      </c>
      <c r="Z292" s="2" t="str">
        <f t="shared" si="52"/>
        <v>MEEP</v>
      </c>
      <c r="AA292" s="2">
        <f>IF(Z292="HERE",Y292,AA291+Graph!$G$1*1000)</f>
        <v>85929793.211509123</v>
      </c>
      <c r="AB292" s="2">
        <f t="shared" si="63"/>
        <v>420000</v>
      </c>
      <c r="AC292" s="2">
        <f t="shared" si="64"/>
        <v>66041292.870820865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219</v>
      </c>
      <c r="C293" s="7"/>
      <c r="D293" s="2" t="e">
        <f t="shared" si="55"/>
        <v>#N/A</v>
      </c>
      <c r="E293" s="2" t="e">
        <f t="shared" si="67"/>
        <v>#N/A</v>
      </c>
      <c r="F293" s="2">
        <v>994634.91401059926</v>
      </c>
      <c r="G293" s="2">
        <f t="shared" si="47"/>
        <v>784210.28571428568</v>
      </c>
      <c r="H293" s="2">
        <f t="shared" si="65"/>
        <v>165689555.8374325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4127052.4285714058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1045438.2459006011</v>
      </c>
      <c r="Q293" s="2">
        <f t="shared" si="48"/>
        <v>800000</v>
      </c>
      <c r="R293" s="2">
        <f t="shared" si="66"/>
        <v>170529381.53078485</v>
      </c>
      <c r="S293" s="2">
        <f t="shared" si="58"/>
        <v>784210.28571429849</v>
      </c>
      <c r="T293" s="2">
        <f t="shared" si="59"/>
        <v>15789.714285714086</v>
      </c>
      <c r="U293" s="2">
        <f t="shared" si="60"/>
        <v>800000</v>
      </c>
      <c r="V293" s="2">
        <f t="shared" si="34"/>
        <v>99777970.965626702</v>
      </c>
      <c r="W293" s="2">
        <f t="shared" si="61"/>
        <v>777307.87472841144</v>
      </c>
      <c r="X293" s="2">
        <f t="shared" si="51"/>
        <v>22692.125271588564</v>
      </c>
      <c r="Y293" s="2">
        <f t="shared" si="62"/>
        <v>70751410.565158129</v>
      </c>
      <c r="Z293" s="2" t="str">
        <f t="shared" si="52"/>
        <v>MEEP</v>
      </c>
      <c r="AA293" s="2">
        <f>IF(Z293="HERE",Y293,AA292+Graph!$G$1*1000)</f>
        <v>86349793.211509123</v>
      </c>
      <c r="AB293" s="2">
        <f t="shared" si="63"/>
        <v>420000</v>
      </c>
      <c r="AC293" s="2">
        <f t="shared" si="64"/>
        <v>66041292.870820865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220</v>
      </c>
      <c r="C294" s="7"/>
      <c r="D294" s="2" t="e">
        <f t="shared" si="55"/>
        <v>#N/A</v>
      </c>
      <c r="E294" s="2" t="e">
        <f t="shared" si="67"/>
        <v>#N/A</v>
      </c>
      <c r="F294" s="2">
        <v>997222.14066872001</v>
      </c>
      <c r="G294" s="2">
        <f t="shared" ref="G294:G357" si="70">IF(F294&gt;800000,$AK$31*1000,F294)</f>
        <v>784210.28571428568</v>
      </c>
      <c r="H294" s="2">
        <f t="shared" si="65"/>
        <v>166473766.1231468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4142842.1428571199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1048218.9809763432</v>
      </c>
      <c r="Q294" s="2">
        <f t="shared" ref="Q294:Q357" si="71">IF(P294&gt;800000,800000,P294)</f>
        <v>800000</v>
      </c>
      <c r="R294" s="2">
        <f t="shared" si="66"/>
        <v>171329381.53078485</v>
      </c>
      <c r="S294" s="2">
        <f t="shared" si="58"/>
        <v>784210.28571429849</v>
      </c>
      <c r="T294" s="2">
        <f t="shared" si="59"/>
        <v>15789.714285714086</v>
      </c>
      <c r="U294" s="2">
        <f t="shared" si="60"/>
        <v>800000</v>
      </c>
      <c r="V294" s="2">
        <f t="shared" si="34"/>
        <v>100557866.06701323</v>
      </c>
      <c r="W294" s="2">
        <f t="shared" si="61"/>
        <v>779895.10138653219</v>
      </c>
      <c r="X294" s="2">
        <f t="shared" si="51"/>
        <v>20104.898613467813</v>
      </c>
      <c r="Y294" s="2">
        <f t="shared" si="62"/>
        <v>70771515.463771597</v>
      </c>
      <c r="Z294" s="2" t="str">
        <f t="shared" si="52"/>
        <v>MEEP</v>
      </c>
      <c r="AA294" s="2">
        <f>IF(Z294="HERE",Y294,AA293+Graph!$G$1*1000)</f>
        <v>86769793.211509123</v>
      </c>
      <c r="AB294" s="2">
        <f t="shared" si="63"/>
        <v>420000</v>
      </c>
      <c r="AC294" s="2">
        <f t="shared" si="64"/>
        <v>66041292.870820865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221</v>
      </c>
      <c r="C295" s="7"/>
      <c r="D295" s="2" t="e">
        <f t="shared" si="55"/>
        <v>#N/A</v>
      </c>
      <c r="E295" s="2" t="e">
        <f t="shared" si="67"/>
        <v>#N/A</v>
      </c>
      <c r="F295" s="2">
        <v>999809.36732684076</v>
      </c>
      <c r="G295" s="2">
        <f t="shared" si="70"/>
        <v>784210.28571428568</v>
      </c>
      <c r="H295" s="2">
        <f t="shared" si="65"/>
        <v>167257976.4088611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4158631.857142834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1050999.7160520703</v>
      </c>
      <c r="Q295" s="2">
        <f t="shared" si="71"/>
        <v>800000</v>
      </c>
      <c r="R295" s="2">
        <f t="shared" si="66"/>
        <v>172129381.53078485</v>
      </c>
      <c r="S295" s="2">
        <f t="shared" si="58"/>
        <v>784210.28571429849</v>
      </c>
      <c r="T295" s="2">
        <f t="shared" si="59"/>
        <v>15789.714285714086</v>
      </c>
      <c r="U295" s="2">
        <f t="shared" si="60"/>
        <v>800000</v>
      </c>
      <c r="V295" s="2">
        <f t="shared" si="34"/>
        <v>101340348.39505789</v>
      </c>
      <c r="W295" s="2">
        <f t="shared" si="61"/>
        <v>782482.32804465294</v>
      </c>
      <c r="X295" s="2">
        <f t="shared" si="51"/>
        <v>17517.671955347061</v>
      </c>
      <c r="Y295" s="2">
        <f t="shared" si="62"/>
        <v>70789033.135726944</v>
      </c>
      <c r="Z295" s="2" t="str">
        <f t="shared" si="52"/>
        <v>MEEP</v>
      </c>
      <c r="AA295" s="2">
        <f>IF(Z295="HERE",Y295,AA294+Graph!$G$1*1000)</f>
        <v>87189793.211509123</v>
      </c>
      <c r="AB295" s="2">
        <f t="shared" si="63"/>
        <v>420000</v>
      </c>
      <c r="AC295" s="2">
        <f t="shared" si="64"/>
        <v>66041292.870820865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222</v>
      </c>
      <c r="C296" s="7"/>
      <c r="D296" s="2" t="e">
        <f t="shared" si="55"/>
        <v>#N/A</v>
      </c>
      <c r="E296" s="2" t="e">
        <f t="shared" si="67"/>
        <v>#N/A</v>
      </c>
      <c r="F296" s="2">
        <v>1002396.5939849615</v>
      </c>
      <c r="G296" s="2">
        <f t="shared" si="70"/>
        <v>784210.28571428568</v>
      </c>
      <c r="H296" s="2">
        <f t="shared" si="65"/>
        <v>168042186.6945754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4174421.5714285481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1053780.4511278123</v>
      </c>
      <c r="Q296" s="2">
        <f t="shared" si="71"/>
        <v>800000</v>
      </c>
      <c r="R296" s="2">
        <f t="shared" si="66"/>
        <v>172929381.53078485</v>
      </c>
      <c r="S296" s="2">
        <f t="shared" si="58"/>
        <v>784210.28571429849</v>
      </c>
      <c r="T296" s="2">
        <f t="shared" si="59"/>
        <v>15789.714285714086</v>
      </c>
      <c r="U296" s="2">
        <f t="shared" si="60"/>
        <v>800000</v>
      </c>
      <c r="V296" s="2">
        <f t="shared" si="34"/>
        <v>102125417.94976066</v>
      </c>
      <c r="W296" s="2">
        <f t="shared" si="61"/>
        <v>785069.55470277369</v>
      </c>
      <c r="X296" s="2">
        <f t="shared" si="51"/>
        <v>14930.44529722631</v>
      </c>
      <c r="Y296" s="2">
        <f t="shared" si="62"/>
        <v>70803963.58102417</v>
      </c>
      <c r="Z296" s="2" t="str">
        <f t="shared" si="52"/>
        <v>MEEP</v>
      </c>
      <c r="AA296" s="2">
        <f>IF(Z296="HERE",Y296,AA295+Graph!$G$1*1000)</f>
        <v>87609793.211509123</v>
      </c>
      <c r="AB296" s="2">
        <f t="shared" si="63"/>
        <v>420000</v>
      </c>
      <c r="AC296" s="2">
        <f t="shared" si="64"/>
        <v>66041292.870820865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223</v>
      </c>
      <c r="C297" s="7"/>
      <c r="D297" s="2" t="e">
        <f t="shared" si="55"/>
        <v>#N/A</v>
      </c>
      <c r="E297" s="2" t="e">
        <f t="shared" si="67"/>
        <v>#N/A</v>
      </c>
      <c r="F297" s="2">
        <v>1004983.8206430823</v>
      </c>
      <c r="G297" s="2">
        <f t="shared" si="70"/>
        <v>784210.28571428568</v>
      </c>
      <c r="H297" s="2">
        <f t="shared" si="65"/>
        <v>168826396.9802897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4190211.2857142622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1056561.1862035394</v>
      </c>
      <c r="Q297" s="2">
        <f t="shared" si="71"/>
        <v>800000</v>
      </c>
      <c r="R297" s="2">
        <f t="shared" si="66"/>
        <v>173729381.53078485</v>
      </c>
      <c r="S297" s="2">
        <f t="shared" si="58"/>
        <v>784210.28571429849</v>
      </c>
      <c r="T297" s="2">
        <f t="shared" si="59"/>
        <v>15789.714285714086</v>
      </c>
      <c r="U297" s="2">
        <f t="shared" si="60"/>
        <v>800000</v>
      </c>
      <c r="V297" s="2">
        <f t="shared" si="34"/>
        <v>102913074.73112155</v>
      </c>
      <c r="W297" s="2">
        <f t="shared" si="61"/>
        <v>787656.78136089444</v>
      </c>
      <c r="X297" s="2">
        <f t="shared" si="51"/>
        <v>12343.218639105558</v>
      </c>
      <c r="Y297" s="2">
        <f t="shared" si="62"/>
        <v>70816306.799663275</v>
      </c>
      <c r="Z297" s="2" t="str">
        <f t="shared" si="52"/>
        <v>MEEP</v>
      </c>
      <c r="AA297" s="2">
        <f>IF(Z297="HERE",Y297,AA296+Graph!$G$1*1000)</f>
        <v>88029793.211509123</v>
      </c>
      <c r="AB297" s="2">
        <f t="shared" si="63"/>
        <v>420000</v>
      </c>
      <c r="AC297" s="2">
        <f t="shared" si="64"/>
        <v>66041292.870820865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224</v>
      </c>
      <c r="C298" s="7"/>
      <c r="D298" s="2" t="e">
        <f t="shared" si="55"/>
        <v>#N/A</v>
      </c>
      <c r="E298" s="2" t="e">
        <f t="shared" si="67"/>
        <v>#N/A</v>
      </c>
      <c r="F298" s="2">
        <v>1007571.047301203</v>
      </c>
      <c r="G298" s="2">
        <f t="shared" si="70"/>
        <v>784210.28571428568</v>
      </c>
      <c r="H298" s="2">
        <f t="shared" si="65"/>
        <v>169610607.266004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4206000.9999999767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1059341.9212792814</v>
      </c>
      <c r="Q298" s="2">
        <f t="shared" si="71"/>
        <v>800000</v>
      </c>
      <c r="R298" s="2">
        <f t="shared" si="66"/>
        <v>174529381.53078485</v>
      </c>
      <c r="S298" s="2">
        <f t="shared" si="58"/>
        <v>784210.28571429849</v>
      </c>
      <c r="T298" s="2">
        <f t="shared" si="59"/>
        <v>15789.714285714552</v>
      </c>
      <c r="U298" s="2">
        <f t="shared" si="60"/>
        <v>800000</v>
      </c>
      <c r="V298" s="2">
        <f t="shared" si="34"/>
        <v>103703318.73914057</v>
      </c>
      <c r="W298" s="2">
        <f t="shared" si="61"/>
        <v>790244.00801901519</v>
      </c>
      <c r="X298" s="2">
        <f t="shared" si="51"/>
        <v>9755.991980984807</v>
      </c>
      <c r="Y298" s="2">
        <f t="shared" si="62"/>
        <v>70826062.79164426</v>
      </c>
      <c r="Z298" s="2" t="str">
        <f t="shared" si="52"/>
        <v>MEEP</v>
      </c>
      <c r="AA298" s="2">
        <f>IF(Z298="HERE",Y298,AA297+Graph!$G$1*1000)</f>
        <v>88449793.211509123</v>
      </c>
      <c r="AB298" s="2">
        <f t="shared" si="63"/>
        <v>420000</v>
      </c>
      <c r="AC298" s="2">
        <f t="shared" si="64"/>
        <v>66041292.870820865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225</v>
      </c>
      <c r="C299" s="7"/>
      <c r="D299" s="2" t="e">
        <f t="shared" si="55"/>
        <v>#N/A</v>
      </c>
      <c r="E299" s="2" t="e">
        <f t="shared" si="67"/>
        <v>#N/A</v>
      </c>
      <c r="F299" s="2">
        <v>1010158.2739593238</v>
      </c>
      <c r="G299" s="2">
        <f t="shared" si="70"/>
        <v>784210.28571428568</v>
      </c>
      <c r="H299" s="2">
        <f t="shared" si="65"/>
        <v>170394817.55171829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4221790.7142856913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1062122.6563550085</v>
      </c>
      <c r="Q299" s="2">
        <f t="shared" si="71"/>
        <v>800000</v>
      </c>
      <c r="R299" s="2">
        <f t="shared" si="66"/>
        <v>175329381.53078485</v>
      </c>
      <c r="S299" s="2">
        <f t="shared" si="58"/>
        <v>784210.28571429849</v>
      </c>
      <c r="T299" s="2">
        <f t="shared" si="59"/>
        <v>15789.714285714552</v>
      </c>
      <c r="U299" s="2">
        <f t="shared" si="60"/>
        <v>800000</v>
      </c>
      <c r="V299" s="2">
        <f t="shared" si="34"/>
        <v>104496149.97381771</v>
      </c>
      <c r="W299" s="2">
        <f t="shared" si="61"/>
        <v>792831.23467713594</v>
      </c>
      <c r="X299" s="2">
        <f t="shared" si="51"/>
        <v>7168.7653228640556</v>
      </c>
      <c r="Y299" s="2">
        <f t="shared" si="62"/>
        <v>70833231.556967124</v>
      </c>
      <c r="Z299" s="2" t="str">
        <f t="shared" si="52"/>
        <v>MEEP</v>
      </c>
      <c r="AA299" s="2">
        <f>IF(Z299="HERE",Y299,AA298+Graph!$G$1*1000)</f>
        <v>88869793.211509123</v>
      </c>
      <c r="AB299" s="2">
        <f t="shared" si="63"/>
        <v>420000</v>
      </c>
      <c r="AC299" s="2">
        <f t="shared" si="64"/>
        <v>66041292.870820865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226</v>
      </c>
      <c r="C300" s="7"/>
      <c r="D300" s="2" t="e">
        <f t="shared" si="55"/>
        <v>#N/A</v>
      </c>
      <c r="E300" s="2" t="e">
        <f t="shared" si="67"/>
        <v>#N/A</v>
      </c>
      <c r="F300" s="2">
        <v>1012745.5006174594</v>
      </c>
      <c r="G300" s="2">
        <f t="shared" si="70"/>
        <v>784210.28571428568</v>
      </c>
      <c r="H300" s="2">
        <f t="shared" si="65"/>
        <v>171179027.83743259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4237580.4285714058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1064903.3914307505</v>
      </c>
      <c r="Q300" s="2">
        <f t="shared" si="71"/>
        <v>800000</v>
      </c>
      <c r="R300" s="2">
        <f t="shared" si="66"/>
        <v>176129381.53078485</v>
      </c>
      <c r="S300" s="2">
        <f t="shared" si="58"/>
        <v>784210.28571429849</v>
      </c>
      <c r="T300" s="2">
        <f t="shared" si="59"/>
        <v>15789.714285714552</v>
      </c>
      <c r="U300" s="2">
        <f t="shared" si="60"/>
        <v>800000</v>
      </c>
      <c r="V300" s="2">
        <f t="shared" si="34"/>
        <v>105291568.43515296</v>
      </c>
      <c r="W300" s="2">
        <f t="shared" si="61"/>
        <v>795418.4613352567</v>
      </c>
      <c r="X300" s="2">
        <f t="shared" si="51"/>
        <v>4581.5386647433043</v>
      </c>
      <c r="Y300" s="2">
        <f t="shared" si="62"/>
        <v>70837813.095631868</v>
      </c>
      <c r="Z300" s="2" t="str">
        <f t="shared" si="52"/>
        <v>MEEP</v>
      </c>
      <c r="AA300" s="2">
        <f>IF(Z300="HERE",Y300,AA299+Graph!$G$1*1000)</f>
        <v>89289793.211509123</v>
      </c>
      <c r="AB300" s="2">
        <f t="shared" si="63"/>
        <v>420000</v>
      </c>
      <c r="AC300" s="2">
        <f t="shared" si="64"/>
        <v>66041292.870820865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227</v>
      </c>
      <c r="C301" s="7"/>
      <c r="D301" s="2" t="e">
        <f t="shared" si="55"/>
        <v>#N/A</v>
      </c>
      <c r="E301" s="2" t="e">
        <f t="shared" si="67"/>
        <v>#N/A</v>
      </c>
      <c r="F301" s="2">
        <v>1015332.7272755802</v>
      </c>
      <c r="G301" s="2">
        <f t="shared" si="70"/>
        <v>784210.28571428568</v>
      </c>
      <c r="H301" s="2">
        <f t="shared" si="65"/>
        <v>171963238.12314689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4253370.1428571204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1067684.1265064776</v>
      </c>
      <c r="Q301" s="2">
        <f t="shared" si="71"/>
        <v>800000</v>
      </c>
      <c r="R301" s="2">
        <f t="shared" si="66"/>
        <v>176929381.53078485</v>
      </c>
      <c r="S301" s="2">
        <f t="shared" si="58"/>
        <v>784210.28571429849</v>
      </c>
      <c r="T301" s="2">
        <f t="shared" si="59"/>
        <v>15789.714285714552</v>
      </c>
      <c r="U301" s="2">
        <f t="shared" si="60"/>
        <v>800000</v>
      </c>
      <c r="V301" s="2">
        <f t="shared" si="34"/>
        <v>106089574.12314634</v>
      </c>
      <c r="W301" s="2">
        <f t="shared" si="61"/>
        <v>798005.68799337745</v>
      </c>
      <c r="X301" s="2">
        <f t="shared" si="51"/>
        <v>1994.3120066225529</v>
      </c>
      <c r="Y301" s="2">
        <f t="shared" si="62"/>
        <v>70839807.40763849</v>
      </c>
      <c r="Z301" s="2" t="str">
        <f t="shared" si="52"/>
        <v>MEEP</v>
      </c>
      <c r="AA301" s="2">
        <f>IF(Z301="HERE",Y301,AA300+Graph!$G$1*1000)</f>
        <v>89709793.211509123</v>
      </c>
      <c r="AB301" s="2">
        <f t="shared" si="63"/>
        <v>420000</v>
      </c>
      <c r="AC301" s="2">
        <f t="shared" si="64"/>
        <v>66041292.870820865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228</v>
      </c>
      <c r="C302" s="7"/>
      <c r="D302" s="2" t="e">
        <f t="shared" si="55"/>
        <v>#N/A</v>
      </c>
      <c r="E302" s="2" t="e">
        <f t="shared" si="67"/>
        <v>#N/A</v>
      </c>
      <c r="F302" s="2">
        <v>1017919.9539337009</v>
      </c>
      <c r="G302" s="2">
        <f t="shared" si="70"/>
        <v>784210.28571428568</v>
      </c>
      <c r="H302" s="2">
        <f t="shared" si="65"/>
        <v>172747448.40886119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4269159.8571428349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1070464.8615822196</v>
      </c>
      <c r="Q302" s="2">
        <f t="shared" si="71"/>
        <v>800000</v>
      </c>
      <c r="R302" s="2">
        <f t="shared" si="66"/>
        <v>177729381.53078485</v>
      </c>
      <c r="S302" s="2">
        <f t="shared" si="58"/>
        <v>784210.28571429849</v>
      </c>
      <c r="T302" s="2">
        <f t="shared" si="59"/>
        <v>15789.714285714552</v>
      </c>
      <c r="U302" s="2">
        <f t="shared" si="60"/>
        <v>800000</v>
      </c>
      <c r="V302" s="2">
        <f t="shared" si="34"/>
        <v>106873784.40886062</v>
      </c>
      <c r="W302" s="2">
        <f t="shared" si="61"/>
        <v>784210.28571428359</v>
      </c>
      <c r="X302" s="2">
        <f t="shared" si="51"/>
        <v>15789.714285716414</v>
      </c>
      <c r="Y302" s="2">
        <f t="shared" si="62"/>
        <v>70855597.121924207</v>
      </c>
      <c r="Z302" s="2" t="str">
        <f t="shared" si="52"/>
        <v>MEEP</v>
      </c>
      <c r="AA302" s="2">
        <f>IF(Z302="HERE",Y302,AA301+Graph!$G$1*1000)</f>
        <v>90129793.211509123</v>
      </c>
      <c r="AB302" s="2">
        <f t="shared" si="63"/>
        <v>420000</v>
      </c>
      <c r="AC302" s="2">
        <f t="shared" si="64"/>
        <v>66041292.870820865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229</v>
      </c>
      <c r="C303" s="7"/>
      <c r="D303" s="2" t="e">
        <f t="shared" si="55"/>
        <v>#N/A</v>
      </c>
      <c r="E303" s="2" t="e">
        <f t="shared" si="67"/>
        <v>#N/A</v>
      </c>
      <c r="F303" s="2">
        <v>1020507.1805918217</v>
      </c>
      <c r="G303" s="2">
        <f t="shared" si="70"/>
        <v>784210.28571428568</v>
      </c>
      <c r="H303" s="2">
        <f t="shared" si="65"/>
        <v>173531658.69457549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4284949.5714285495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1073245.5966579467</v>
      </c>
      <c r="Q303" s="2">
        <f t="shared" si="71"/>
        <v>800000</v>
      </c>
      <c r="R303" s="2">
        <f t="shared" si="66"/>
        <v>178529381.53078485</v>
      </c>
      <c r="S303" s="2">
        <f t="shared" si="58"/>
        <v>784210.28571429849</v>
      </c>
      <c r="T303" s="2">
        <f t="shared" si="59"/>
        <v>15789.714285714552</v>
      </c>
      <c r="U303" s="2">
        <f t="shared" si="60"/>
        <v>800000</v>
      </c>
      <c r="V303" s="2">
        <f t="shared" si="34"/>
        <v>107657994.69457491</v>
      </c>
      <c r="W303" s="2">
        <f t="shared" si="61"/>
        <v>784210.28571428359</v>
      </c>
      <c r="X303" s="2">
        <f t="shared" si="51"/>
        <v>15789.714285716414</v>
      </c>
      <c r="Y303" s="2">
        <f t="shared" si="62"/>
        <v>70871386.836209923</v>
      </c>
      <c r="Z303" s="2" t="str">
        <f t="shared" si="52"/>
        <v>MEEP</v>
      </c>
      <c r="AA303" s="2">
        <f>IF(Z303="HERE",Y303,AA302+Graph!$G$1*1000)</f>
        <v>90549793.211509123</v>
      </c>
      <c r="AB303" s="2">
        <f t="shared" si="63"/>
        <v>420000</v>
      </c>
      <c r="AC303" s="2">
        <f t="shared" si="64"/>
        <v>66041292.870820865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230</v>
      </c>
      <c r="C304" s="7"/>
      <c r="D304" s="2" t="e">
        <f t="shared" si="55"/>
        <v>#N/A</v>
      </c>
      <c r="E304" s="2" t="e">
        <f t="shared" si="67"/>
        <v>#N/A</v>
      </c>
      <c r="F304" s="2">
        <v>1023094.4072499424</v>
      </c>
      <c r="G304" s="2">
        <f t="shared" si="70"/>
        <v>784210.28571428568</v>
      </c>
      <c r="H304" s="2">
        <f t="shared" si="65"/>
        <v>174315868.98028979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4300739.285714264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1076026.3317336887</v>
      </c>
      <c r="Q304" s="2">
        <f t="shared" si="71"/>
        <v>800000</v>
      </c>
      <c r="R304" s="2">
        <f t="shared" si="66"/>
        <v>179329381.53078485</v>
      </c>
      <c r="S304" s="2">
        <f t="shared" si="58"/>
        <v>784210.28571429849</v>
      </c>
      <c r="T304" s="2">
        <f t="shared" si="59"/>
        <v>15789.714285714552</v>
      </c>
      <c r="U304" s="2">
        <f t="shared" si="60"/>
        <v>800000</v>
      </c>
      <c r="V304" s="2">
        <f t="shared" si="34"/>
        <v>108442204.98028919</v>
      </c>
      <c r="W304" s="2">
        <f t="shared" si="61"/>
        <v>784210.28571428359</v>
      </c>
      <c r="X304" s="2">
        <f t="shared" si="51"/>
        <v>15789.714285716414</v>
      </c>
      <c r="Y304" s="2">
        <f t="shared" si="62"/>
        <v>70887176.550495639</v>
      </c>
      <c r="Z304" s="2" t="str">
        <f t="shared" si="52"/>
        <v>MEEP</v>
      </c>
      <c r="AA304" s="2">
        <f>IF(Z304="HERE",Y304,AA303+Graph!$G$1*1000)</f>
        <v>90969793.211509123</v>
      </c>
      <c r="AB304" s="2">
        <f t="shared" si="63"/>
        <v>420000</v>
      </c>
      <c r="AC304" s="2">
        <f t="shared" si="64"/>
        <v>66041292.870820865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231</v>
      </c>
      <c r="C305" s="7"/>
      <c r="D305" s="2" t="e">
        <f t="shared" si="55"/>
        <v>#N/A</v>
      </c>
      <c r="E305" s="2" t="e">
        <f t="shared" si="67"/>
        <v>#N/A</v>
      </c>
      <c r="F305" s="2">
        <v>1025681.6339080632</v>
      </c>
      <c r="G305" s="2">
        <f t="shared" si="70"/>
        <v>784210.28571428568</v>
      </c>
      <c r="H305" s="2">
        <f t="shared" si="65"/>
        <v>175100079.26600409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4316528.9999999786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1078807.0668094158</v>
      </c>
      <c r="Q305" s="2">
        <f t="shared" si="71"/>
        <v>800000</v>
      </c>
      <c r="R305" s="2">
        <f t="shared" si="66"/>
        <v>180129381.53078485</v>
      </c>
      <c r="S305" s="2">
        <f t="shared" si="58"/>
        <v>784210.28571429849</v>
      </c>
      <c r="T305" s="2">
        <f t="shared" si="59"/>
        <v>15789.714285714552</v>
      </c>
      <c r="U305" s="2">
        <f t="shared" si="60"/>
        <v>800000</v>
      </c>
      <c r="V305" s="2">
        <f t="shared" si="34"/>
        <v>109226415.26600347</v>
      </c>
      <c r="W305" s="2">
        <f t="shared" si="61"/>
        <v>784210.28571428359</v>
      </c>
      <c r="X305" s="2">
        <f t="shared" si="51"/>
        <v>15789.714285716414</v>
      </c>
      <c r="Y305" s="2">
        <f t="shared" si="62"/>
        <v>70902966.264781356</v>
      </c>
      <c r="Z305" s="2" t="str">
        <f t="shared" si="52"/>
        <v>MEEP</v>
      </c>
      <c r="AA305" s="2">
        <f>IF(Z305="HERE",Y305,AA304+Graph!$G$1*1000)</f>
        <v>91389793.211509123</v>
      </c>
      <c r="AB305" s="2">
        <f t="shared" si="63"/>
        <v>420000</v>
      </c>
      <c r="AC305" s="2">
        <f t="shared" si="64"/>
        <v>66041292.870820865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232</v>
      </c>
      <c r="C306" s="7"/>
      <c r="D306" s="2" t="e">
        <f t="shared" si="55"/>
        <v>#N/A</v>
      </c>
      <c r="E306" s="2" t="e">
        <f t="shared" si="67"/>
        <v>#N/A</v>
      </c>
      <c r="F306" s="2">
        <v>1028268.8605661839</v>
      </c>
      <c r="G306" s="2">
        <f t="shared" si="70"/>
        <v>784210.28571428568</v>
      </c>
      <c r="H306" s="2">
        <f t="shared" si="65"/>
        <v>175884289.55171838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4332318.7142856931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1081587.8018851578</v>
      </c>
      <c r="Q306" s="2">
        <f t="shared" si="71"/>
        <v>800000</v>
      </c>
      <c r="R306" s="2">
        <f t="shared" si="66"/>
        <v>180929381.53078485</v>
      </c>
      <c r="S306" s="2">
        <f t="shared" si="58"/>
        <v>784210.28571429849</v>
      </c>
      <c r="T306" s="2">
        <f t="shared" si="59"/>
        <v>15789.714285714552</v>
      </c>
      <c r="U306" s="2">
        <f t="shared" si="60"/>
        <v>800000</v>
      </c>
      <c r="V306" s="2">
        <f t="shared" si="34"/>
        <v>110010625.55171776</v>
      </c>
      <c r="W306" s="2">
        <f t="shared" si="61"/>
        <v>784210.28571428359</v>
      </c>
      <c r="X306" s="2">
        <f t="shared" si="51"/>
        <v>15789.714285716414</v>
      </c>
      <c r="Y306" s="2">
        <f t="shared" si="62"/>
        <v>70918755.979067072</v>
      </c>
      <c r="Z306" s="2" t="str">
        <f t="shared" si="52"/>
        <v>MEEP</v>
      </c>
      <c r="AA306" s="2">
        <f>IF(Z306="HERE",Y306,AA305+Graph!$G$1*1000)</f>
        <v>91809793.211509123</v>
      </c>
      <c r="AB306" s="2">
        <f t="shared" si="63"/>
        <v>420000</v>
      </c>
      <c r="AC306" s="2">
        <f t="shared" si="64"/>
        <v>66041292.870820865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233</v>
      </c>
      <c r="C307" s="7"/>
      <c r="D307" s="2" t="e">
        <f t="shared" si="55"/>
        <v>#N/A</v>
      </c>
      <c r="E307" s="2" t="e">
        <f t="shared" si="67"/>
        <v>#N/A</v>
      </c>
      <c r="F307" s="2">
        <v>1030856.0872243047</v>
      </c>
      <c r="G307" s="2">
        <f t="shared" si="70"/>
        <v>784210.28571428568</v>
      </c>
      <c r="H307" s="2">
        <f t="shared" si="65"/>
        <v>176668499.83743268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4348108.4285714077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1084368.5369608998</v>
      </c>
      <c r="Q307" s="2">
        <f t="shared" si="71"/>
        <v>800000</v>
      </c>
      <c r="R307" s="2">
        <f t="shared" si="66"/>
        <v>181729381.53078485</v>
      </c>
      <c r="S307" s="2">
        <f t="shared" si="58"/>
        <v>784210.28571429849</v>
      </c>
      <c r="T307" s="2">
        <f t="shared" si="59"/>
        <v>15789.714285714552</v>
      </c>
      <c r="U307" s="2">
        <f t="shared" si="60"/>
        <v>800000</v>
      </c>
      <c r="V307" s="2">
        <f t="shared" si="34"/>
        <v>110794835.83743204</v>
      </c>
      <c r="W307" s="2">
        <f t="shared" si="61"/>
        <v>784210.28571428359</v>
      </c>
      <c r="X307" s="2">
        <f t="shared" si="51"/>
        <v>15789.714285716414</v>
      </c>
      <c r="Y307" s="2">
        <f t="shared" si="62"/>
        <v>70934545.693352789</v>
      </c>
      <c r="Z307" s="2" t="str">
        <f t="shared" si="52"/>
        <v>MEEP</v>
      </c>
      <c r="AA307" s="2">
        <f>IF(Z307="HERE",Y307,AA306+Graph!$G$1*1000)</f>
        <v>92229793.211509123</v>
      </c>
      <c r="AB307" s="2">
        <f t="shared" si="63"/>
        <v>420000</v>
      </c>
      <c r="AC307" s="2">
        <f t="shared" si="64"/>
        <v>66041292.870820865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234</v>
      </c>
      <c r="C308" s="7"/>
      <c r="D308" s="2" t="e">
        <f t="shared" si="55"/>
        <v>#N/A</v>
      </c>
      <c r="E308" s="2" t="e">
        <f t="shared" si="67"/>
        <v>#N/A</v>
      </c>
      <c r="F308" s="2">
        <v>1033443.3138824254</v>
      </c>
      <c r="G308" s="2">
        <f t="shared" si="70"/>
        <v>784210.28571428568</v>
      </c>
      <c r="H308" s="2">
        <f t="shared" si="65"/>
        <v>177452710.12314698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4363898.1428571222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1087149.2720366269</v>
      </c>
      <c r="Q308" s="2">
        <f t="shared" si="71"/>
        <v>800000</v>
      </c>
      <c r="R308" s="2">
        <f t="shared" si="66"/>
        <v>182529381.53078485</v>
      </c>
      <c r="S308" s="2">
        <f t="shared" si="58"/>
        <v>784210.28571429849</v>
      </c>
      <c r="T308" s="2">
        <f t="shared" si="59"/>
        <v>15789.714285714552</v>
      </c>
      <c r="U308" s="2">
        <f t="shared" si="60"/>
        <v>800000</v>
      </c>
      <c r="V308" s="2">
        <f t="shared" si="34"/>
        <v>111579046.12314633</v>
      </c>
      <c r="W308" s="2">
        <f t="shared" si="61"/>
        <v>784210.28571428359</v>
      </c>
      <c r="X308" s="2">
        <f t="shared" si="51"/>
        <v>15789.714285716414</v>
      </c>
      <c r="Y308" s="2">
        <f t="shared" si="62"/>
        <v>70950335.407638505</v>
      </c>
      <c r="Z308" s="2" t="str">
        <f t="shared" si="52"/>
        <v>MEEP</v>
      </c>
      <c r="AA308" s="2">
        <f>IF(Z308="HERE",Y308,AA307+Graph!$G$1*1000)</f>
        <v>92649793.211509123</v>
      </c>
      <c r="AB308" s="2">
        <f t="shared" si="63"/>
        <v>420000</v>
      </c>
      <c r="AC308" s="2">
        <f t="shared" si="64"/>
        <v>66041292.870820865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235</v>
      </c>
      <c r="C309" s="7"/>
      <c r="D309" s="2" t="e">
        <f t="shared" si="55"/>
        <v>#N/A</v>
      </c>
      <c r="E309" s="2" t="e">
        <f t="shared" si="67"/>
        <v>#N/A</v>
      </c>
      <c r="F309" s="2">
        <v>1036030.5405405462</v>
      </c>
      <c r="G309" s="2">
        <f t="shared" si="70"/>
        <v>784210.28571428568</v>
      </c>
      <c r="H309" s="2">
        <f t="shared" si="65"/>
        <v>178236920.40886128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4379687.8571428368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1089930.0071123689</v>
      </c>
      <c r="Q309" s="2">
        <f t="shared" si="71"/>
        <v>800000</v>
      </c>
      <c r="R309" s="2">
        <f t="shared" si="66"/>
        <v>183329381.53078485</v>
      </c>
      <c r="S309" s="2">
        <f t="shared" si="58"/>
        <v>784210.28571429849</v>
      </c>
      <c r="T309" s="2">
        <f t="shared" si="59"/>
        <v>15789.714285714552</v>
      </c>
      <c r="U309" s="2">
        <f t="shared" si="60"/>
        <v>800000</v>
      </c>
      <c r="V309" s="2">
        <f t="shared" si="34"/>
        <v>112363256.40886061</v>
      </c>
      <c r="W309" s="2">
        <f t="shared" si="61"/>
        <v>784210.28571428359</v>
      </c>
      <c r="X309" s="2">
        <f t="shared" si="51"/>
        <v>15789.714285716414</v>
      </c>
      <c r="Y309" s="2">
        <f t="shared" si="62"/>
        <v>70966125.121924222</v>
      </c>
      <c r="Z309" s="2" t="str">
        <f t="shared" si="52"/>
        <v>MEEP</v>
      </c>
      <c r="AA309" s="2">
        <f>IF(Z309="HERE",Y309,AA308+Graph!$G$1*1000)</f>
        <v>93069793.211509123</v>
      </c>
      <c r="AB309" s="2">
        <f t="shared" si="63"/>
        <v>420000</v>
      </c>
      <c r="AC309" s="2">
        <f t="shared" si="64"/>
        <v>66041292.870820865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236</v>
      </c>
      <c r="C310" s="7"/>
      <c r="D310" s="2" t="e">
        <f t="shared" si="55"/>
        <v>#N/A</v>
      </c>
      <c r="E310" s="2" t="e">
        <f t="shared" si="67"/>
        <v>#N/A</v>
      </c>
      <c r="F310" s="2">
        <v>1038617.7671986669</v>
      </c>
      <c r="G310" s="2">
        <f t="shared" si="70"/>
        <v>784210.28571428568</v>
      </c>
      <c r="H310" s="2">
        <f t="shared" si="65"/>
        <v>179021130.69457558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4395477.5714285513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1092710.742188096</v>
      </c>
      <c r="Q310" s="2">
        <f t="shared" si="71"/>
        <v>800000</v>
      </c>
      <c r="R310" s="2">
        <f t="shared" si="66"/>
        <v>184129381.53078485</v>
      </c>
      <c r="S310" s="2">
        <f t="shared" si="58"/>
        <v>784210.28571429849</v>
      </c>
      <c r="T310" s="2">
        <f t="shared" si="59"/>
        <v>15789.714285714552</v>
      </c>
      <c r="U310" s="2">
        <f t="shared" si="60"/>
        <v>800000</v>
      </c>
      <c r="V310" s="2">
        <f t="shared" si="34"/>
        <v>113147466.69457489</v>
      </c>
      <c r="W310" s="2">
        <f t="shared" si="61"/>
        <v>784210.28571428359</v>
      </c>
      <c r="X310" s="2">
        <f t="shared" si="51"/>
        <v>15789.714285716414</v>
      </c>
      <c r="Y310" s="2">
        <f t="shared" si="62"/>
        <v>70981914.836209938</v>
      </c>
      <c r="Z310" s="2" t="str">
        <f t="shared" si="52"/>
        <v>MEEP</v>
      </c>
      <c r="AA310" s="2">
        <f>IF(Z310="HERE",Y310,AA309+Graph!$G$1*1000)</f>
        <v>93489793.211509123</v>
      </c>
      <c r="AB310" s="2">
        <f t="shared" si="63"/>
        <v>420000</v>
      </c>
      <c r="AC310" s="2">
        <f t="shared" si="64"/>
        <v>66041292.870820865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237</v>
      </c>
      <c r="C311" s="7"/>
      <c r="D311" s="2" t="e">
        <f t="shared" si="55"/>
        <v>#N/A</v>
      </c>
      <c r="E311" s="2" t="e">
        <f t="shared" si="67"/>
        <v>#N/A</v>
      </c>
      <c r="F311" s="2">
        <v>1041204.9938567877</v>
      </c>
      <c r="G311" s="2">
        <f t="shared" si="70"/>
        <v>784210.28571428568</v>
      </c>
      <c r="H311" s="2">
        <f t="shared" si="65"/>
        <v>179805340.98028988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4411267.2857142659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1095491.4772638381</v>
      </c>
      <c r="Q311" s="2">
        <f t="shared" si="71"/>
        <v>800000</v>
      </c>
      <c r="R311" s="2">
        <f t="shared" si="66"/>
        <v>184929381.53078485</v>
      </c>
      <c r="S311" s="2">
        <f t="shared" si="58"/>
        <v>784210.28571429849</v>
      </c>
      <c r="T311" s="2">
        <f t="shared" si="59"/>
        <v>15789.714285714552</v>
      </c>
      <c r="U311" s="2">
        <f t="shared" si="60"/>
        <v>800000</v>
      </c>
      <c r="V311" s="2">
        <f t="shared" si="34"/>
        <v>113931676.98028918</v>
      </c>
      <c r="W311" s="2">
        <f t="shared" si="61"/>
        <v>784210.28571428359</v>
      </c>
      <c r="X311" s="2">
        <f t="shared" si="51"/>
        <v>15789.714285716414</v>
      </c>
      <c r="Y311" s="2">
        <f t="shared" si="62"/>
        <v>70997704.550495654</v>
      </c>
      <c r="Z311" s="2" t="str">
        <f t="shared" si="52"/>
        <v>MEEP</v>
      </c>
      <c r="AA311" s="2">
        <f>IF(Z311="HERE",Y311,AA310+Graph!$G$1*1000)</f>
        <v>93909793.211509123</v>
      </c>
      <c r="AB311" s="2">
        <f t="shared" si="63"/>
        <v>420000</v>
      </c>
      <c r="AC311" s="2">
        <f t="shared" si="64"/>
        <v>66041292.870820865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238</v>
      </c>
      <c r="C312" s="7"/>
      <c r="D312" s="2" t="e">
        <f t="shared" si="55"/>
        <v>#N/A</v>
      </c>
      <c r="E312" s="2" t="e">
        <f t="shared" si="67"/>
        <v>#N/A</v>
      </c>
      <c r="F312" s="2">
        <v>1043792.2205149084</v>
      </c>
      <c r="G312" s="2">
        <f t="shared" si="70"/>
        <v>784210.28571428568</v>
      </c>
      <c r="H312" s="2">
        <f t="shared" si="65"/>
        <v>180589551.26600417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4427056.9999999804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1098272.2123395652</v>
      </c>
      <c r="Q312" s="2">
        <f t="shared" si="71"/>
        <v>800000</v>
      </c>
      <c r="R312" s="2">
        <f t="shared" si="66"/>
        <v>185729381.53078485</v>
      </c>
      <c r="S312" s="2">
        <f t="shared" si="58"/>
        <v>784210.28571429849</v>
      </c>
      <c r="T312" s="2">
        <f t="shared" si="59"/>
        <v>15789.714285714552</v>
      </c>
      <c r="U312" s="2">
        <f t="shared" si="60"/>
        <v>800000</v>
      </c>
      <c r="V312" s="2">
        <f t="shared" si="34"/>
        <v>114715887.26600346</v>
      </c>
      <c r="W312" s="2">
        <f t="shared" si="61"/>
        <v>784210.28571428359</v>
      </c>
      <c r="X312" s="2">
        <f t="shared" si="51"/>
        <v>15789.714285716414</v>
      </c>
      <c r="Y312" s="2">
        <f t="shared" si="62"/>
        <v>71013494.264781371</v>
      </c>
      <c r="Z312" s="2" t="str">
        <f t="shared" si="52"/>
        <v>MEEP</v>
      </c>
      <c r="AA312" s="2">
        <f>IF(Z312="HERE",Y312,AA311+Graph!$G$1*1000)</f>
        <v>94329793.211509123</v>
      </c>
      <c r="AB312" s="2">
        <f t="shared" si="63"/>
        <v>420000</v>
      </c>
      <c r="AC312" s="2">
        <f t="shared" si="64"/>
        <v>66041292.870820865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239</v>
      </c>
      <c r="C313" s="7"/>
      <c r="D313" s="2" t="e">
        <f t="shared" si="55"/>
        <v>#N/A</v>
      </c>
      <c r="E313" s="2" t="e">
        <f t="shared" si="67"/>
        <v>#N/A</v>
      </c>
      <c r="F313" s="2">
        <v>1046379.4471730292</v>
      </c>
      <c r="G313" s="2">
        <f t="shared" si="70"/>
        <v>784210.28571428568</v>
      </c>
      <c r="H313" s="2">
        <f t="shared" si="65"/>
        <v>181373761.55171847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4442846.714285695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1101052.9474153072</v>
      </c>
      <c r="Q313" s="2">
        <f t="shared" si="71"/>
        <v>800000</v>
      </c>
      <c r="R313" s="2">
        <f t="shared" si="66"/>
        <v>186529381.53078485</v>
      </c>
      <c r="S313" s="2">
        <f t="shared" si="58"/>
        <v>784210.28571429849</v>
      </c>
      <c r="T313" s="2">
        <f t="shared" si="59"/>
        <v>15789.714285714552</v>
      </c>
      <c r="U313" s="2">
        <f t="shared" si="60"/>
        <v>800000</v>
      </c>
      <c r="V313" s="2">
        <f t="shared" si="34"/>
        <v>115500097.55171774</v>
      </c>
      <c r="W313" s="2">
        <f t="shared" si="61"/>
        <v>784210.28571428359</v>
      </c>
      <c r="X313" s="2">
        <f t="shared" si="51"/>
        <v>15789.714285716414</v>
      </c>
      <c r="Y313" s="2">
        <f t="shared" si="62"/>
        <v>71029283.979067087</v>
      </c>
      <c r="Z313" s="2" t="str">
        <f t="shared" si="52"/>
        <v>MEEP</v>
      </c>
      <c r="AA313" s="2">
        <f>IF(Z313="HERE",Y313,AA312+Graph!$G$1*1000)</f>
        <v>94749793.211509123</v>
      </c>
      <c r="AB313" s="2">
        <f t="shared" si="63"/>
        <v>420000</v>
      </c>
      <c r="AC313" s="2">
        <f t="shared" si="64"/>
        <v>66041292.870820865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240</v>
      </c>
      <c r="C314" s="7"/>
      <c r="D314" s="2" t="e">
        <f t="shared" si="55"/>
        <v>#N/A</v>
      </c>
      <c r="E314" s="2" t="e">
        <f t="shared" si="67"/>
        <v>#N/A</v>
      </c>
      <c r="F314" s="2">
        <v>1048966.6738311499</v>
      </c>
      <c r="G314" s="2">
        <f t="shared" si="70"/>
        <v>784210.28571428568</v>
      </c>
      <c r="H314" s="2">
        <f t="shared" si="65"/>
        <v>182157971.83743277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4458636.4285714095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1103833.6824910343</v>
      </c>
      <c r="Q314" s="2">
        <f t="shared" si="71"/>
        <v>800000</v>
      </c>
      <c r="R314" s="2">
        <f t="shared" si="66"/>
        <v>187329381.53078485</v>
      </c>
      <c r="S314" s="2">
        <f t="shared" si="58"/>
        <v>784210.28571429849</v>
      </c>
      <c r="T314" s="2">
        <f t="shared" si="59"/>
        <v>15789.714285714552</v>
      </c>
      <c r="U314" s="2">
        <f t="shared" si="60"/>
        <v>800000</v>
      </c>
      <c r="V314" s="2">
        <f t="shared" si="34"/>
        <v>116284307.83743203</v>
      </c>
      <c r="W314" s="2">
        <f t="shared" si="61"/>
        <v>784210.28571428359</v>
      </c>
      <c r="X314" s="2">
        <f t="shared" si="51"/>
        <v>15789.714285716414</v>
      </c>
      <c r="Y314" s="2">
        <f t="shared" si="62"/>
        <v>71045073.693352804</v>
      </c>
      <c r="Z314" s="2" t="str">
        <f t="shared" si="52"/>
        <v>MEEP</v>
      </c>
      <c r="AA314" s="2">
        <f>IF(Z314="HERE",Y314,AA313+Graph!$G$1*1000)</f>
        <v>95169793.211509123</v>
      </c>
      <c r="AB314" s="2">
        <f t="shared" si="63"/>
        <v>420000</v>
      </c>
      <c r="AC314" s="2">
        <f t="shared" si="64"/>
        <v>66041292.870820865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241</v>
      </c>
      <c r="C315" s="7"/>
      <c r="D315" s="2" t="e">
        <f t="shared" si="55"/>
        <v>#N/A</v>
      </c>
      <c r="E315" s="2" t="e">
        <f t="shared" si="67"/>
        <v>#N/A</v>
      </c>
      <c r="F315" s="2">
        <v>1051553.9004892707</v>
      </c>
      <c r="G315" s="2">
        <f t="shared" si="70"/>
        <v>784210.28571428568</v>
      </c>
      <c r="H315" s="2">
        <f t="shared" si="65"/>
        <v>182942182.12314707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4474426.1428571241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1106614.4175667763</v>
      </c>
      <c r="Q315" s="2">
        <f t="shared" si="71"/>
        <v>800000</v>
      </c>
      <c r="R315" s="2">
        <f t="shared" si="66"/>
        <v>188129381.53078485</v>
      </c>
      <c r="S315" s="2">
        <f t="shared" si="58"/>
        <v>784210.28571429849</v>
      </c>
      <c r="T315" s="2">
        <f t="shared" si="59"/>
        <v>15789.714285714552</v>
      </c>
      <c r="U315" s="2">
        <f t="shared" si="60"/>
        <v>800000</v>
      </c>
      <c r="V315" s="2">
        <f t="shared" si="34"/>
        <v>117068518.12314631</v>
      </c>
      <c r="W315" s="2">
        <f t="shared" si="61"/>
        <v>784210.28571428359</v>
      </c>
      <c r="X315" s="2">
        <f t="shared" si="51"/>
        <v>15789.714285716414</v>
      </c>
      <c r="Y315" s="2">
        <f t="shared" si="62"/>
        <v>71060863.40763852</v>
      </c>
      <c r="Z315" s="2" t="str">
        <f t="shared" si="52"/>
        <v>MEEP</v>
      </c>
      <c r="AA315" s="2">
        <f>IF(Z315="HERE",Y315,AA314+Graph!$G$1*1000)</f>
        <v>95589793.211509123</v>
      </c>
      <c r="AB315" s="2">
        <f t="shared" si="63"/>
        <v>420000</v>
      </c>
      <c r="AC315" s="2">
        <f t="shared" si="64"/>
        <v>66041292.870820865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242</v>
      </c>
      <c r="C316" s="7"/>
      <c r="D316" s="2" t="e">
        <f t="shared" si="55"/>
        <v>#N/A</v>
      </c>
      <c r="E316" s="2" t="e">
        <f t="shared" si="67"/>
        <v>#N/A</v>
      </c>
      <c r="F316" s="2">
        <v>1054141.1271473914</v>
      </c>
      <c r="G316" s="2">
        <f t="shared" si="70"/>
        <v>784210.28571428568</v>
      </c>
      <c r="H316" s="2">
        <f t="shared" si="65"/>
        <v>183726392.40886137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4490215.8571428386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1109395.1526425034</v>
      </c>
      <c r="Q316" s="2">
        <f t="shared" si="71"/>
        <v>800000</v>
      </c>
      <c r="R316" s="2">
        <f t="shared" si="66"/>
        <v>188929381.53078485</v>
      </c>
      <c r="S316" s="2">
        <f t="shared" si="58"/>
        <v>784210.28571429849</v>
      </c>
      <c r="T316" s="2">
        <f t="shared" si="59"/>
        <v>15789.714285714552</v>
      </c>
      <c r="U316" s="2">
        <f t="shared" si="60"/>
        <v>800000</v>
      </c>
      <c r="V316" s="2">
        <f t="shared" si="34"/>
        <v>117852728.40886059</v>
      </c>
      <c r="W316" s="2">
        <f t="shared" si="61"/>
        <v>784210.28571428359</v>
      </c>
      <c r="X316" s="2">
        <f t="shared" si="51"/>
        <v>15789.714285716414</v>
      </c>
      <c r="Y316" s="2">
        <f t="shared" si="62"/>
        <v>71076653.121924236</v>
      </c>
      <c r="Z316" s="2" t="str">
        <f t="shared" si="52"/>
        <v>MEEP</v>
      </c>
      <c r="AA316" s="2">
        <f>IF(Z316="HERE",Y316,AA315+Graph!$G$1*1000)</f>
        <v>96009793.211509123</v>
      </c>
      <c r="AB316" s="2">
        <f t="shared" si="63"/>
        <v>420000</v>
      </c>
      <c r="AC316" s="2">
        <f t="shared" si="64"/>
        <v>66041292.870820865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243</v>
      </c>
      <c r="C317" s="7"/>
      <c r="D317" s="2" t="e">
        <f t="shared" si="55"/>
        <v>#N/A</v>
      </c>
      <c r="E317" s="2" t="e">
        <f t="shared" si="67"/>
        <v>#N/A</v>
      </c>
      <c r="F317" s="2">
        <v>1056728.3538055122</v>
      </c>
      <c r="G317" s="2">
        <f t="shared" si="70"/>
        <v>784210.28571428568</v>
      </c>
      <c r="H317" s="2">
        <f t="shared" si="65"/>
        <v>184510602.69457567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4506005.5714285532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1112175.8877182454</v>
      </c>
      <c r="Q317" s="2">
        <f t="shared" si="71"/>
        <v>800000</v>
      </c>
      <c r="R317" s="2">
        <f t="shared" si="66"/>
        <v>189729381.53078485</v>
      </c>
      <c r="S317" s="2">
        <f t="shared" si="58"/>
        <v>784210.28571429849</v>
      </c>
      <c r="T317" s="2">
        <f t="shared" si="59"/>
        <v>15789.714285714552</v>
      </c>
      <c r="U317" s="2">
        <f t="shared" si="60"/>
        <v>800000</v>
      </c>
      <c r="V317" s="2">
        <f t="shared" si="34"/>
        <v>118636938.69457488</v>
      </c>
      <c r="W317" s="2">
        <f t="shared" si="61"/>
        <v>784210.28571428359</v>
      </c>
      <c r="X317" s="2">
        <f t="shared" si="51"/>
        <v>15789.714285716414</v>
      </c>
      <c r="Y317" s="2">
        <f t="shared" si="62"/>
        <v>71092442.836209953</v>
      </c>
      <c r="Z317" s="2" t="str">
        <f t="shared" si="52"/>
        <v>MEEP</v>
      </c>
      <c r="AA317" s="2">
        <f>IF(Z317="HERE",Y317,AA316+Graph!$G$1*1000)</f>
        <v>96429793.211509123</v>
      </c>
      <c r="AB317" s="2">
        <f t="shared" si="63"/>
        <v>420000</v>
      </c>
      <c r="AC317" s="2">
        <f t="shared" si="64"/>
        <v>66041292.870820865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244</v>
      </c>
      <c r="C318" s="7"/>
      <c r="D318" s="2" t="e">
        <f t="shared" si="55"/>
        <v>#N/A</v>
      </c>
      <c r="E318" s="2" t="e">
        <f t="shared" si="67"/>
        <v>#N/A</v>
      </c>
      <c r="F318" s="2">
        <v>1059315.5804636329</v>
      </c>
      <c r="G318" s="2">
        <f t="shared" si="70"/>
        <v>784210.28571428568</v>
      </c>
      <c r="H318" s="2">
        <f t="shared" si="65"/>
        <v>185294812.98028997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4521795.2857142678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1114956.6227939725</v>
      </c>
      <c r="Q318" s="2">
        <f t="shared" si="71"/>
        <v>800000</v>
      </c>
      <c r="R318" s="2">
        <f t="shared" si="66"/>
        <v>190529381.53078485</v>
      </c>
      <c r="S318" s="2">
        <f t="shared" si="58"/>
        <v>784210.28571429849</v>
      </c>
      <c r="T318" s="2">
        <f t="shared" si="59"/>
        <v>15789.714285714552</v>
      </c>
      <c r="U318" s="2">
        <f t="shared" si="60"/>
        <v>800000</v>
      </c>
      <c r="V318" s="2">
        <f t="shared" si="34"/>
        <v>119421148.98028916</v>
      </c>
      <c r="W318" s="2">
        <f t="shared" si="61"/>
        <v>784210.28571428359</v>
      </c>
      <c r="X318" s="2">
        <f t="shared" si="51"/>
        <v>15789.714285716414</v>
      </c>
      <c r="Y318" s="2">
        <f t="shared" si="62"/>
        <v>71108232.550495669</v>
      </c>
      <c r="Z318" s="2" t="str">
        <f t="shared" si="52"/>
        <v>MEEP</v>
      </c>
      <c r="AA318" s="2">
        <f>IF(Z318="HERE",Y318,AA317+Graph!$G$1*1000)</f>
        <v>96849793.211509123</v>
      </c>
      <c r="AB318" s="2">
        <f t="shared" si="63"/>
        <v>420000</v>
      </c>
      <c r="AC318" s="2">
        <f t="shared" si="64"/>
        <v>66041292.870820865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245</v>
      </c>
      <c r="C319" s="7"/>
      <c r="D319" s="2" t="e">
        <f t="shared" si="55"/>
        <v>#N/A</v>
      </c>
      <c r="E319" s="2" t="e">
        <f t="shared" si="67"/>
        <v>#N/A</v>
      </c>
      <c r="F319" s="2">
        <v>1061902.8071217537</v>
      </c>
      <c r="G319" s="2">
        <f t="shared" si="70"/>
        <v>784210.28571428568</v>
      </c>
      <c r="H319" s="2">
        <f t="shared" si="65"/>
        <v>186079023.26600426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4537584.9999999823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1117737.3578697145</v>
      </c>
      <c r="Q319" s="2">
        <f t="shared" si="71"/>
        <v>800000</v>
      </c>
      <c r="R319" s="2">
        <f t="shared" si="66"/>
        <v>191329381.53078485</v>
      </c>
      <c r="S319" s="2">
        <f t="shared" si="58"/>
        <v>784210.28571429849</v>
      </c>
      <c r="T319" s="2">
        <f t="shared" si="59"/>
        <v>15789.714285714552</v>
      </c>
      <c r="U319" s="2">
        <f t="shared" si="60"/>
        <v>800000</v>
      </c>
      <c r="V319" s="2">
        <f t="shared" si="34"/>
        <v>120205359.26600344</v>
      </c>
      <c r="W319" s="2">
        <f t="shared" si="61"/>
        <v>784210.28571428359</v>
      </c>
      <c r="X319" s="2">
        <f t="shared" si="51"/>
        <v>15789.714285716414</v>
      </c>
      <c r="Y319" s="2">
        <f t="shared" si="62"/>
        <v>71124022.264781386</v>
      </c>
      <c r="Z319" s="2" t="str">
        <f t="shared" si="52"/>
        <v>MEEP</v>
      </c>
      <c r="AA319" s="2">
        <f>IF(Z319="HERE",Y319,AA318+Graph!$G$1*1000)</f>
        <v>97269793.211509123</v>
      </c>
      <c r="AB319" s="2">
        <f t="shared" si="63"/>
        <v>420000</v>
      </c>
      <c r="AC319" s="2">
        <f t="shared" si="64"/>
        <v>66041292.870820865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246</v>
      </c>
      <c r="C320" s="7"/>
      <c r="D320" s="2" t="e">
        <f t="shared" si="55"/>
        <v>#N/A</v>
      </c>
      <c r="E320" s="2" t="e">
        <f t="shared" si="67"/>
        <v>#N/A</v>
      </c>
      <c r="F320" s="2">
        <v>1064490.0337798744</v>
      </c>
      <c r="G320" s="2">
        <f t="shared" si="70"/>
        <v>784210.28571428568</v>
      </c>
      <c r="H320" s="2">
        <f t="shared" si="65"/>
        <v>186863233.55171856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4553374.7142856969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1120518.0929454565</v>
      </c>
      <c r="Q320" s="2">
        <f t="shared" si="71"/>
        <v>800000</v>
      </c>
      <c r="R320" s="2">
        <f t="shared" si="66"/>
        <v>192129381.53078485</v>
      </c>
      <c r="S320" s="2">
        <f t="shared" si="58"/>
        <v>784210.28571429849</v>
      </c>
      <c r="T320" s="2">
        <f t="shared" si="59"/>
        <v>15789.714285714552</v>
      </c>
      <c r="U320" s="2">
        <f t="shared" si="60"/>
        <v>800000</v>
      </c>
      <c r="V320" s="2">
        <f t="shared" si="34"/>
        <v>120989569.55171773</v>
      </c>
      <c r="W320" s="2">
        <f t="shared" si="61"/>
        <v>784210.28571428359</v>
      </c>
      <c r="X320" s="2">
        <f t="shared" si="51"/>
        <v>15789.714285716414</v>
      </c>
      <c r="Y320" s="2">
        <f t="shared" si="62"/>
        <v>71139811.979067102</v>
      </c>
      <c r="Z320" s="2" t="str">
        <f t="shared" si="52"/>
        <v>MEEP</v>
      </c>
      <c r="AA320" s="2">
        <f>IF(Z320="HERE",Y320,AA319+Graph!$G$1*1000)</f>
        <v>97689793.211509123</v>
      </c>
      <c r="AB320" s="2">
        <f t="shared" si="63"/>
        <v>420000</v>
      </c>
      <c r="AC320" s="2">
        <f t="shared" si="64"/>
        <v>66041292.870820865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247</v>
      </c>
      <c r="C321" s="7"/>
      <c r="D321" s="2" t="e">
        <f t="shared" si="55"/>
        <v>#N/A</v>
      </c>
      <c r="E321" s="2" t="e">
        <f t="shared" si="67"/>
        <v>#N/A</v>
      </c>
      <c r="F321" s="2">
        <v>1067077.2604379952</v>
      </c>
      <c r="G321" s="2">
        <f t="shared" si="70"/>
        <v>784210.28571428568</v>
      </c>
      <c r="H321" s="2">
        <f t="shared" si="65"/>
        <v>187647443.83743286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4569164.4285714114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1123298.8280211836</v>
      </c>
      <c r="Q321" s="2">
        <f t="shared" si="71"/>
        <v>800000</v>
      </c>
      <c r="R321" s="2">
        <f t="shared" si="66"/>
        <v>192929381.53078485</v>
      </c>
      <c r="S321" s="2">
        <f t="shared" si="58"/>
        <v>784210.28571429849</v>
      </c>
      <c r="T321" s="2">
        <f t="shared" si="59"/>
        <v>15789.714285714552</v>
      </c>
      <c r="U321" s="2">
        <f t="shared" si="60"/>
        <v>800000</v>
      </c>
      <c r="V321" s="2">
        <f t="shared" si="34"/>
        <v>121773779.83743201</v>
      </c>
      <c r="W321" s="2">
        <f t="shared" si="61"/>
        <v>784210.28571428359</v>
      </c>
      <c r="X321" s="2">
        <f t="shared" si="51"/>
        <v>15789.714285716414</v>
      </c>
      <c r="Y321" s="2">
        <f t="shared" si="62"/>
        <v>71155601.693352818</v>
      </c>
      <c r="Z321" s="2" t="str">
        <f t="shared" si="52"/>
        <v>MEEP</v>
      </c>
      <c r="AA321" s="2">
        <f>IF(Z321="HERE",Y321,AA320+Graph!$G$1*1000)</f>
        <v>98109793.211509123</v>
      </c>
      <c r="AB321" s="2">
        <f t="shared" si="63"/>
        <v>420000</v>
      </c>
      <c r="AC321" s="2">
        <f t="shared" si="64"/>
        <v>66041292.870820865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248</v>
      </c>
      <c r="C322" s="7"/>
      <c r="D322" s="2" t="e">
        <f t="shared" si="55"/>
        <v>#N/A</v>
      </c>
      <c r="E322" s="2" t="e">
        <f t="shared" si="67"/>
        <v>#N/A</v>
      </c>
      <c r="F322" s="2">
        <v>1069664.4870961159</v>
      </c>
      <c r="G322" s="2">
        <f t="shared" si="70"/>
        <v>784210.28571428568</v>
      </c>
      <c r="H322" s="2">
        <f t="shared" si="65"/>
        <v>188431654.12314716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4584954.142857126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1126079.5630969256</v>
      </c>
      <c r="Q322" s="2">
        <f t="shared" si="71"/>
        <v>800000</v>
      </c>
      <c r="R322" s="2">
        <f t="shared" si="66"/>
        <v>193729381.53078485</v>
      </c>
      <c r="S322" s="2">
        <f t="shared" si="58"/>
        <v>784210.28571429849</v>
      </c>
      <c r="T322" s="2">
        <f t="shared" si="59"/>
        <v>15789.714285714552</v>
      </c>
      <c r="U322" s="2">
        <f t="shared" si="60"/>
        <v>800000</v>
      </c>
      <c r="V322" s="2">
        <f t="shared" si="34"/>
        <v>122557990.1231463</v>
      </c>
      <c r="W322" s="2">
        <f t="shared" si="61"/>
        <v>784210.28571428359</v>
      </c>
      <c r="X322" s="2">
        <f t="shared" si="51"/>
        <v>15789.714285716414</v>
      </c>
      <c r="Y322" s="2">
        <f t="shared" si="62"/>
        <v>71171391.407638535</v>
      </c>
      <c r="Z322" s="2" t="str">
        <f t="shared" si="52"/>
        <v>MEEP</v>
      </c>
      <c r="AA322" s="2">
        <f>IF(Z322="HERE",Y322,AA321+Graph!$G$1*1000)</f>
        <v>98529793.211509123</v>
      </c>
      <c r="AB322" s="2">
        <f t="shared" si="63"/>
        <v>420000</v>
      </c>
      <c r="AC322" s="2">
        <f t="shared" si="64"/>
        <v>66041292.870820865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249</v>
      </c>
      <c r="C323" s="7"/>
      <c r="D323" s="2" t="e">
        <f t="shared" si="55"/>
        <v>#N/A</v>
      </c>
      <c r="E323" s="2" t="e">
        <f t="shared" si="67"/>
        <v>#N/A</v>
      </c>
      <c r="F323" s="2">
        <v>1072251.7137542367</v>
      </c>
      <c r="G323" s="2">
        <f t="shared" si="70"/>
        <v>784210.28571428568</v>
      </c>
      <c r="H323" s="2">
        <f t="shared" si="65"/>
        <v>189215864.40886146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4600743.8571428405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1128860.2981726527</v>
      </c>
      <c r="Q323" s="2">
        <f t="shared" si="71"/>
        <v>800000</v>
      </c>
      <c r="R323" s="2">
        <f t="shared" si="66"/>
        <v>194529381.53078485</v>
      </c>
      <c r="S323" s="2">
        <f t="shared" si="58"/>
        <v>784210.28571429849</v>
      </c>
      <c r="T323" s="2">
        <f t="shared" si="59"/>
        <v>15789.714285714552</v>
      </c>
      <c r="U323" s="2">
        <f t="shared" si="60"/>
        <v>800000</v>
      </c>
      <c r="V323" s="2">
        <f t="shared" si="34"/>
        <v>123342200.40886058</v>
      </c>
      <c r="W323" s="2">
        <f t="shared" si="61"/>
        <v>784210.28571428359</v>
      </c>
      <c r="X323" s="2">
        <f t="shared" si="51"/>
        <v>15789.714285716414</v>
      </c>
      <c r="Y323" s="2">
        <f t="shared" si="62"/>
        <v>71187181.121924251</v>
      </c>
      <c r="Z323" s="2" t="str">
        <f t="shared" si="52"/>
        <v>MEEP</v>
      </c>
      <c r="AA323" s="2">
        <f>IF(Z323="HERE",Y323,AA322+Graph!$G$1*1000)</f>
        <v>98949793.211509123</v>
      </c>
      <c r="AB323" s="2">
        <f t="shared" si="63"/>
        <v>420000</v>
      </c>
      <c r="AC323" s="2">
        <f t="shared" si="64"/>
        <v>66041292.870820865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250</v>
      </c>
      <c r="C324" s="7"/>
      <c r="D324" s="2" t="e">
        <f t="shared" si="55"/>
        <v>#N/A</v>
      </c>
      <c r="E324" s="2" t="e">
        <f t="shared" si="67"/>
        <v>#N/A</v>
      </c>
      <c r="F324" s="2">
        <v>1074838.9404123724</v>
      </c>
      <c r="G324" s="2">
        <f t="shared" si="70"/>
        <v>784210.28571428568</v>
      </c>
      <c r="H324" s="2">
        <f t="shared" si="65"/>
        <v>190000074.69457576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4616533.5714285551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1131641.0332483947</v>
      </c>
      <c r="Q324" s="2">
        <f t="shared" si="71"/>
        <v>800000</v>
      </c>
      <c r="R324" s="2">
        <f t="shared" si="66"/>
        <v>195329381.53078485</v>
      </c>
      <c r="S324" s="2">
        <f t="shared" si="58"/>
        <v>784210.28571429849</v>
      </c>
      <c r="T324" s="2">
        <f t="shared" si="59"/>
        <v>15789.714285714552</v>
      </c>
      <c r="U324" s="2">
        <f t="shared" si="60"/>
        <v>800000</v>
      </c>
      <c r="V324" s="2">
        <f t="shared" si="34"/>
        <v>124126410.69457486</v>
      </c>
      <c r="W324" s="2">
        <f t="shared" si="61"/>
        <v>784210.28571428359</v>
      </c>
      <c r="X324" s="2">
        <f t="shared" si="51"/>
        <v>15789.714285716414</v>
      </c>
      <c r="Y324" s="2">
        <f t="shared" si="62"/>
        <v>71202970.836209968</v>
      </c>
      <c r="Z324" s="2" t="str">
        <f t="shared" si="52"/>
        <v>MEEP</v>
      </c>
      <c r="AA324" s="2">
        <f>IF(Z324="HERE",Y324,AA323+Graph!$G$1*1000)</f>
        <v>99369793.211509123</v>
      </c>
      <c r="AB324" s="2">
        <f t="shared" si="63"/>
        <v>420000</v>
      </c>
      <c r="AC324" s="2">
        <f t="shared" si="64"/>
        <v>66041292.870820865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251</v>
      </c>
      <c r="C325" s="7"/>
      <c r="D325" s="2" t="e">
        <f t="shared" si="55"/>
        <v>#N/A</v>
      </c>
      <c r="E325" s="2" t="e">
        <f t="shared" si="67"/>
        <v>#N/A</v>
      </c>
      <c r="F325" s="2">
        <v>1077426.1670704931</v>
      </c>
      <c r="G325" s="2">
        <f t="shared" si="70"/>
        <v>784210.28571428568</v>
      </c>
      <c r="H325" s="2">
        <f t="shared" si="65"/>
        <v>190784284.98029006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4632323.2857142696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1134421.7683241218</v>
      </c>
      <c r="Q325" s="2">
        <f t="shared" si="71"/>
        <v>800000</v>
      </c>
      <c r="R325" s="2">
        <f t="shared" si="66"/>
        <v>196129381.53078485</v>
      </c>
      <c r="S325" s="2">
        <f t="shared" si="58"/>
        <v>784210.28571429849</v>
      </c>
      <c r="T325" s="2">
        <f t="shared" si="59"/>
        <v>15789.714285714552</v>
      </c>
      <c r="U325" s="2">
        <f t="shared" si="60"/>
        <v>800000</v>
      </c>
      <c r="V325" s="2">
        <f t="shared" si="34"/>
        <v>124910620.98028915</v>
      </c>
      <c r="W325" s="2">
        <f t="shared" si="61"/>
        <v>784210.28571428359</v>
      </c>
      <c r="X325" s="2">
        <f t="shared" si="51"/>
        <v>15789.714285716414</v>
      </c>
      <c r="Y325" s="2">
        <f t="shared" si="62"/>
        <v>71218760.550495684</v>
      </c>
      <c r="Z325" s="2" t="str">
        <f t="shared" si="52"/>
        <v>MEEP</v>
      </c>
      <c r="AA325" s="2">
        <f>IF(Z325="HERE",Y325,AA324+Graph!$G$1*1000)</f>
        <v>99789793.211509123</v>
      </c>
      <c r="AB325" s="2">
        <f t="shared" si="63"/>
        <v>420000</v>
      </c>
      <c r="AC325" s="2">
        <f t="shared" si="64"/>
        <v>66041292.870820865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252</v>
      </c>
      <c r="C326" s="7"/>
      <c r="D326" s="2" t="e">
        <f t="shared" si="55"/>
        <v>#N/A</v>
      </c>
      <c r="E326" s="2" t="e">
        <f t="shared" si="67"/>
        <v>#N/A</v>
      </c>
      <c r="F326" s="2">
        <v>1080013.3937286139</v>
      </c>
      <c r="G326" s="2">
        <f t="shared" si="70"/>
        <v>784210.28571428568</v>
      </c>
      <c r="H326" s="2">
        <f t="shared" si="65"/>
        <v>191568495.26600435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4648112.9999999842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1137202.5033998638</v>
      </c>
      <c r="Q326" s="2">
        <f t="shared" si="71"/>
        <v>800000</v>
      </c>
      <c r="R326" s="2">
        <f t="shared" si="66"/>
        <v>196929381.53078485</v>
      </c>
      <c r="S326" s="2">
        <f t="shared" si="58"/>
        <v>784210.28571429849</v>
      </c>
      <c r="T326" s="2">
        <f t="shared" si="59"/>
        <v>15789.714285714552</v>
      </c>
      <c r="U326" s="2">
        <f t="shared" si="60"/>
        <v>800000</v>
      </c>
      <c r="V326" s="2">
        <f t="shared" si="34"/>
        <v>125694831.26600343</v>
      </c>
      <c r="W326" s="2">
        <f t="shared" si="61"/>
        <v>784210.28571428359</v>
      </c>
      <c r="X326" s="2">
        <f t="shared" si="51"/>
        <v>15789.714285716414</v>
      </c>
      <c r="Y326" s="2">
        <f t="shared" si="62"/>
        <v>71234550.264781401</v>
      </c>
      <c r="Z326" s="2" t="str">
        <f t="shared" si="52"/>
        <v>MEEP</v>
      </c>
      <c r="AA326" s="2">
        <f>IF(Z326="HERE",Y326,AA325+Graph!$G$1*1000)</f>
        <v>100209793.21150912</v>
      </c>
      <c r="AB326" s="2">
        <f t="shared" si="63"/>
        <v>420000</v>
      </c>
      <c r="AC326" s="2">
        <f t="shared" si="64"/>
        <v>66041292.870820865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253</v>
      </c>
      <c r="C327" s="7"/>
      <c r="D327" s="2" t="e">
        <f t="shared" si="55"/>
        <v>#N/A</v>
      </c>
      <c r="E327" s="2" t="e">
        <f t="shared" si="67"/>
        <v>#N/A</v>
      </c>
      <c r="F327" s="2">
        <v>1082600.6203867346</v>
      </c>
      <c r="G327" s="2">
        <f t="shared" si="70"/>
        <v>784210.28571428568</v>
      </c>
      <c r="H327" s="2">
        <f t="shared" si="65"/>
        <v>192352705.55171865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4663902.7142856987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1139983.2384755909</v>
      </c>
      <c r="Q327" s="2">
        <f t="shared" si="71"/>
        <v>800000</v>
      </c>
      <c r="R327" s="2">
        <f t="shared" si="66"/>
        <v>197729381.53078485</v>
      </c>
      <c r="S327" s="2">
        <f t="shared" si="58"/>
        <v>784210.28571429849</v>
      </c>
      <c r="T327" s="2">
        <f t="shared" si="59"/>
        <v>15789.714285714552</v>
      </c>
      <c r="U327" s="2">
        <f t="shared" si="60"/>
        <v>800000</v>
      </c>
      <c r="V327" s="2">
        <f t="shared" si="34"/>
        <v>126479041.55171771</v>
      </c>
      <c r="W327" s="2">
        <f t="shared" si="61"/>
        <v>784210.28571428359</v>
      </c>
      <c r="X327" s="2">
        <f t="shared" si="51"/>
        <v>15789.714285716414</v>
      </c>
      <c r="Y327" s="2">
        <f t="shared" si="62"/>
        <v>71250339.979067117</v>
      </c>
      <c r="Z327" s="2" t="str">
        <f t="shared" si="52"/>
        <v>MEEP</v>
      </c>
      <c r="AA327" s="2">
        <f>IF(Z327="HERE",Y327,AA326+Graph!$G$1*1000)</f>
        <v>100629793.21150912</v>
      </c>
      <c r="AB327" s="2">
        <f t="shared" si="63"/>
        <v>420000</v>
      </c>
      <c r="AC327" s="2">
        <f t="shared" si="64"/>
        <v>66041292.870820865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254</v>
      </c>
      <c r="C328" s="7"/>
      <c r="D328" s="2" t="e">
        <f t="shared" si="55"/>
        <v>#N/A</v>
      </c>
      <c r="E328" s="2" t="e">
        <f t="shared" si="67"/>
        <v>#N/A</v>
      </c>
      <c r="F328" s="2">
        <v>1085187.8470448554</v>
      </c>
      <c r="G328" s="2">
        <f t="shared" si="70"/>
        <v>784210.28571428568</v>
      </c>
      <c r="H328" s="2">
        <f t="shared" si="65"/>
        <v>193136915.83743295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4679692.4285714133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1142763.973551333</v>
      </c>
      <c r="Q328" s="2">
        <f t="shared" si="71"/>
        <v>800000</v>
      </c>
      <c r="R328" s="2">
        <f t="shared" si="66"/>
        <v>198529381.53078485</v>
      </c>
      <c r="S328" s="2">
        <f t="shared" si="58"/>
        <v>784210.28571429849</v>
      </c>
      <c r="T328" s="2">
        <f t="shared" si="59"/>
        <v>15789.714285714552</v>
      </c>
      <c r="U328" s="2">
        <f t="shared" si="60"/>
        <v>800000</v>
      </c>
      <c r="V328" s="2">
        <f t="shared" si="34"/>
        <v>127263251.837432</v>
      </c>
      <c r="W328" s="2">
        <f t="shared" si="61"/>
        <v>784210.28571428359</v>
      </c>
      <c r="X328" s="2">
        <f t="shared" si="51"/>
        <v>15789.714285716414</v>
      </c>
      <c r="Y328" s="2">
        <f t="shared" si="62"/>
        <v>71266129.693352833</v>
      </c>
      <c r="Z328" s="2" t="str">
        <f t="shared" si="52"/>
        <v>MEEP</v>
      </c>
      <c r="AA328" s="2">
        <f>IF(Z328="HERE",Y328,AA327+Graph!$G$1*1000)</f>
        <v>101049793.21150912</v>
      </c>
      <c r="AB328" s="2">
        <f t="shared" si="63"/>
        <v>420000</v>
      </c>
      <c r="AC328" s="2">
        <f t="shared" si="64"/>
        <v>66041292.870820865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255</v>
      </c>
      <c r="C329" s="7"/>
      <c r="D329" s="2" t="e">
        <f t="shared" si="55"/>
        <v>#N/A</v>
      </c>
      <c r="E329" s="2" t="e">
        <f t="shared" si="67"/>
        <v>#N/A</v>
      </c>
      <c r="F329" s="2">
        <v>1087775.0737029761</v>
      </c>
      <c r="G329" s="2">
        <f t="shared" si="70"/>
        <v>784210.28571428568</v>
      </c>
      <c r="H329" s="2">
        <f t="shared" si="65"/>
        <v>193921126.12314725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4695482.1428571278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1145544.7086270601</v>
      </c>
      <c r="Q329" s="2">
        <f t="shared" si="71"/>
        <v>800000</v>
      </c>
      <c r="R329" s="2">
        <f t="shared" si="66"/>
        <v>199329381.53078485</v>
      </c>
      <c r="S329" s="2">
        <f t="shared" si="58"/>
        <v>784210.28571429849</v>
      </c>
      <c r="T329" s="2">
        <f t="shared" si="59"/>
        <v>15789.714285714552</v>
      </c>
      <c r="U329" s="2">
        <f t="shared" si="60"/>
        <v>800000</v>
      </c>
      <c r="V329" s="2">
        <f t="shared" si="34"/>
        <v>128047462.12314628</v>
      </c>
      <c r="W329" s="2">
        <f t="shared" si="61"/>
        <v>784210.28571428359</v>
      </c>
      <c r="X329" s="2">
        <f t="shared" si="51"/>
        <v>15789.714285716414</v>
      </c>
      <c r="Y329" s="2">
        <f t="shared" si="62"/>
        <v>71281919.40763855</v>
      </c>
      <c r="Z329" s="2" t="str">
        <f t="shared" si="52"/>
        <v>MEEP</v>
      </c>
      <c r="AA329" s="2">
        <f>IF(Z329="HERE",Y329,AA328+Graph!$G$1*1000)</f>
        <v>101469793.21150912</v>
      </c>
      <c r="AB329" s="2">
        <f t="shared" si="63"/>
        <v>420000</v>
      </c>
      <c r="AC329" s="2">
        <f t="shared" si="64"/>
        <v>66041292.870820865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256</v>
      </c>
      <c r="C330" s="7"/>
      <c r="D330" s="2" t="e">
        <f t="shared" si="55"/>
        <v>#N/A</v>
      </c>
      <c r="E330" s="2" t="e">
        <f t="shared" si="67"/>
        <v>#N/A</v>
      </c>
      <c r="F330" s="2">
        <v>1090362.3003610969</v>
      </c>
      <c r="G330" s="2">
        <f t="shared" si="70"/>
        <v>784210.28571428568</v>
      </c>
      <c r="H330" s="2">
        <f t="shared" si="65"/>
        <v>194705336.40886155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4711271.8571428424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1148325.4437028021</v>
      </c>
      <c r="Q330" s="2">
        <f t="shared" si="71"/>
        <v>800000</v>
      </c>
      <c r="R330" s="2">
        <f t="shared" si="66"/>
        <v>200129381.53078485</v>
      </c>
      <c r="S330" s="2">
        <f t="shared" si="58"/>
        <v>784210.28571429849</v>
      </c>
      <c r="T330" s="2">
        <f t="shared" si="59"/>
        <v>15789.714285714552</v>
      </c>
      <c r="U330" s="2">
        <f t="shared" si="60"/>
        <v>800000</v>
      </c>
      <c r="V330" s="2">
        <f t="shared" si="34"/>
        <v>128831672.40886056</v>
      </c>
      <c r="W330" s="2">
        <f t="shared" si="61"/>
        <v>784210.28571428359</v>
      </c>
      <c r="X330" s="2">
        <f t="shared" si="51"/>
        <v>15789.714285716414</v>
      </c>
      <c r="Y330" s="2">
        <f t="shared" si="62"/>
        <v>71297709.121924266</v>
      </c>
      <c r="Z330" s="2" t="str">
        <f t="shared" si="52"/>
        <v>MEEP</v>
      </c>
      <c r="AA330" s="2">
        <f>IF(Z330="HERE",Y330,AA329+Graph!$G$1*1000)</f>
        <v>101889793.21150912</v>
      </c>
      <c r="AB330" s="2">
        <f t="shared" si="63"/>
        <v>420000</v>
      </c>
      <c r="AC330" s="2">
        <f t="shared" si="64"/>
        <v>66041292.870820865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257</v>
      </c>
      <c r="C331" s="7"/>
      <c r="D331" s="2" t="e">
        <f t="shared" si="55"/>
        <v>#N/A</v>
      </c>
      <c r="E331" s="2" t="e">
        <f t="shared" si="67"/>
        <v>#N/A</v>
      </c>
      <c r="F331" s="2">
        <v>1092949.5270192176</v>
      </c>
      <c r="G331" s="2">
        <f t="shared" si="70"/>
        <v>784210.28571428568</v>
      </c>
      <c r="H331" s="2">
        <f t="shared" si="65"/>
        <v>195489546.69457585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4727061.5714285569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1151106.1787785292</v>
      </c>
      <c r="Q331" s="2">
        <f t="shared" si="71"/>
        <v>800000</v>
      </c>
      <c r="R331" s="2">
        <f t="shared" si="66"/>
        <v>200929381.53078485</v>
      </c>
      <c r="S331" s="2">
        <f t="shared" si="58"/>
        <v>784210.28571429849</v>
      </c>
      <c r="T331" s="2">
        <f t="shared" si="59"/>
        <v>15789.714285714552</v>
      </c>
      <c r="U331" s="2">
        <f t="shared" si="60"/>
        <v>800000</v>
      </c>
      <c r="V331" s="2">
        <f t="shared" si="34"/>
        <v>129615882.69457485</v>
      </c>
      <c r="W331" s="2">
        <f t="shared" si="61"/>
        <v>784210.28571428359</v>
      </c>
      <c r="X331" s="2">
        <f t="shared" si="51"/>
        <v>15789.714285716414</v>
      </c>
      <c r="Y331" s="2">
        <f t="shared" si="62"/>
        <v>71313498.836209983</v>
      </c>
      <c r="Z331" s="2" t="str">
        <f t="shared" si="52"/>
        <v>MEEP</v>
      </c>
      <c r="AA331" s="2">
        <f>IF(Z331="HERE",Y331,AA330+Graph!$G$1*1000)</f>
        <v>102309793.21150912</v>
      </c>
      <c r="AB331" s="2">
        <f t="shared" si="63"/>
        <v>420000</v>
      </c>
      <c r="AC331" s="2">
        <f t="shared" si="64"/>
        <v>66041292.870820865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258</v>
      </c>
      <c r="C332" s="7"/>
      <c r="D332" s="2" t="e">
        <f t="shared" si="55"/>
        <v>#N/A</v>
      </c>
      <c r="E332" s="2" t="e">
        <f t="shared" si="67"/>
        <v>#N/A</v>
      </c>
      <c r="F332" s="2">
        <v>1095536.7536773384</v>
      </c>
      <c r="G332" s="2">
        <f t="shared" si="70"/>
        <v>784210.28571428568</v>
      </c>
      <c r="H332" s="2">
        <f t="shared" si="65"/>
        <v>196273756.98029014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4742851.2857142715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1153886.9138542712</v>
      </c>
      <c r="Q332" s="2">
        <f t="shared" si="71"/>
        <v>800000</v>
      </c>
      <c r="R332" s="2">
        <f t="shared" si="66"/>
        <v>201729381.53078485</v>
      </c>
      <c r="S332" s="2">
        <f t="shared" si="58"/>
        <v>784210.28571429849</v>
      </c>
      <c r="T332" s="2">
        <f t="shared" si="59"/>
        <v>15789.714285714552</v>
      </c>
      <c r="U332" s="2">
        <f t="shared" si="60"/>
        <v>800000</v>
      </c>
      <c r="V332" s="2">
        <f t="shared" si="34"/>
        <v>130400092.98028913</v>
      </c>
      <c r="W332" s="2">
        <f t="shared" si="61"/>
        <v>784210.28571428359</v>
      </c>
      <c r="X332" s="2">
        <f t="shared" si="51"/>
        <v>15789.714285716414</v>
      </c>
      <c r="Y332" s="2">
        <f t="shared" si="62"/>
        <v>71329288.550495699</v>
      </c>
      <c r="Z332" s="2" t="str">
        <f t="shared" si="52"/>
        <v>MEEP</v>
      </c>
      <c r="AA332" s="2">
        <f>IF(Z332="HERE",Y332,AA331+Graph!$G$1*1000)</f>
        <v>102729793.21150912</v>
      </c>
      <c r="AB332" s="2">
        <f t="shared" si="63"/>
        <v>420000</v>
      </c>
      <c r="AC332" s="2">
        <f t="shared" si="64"/>
        <v>66041292.870820865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259</v>
      </c>
      <c r="C333" s="7"/>
      <c r="D333" s="2" t="e">
        <f t="shared" si="55"/>
        <v>#N/A</v>
      </c>
      <c r="E333" s="2" t="e">
        <f t="shared" si="67"/>
        <v>#N/A</v>
      </c>
      <c r="F333" s="2">
        <v>1098123.9803354591</v>
      </c>
      <c r="G333" s="2">
        <f t="shared" si="70"/>
        <v>784210.28571428568</v>
      </c>
      <c r="H333" s="2">
        <f t="shared" si="65"/>
        <v>197057967.26600444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4758640.999999986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1156667.6489299983</v>
      </c>
      <c r="Q333" s="2">
        <f t="shared" si="71"/>
        <v>800000</v>
      </c>
      <c r="R333" s="2">
        <f t="shared" si="66"/>
        <v>202529381.53078485</v>
      </c>
      <c r="S333" s="2">
        <f t="shared" si="58"/>
        <v>784210.28571429849</v>
      </c>
      <c r="T333" s="2">
        <f t="shared" si="59"/>
        <v>15789.714285714552</v>
      </c>
      <c r="U333" s="2">
        <f t="shared" si="60"/>
        <v>800000</v>
      </c>
      <c r="V333" s="2">
        <f t="shared" si="34"/>
        <v>131184303.26600341</v>
      </c>
      <c r="W333" s="2">
        <f t="shared" si="61"/>
        <v>784210.28571428359</v>
      </c>
      <c r="X333" s="2">
        <f t="shared" si="51"/>
        <v>15789.714285716414</v>
      </c>
      <c r="Y333" s="2">
        <f t="shared" si="62"/>
        <v>71345078.264781415</v>
      </c>
      <c r="Z333" s="2" t="str">
        <f t="shared" si="52"/>
        <v>MEEP</v>
      </c>
      <c r="AA333" s="2">
        <f>IF(Z333="HERE",Y333,AA332+Graph!$G$1*1000)</f>
        <v>103149793.21150912</v>
      </c>
      <c r="AB333" s="2">
        <f t="shared" si="63"/>
        <v>420000</v>
      </c>
      <c r="AC333" s="2">
        <f t="shared" si="64"/>
        <v>66041292.870820865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260</v>
      </c>
      <c r="C334" s="7"/>
      <c r="D334" s="2" t="e">
        <f t="shared" si="55"/>
        <v>#N/A</v>
      </c>
      <c r="E334" s="2" t="e">
        <f t="shared" si="67"/>
        <v>#N/A</v>
      </c>
      <c r="F334" s="2">
        <v>1100711.2069935799</v>
      </c>
      <c r="G334" s="2">
        <f t="shared" si="70"/>
        <v>784210.28571428568</v>
      </c>
      <c r="H334" s="2">
        <f t="shared" si="65"/>
        <v>197842177.55171874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4774430.7142857006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1159448.3840057403</v>
      </c>
      <c r="Q334" s="2">
        <f t="shared" si="71"/>
        <v>800000</v>
      </c>
      <c r="R334" s="2">
        <f t="shared" si="66"/>
        <v>203329381.53078485</v>
      </c>
      <c r="S334" s="2">
        <f t="shared" si="58"/>
        <v>784210.28571429849</v>
      </c>
      <c r="T334" s="2">
        <f t="shared" si="59"/>
        <v>15789.714285714552</v>
      </c>
      <c r="U334" s="2">
        <f t="shared" si="60"/>
        <v>800000</v>
      </c>
      <c r="V334" s="2">
        <f t="shared" si="34"/>
        <v>131968513.5517177</v>
      </c>
      <c r="W334" s="2">
        <f t="shared" si="61"/>
        <v>784210.28571428359</v>
      </c>
      <c r="X334" s="2">
        <f t="shared" si="51"/>
        <v>15789.714285716414</v>
      </c>
      <c r="Y334" s="2">
        <f t="shared" si="62"/>
        <v>71360867.979067132</v>
      </c>
      <c r="Z334" s="2" t="str">
        <f t="shared" si="52"/>
        <v>MEEP</v>
      </c>
      <c r="AA334" s="2">
        <f>IF(Z334="HERE",Y334,AA333+Graph!$G$1*1000)</f>
        <v>103569793.21150912</v>
      </c>
      <c r="AB334" s="2">
        <f t="shared" si="63"/>
        <v>420000</v>
      </c>
      <c r="AC334" s="2">
        <f t="shared" si="64"/>
        <v>66041292.870820865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261</v>
      </c>
      <c r="C335" s="7"/>
      <c r="D335" s="2" t="e">
        <f t="shared" si="55"/>
        <v>#N/A</v>
      </c>
      <c r="E335" s="2" t="e">
        <f t="shared" si="67"/>
        <v>#N/A</v>
      </c>
      <c r="F335" s="2">
        <v>1103298.4336517006</v>
      </c>
      <c r="G335" s="2">
        <f t="shared" si="70"/>
        <v>784210.28571428568</v>
      </c>
      <c r="H335" s="2">
        <f t="shared" si="65"/>
        <v>198626387.83743304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4790220.4285714151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1162229.1190814823</v>
      </c>
      <c r="Q335" s="2">
        <f t="shared" si="71"/>
        <v>800000</v>
      </c>
      <c r="R335" s="2">
        <f t="shared" si="66"/>
        <v>204129381.53078485</v>
      </c>
      <c r="S335" s="2">
        <f t="shared" si="58"/>
        <v>784210.28571429849</v>
      </c>
      <c r="T335" s="2">
        <f t="shared" si="59"/>
        <v>15789.714285714552</v>
      </c>
      <c r="U335" s="2">
        <f t="shared" si="60"/>
        <v>800000</v>
      </c>
      <c r="V335" s="2">
        <f t="shared" si="34"/>
        <v>132752723.83743198</v>
      </c>
      <c r="W335" s="2">
        <f t="shared" si="61"/>
        <v>784210.28571428359</v>
      </c>
      <c r="X335" s="2">
        <f t="shared" si="51"/>
        <v>15789.714285716414</v>
      </c>
      <c r="Y335" s="2">
        <f t="shared" si="62"/>
        <v>71376657.693352848</v>
      </c>
      <c r="Z335" s="2" t="str">
        <f t="shared" si="52"/>
        <v>MEEP</v>
      </c>
      <c r="AA335" s="2">
        <f>IF(Z335="HERE",Y335,AA334+Graph!$G$1*1000)</f>
        <v>103989793.21150912</v>
      </c>
      <c r="AB335" s="2">
        <f t="shared" si="63"/>
        <v>420000</v>
      </c>
      <c r="AC335" s="2">
        <f t="shared" si="64"/>
        <v>66041292.870820865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262</v>
      </c>
      <c r="C336" s="7"/>
      <c r="D336" s="2" t="e">
        <f t="shared" si="55"/>
        <v>#N/A</v>
      </c>
      <c r="E336" s="2" t="e">
        <f t="shared" si="67"/>
        <v>#N/A</v>
      </c>
      <c r="F336" s="2">
        <v>1105885.6603098214</v>
      </c>
      <c r="G336" s="2">
        <f t="shared" si="70"/>
        <v>784210.28571428568</v>
      </c>
      <c r="H336" s="2">
        <f t="shared" si="65"/>
        <v>199410598.12314734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4806010.1428571297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1165009.8541572094</v>
      </c>
      <c r="Q336" s="2">
        <f t="shared" si="71"/>
        <v>800000</v>
      </c>
      <c r="R336" s="2">
        <f t="shared" si="66"/>
        <v>204929381.53078485</v>
      </c>
      <c r="S336" s="2">
        <f t="shared" si="58"/>
        <v>784210.28571429849</v>
      </c>
      <c r="T336" s="2">
        <f t="shared" si="59"/>
        <v>15789.714285714552</v>
      </c>
      <c r="U336" s="2">
        <f t="shared" si="60"/>
        <v>800000</v>
      </c>
      <c r="V336" s="2">
        <f t="shared" si="34"/>
        <v>133536934.12314627</v>
      </c>
      <c r="W336" s="2">
        <f t="shared" si="61"/>
        <v>784210.28571428359</v>
      </c>
      <c r="X336" s="2">
        <f t="shared" si="51"/>
        <v>15789.714285716414</v>
      </c>
      <c r="Y336" s="2">
        <f t="shared" si="62"/>
        <v>71392447.407638565</v>
      </c>
      <c r="Z336" s="2" t="str">
        <f t="shared" si="52"/>
        <v>MEEP</v>
      </c>
      <c r="AA336" s="2">
        <f>IF(Z336="HERE",Y336,AA335+Graph!$G$1*1000)</f>
        <v>104409793.21150912</v>
      </c>
      <c r="AB336" s="2">
        <f t="shared" si="63"/>
        <v>420000</v>
      </c>
      <c r="AC336" s="2">
        <f t="shared" si="64"/>
        <v>66041292.870820865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263</v>
      </c>
      <c r="C337" s="7"/>
      <c r="D337" s="2" t="e">
        <f t="shared" si="55"/>
        <v>#N/A</v>
      </c>
      <c r="E337" s="2" t="e">
        <f t="shared" si="67"/>
        <v>#N/A</v>
      </c>
      <c r="F337" s="2">
        <v>1108472.8869679421</v>
      </c>
      <c r="G337" s="2">
        <f t="shared" si="70"/>
        <v>784210.28571428568</v>
      </c>
      <c r="H337" s="2">
        <f t="shared" si="65"/>
        <v>200194808.40886164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4821799.8571428442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1167790.5892329514</v>
      </c>
      <c r="Q337" s="2">
        <f t="shared" si="71"/>
        <v>800000</v>
      </c>
      <c r="R337" s="2">
        <f t="shared" si="66"/>
        <v>205729381.53078485</v>
      </c>
      <c r="S337" s="2">
        <f t="shared" si="58"/>
        <v>784210.28571429849</v>
      </c>
      <c r="T337" s="2">
        <f t="shared" si="59"/>
        <v>15789.714285714552</v>
      </c>
      <c r="U337" s="2">
        <f t="shared" si="60"/>
        <v>800000</v>
      </c>
      <c r="V337" s="2">
        <f t="shared" si="34"/>
        <v>134321144.40886056</v>
      </c>
      <c r="W337" s="2">
        <f t="shared" si="61"/>
        <v>784210.28571429849</v>
      </c>
      <c r="X337" s="2">
        <f t="shared" si="51"/>
        <v>15789.714285701513</v>
      </c>
      <c r="Y337" s="2">
        <f t="shared" si="62"/>
        <v>71408237.121924266</v>
      </c>
      <c r="Z337" s="2" t="str">
        <f t="shared" si="52"/>
        <v>MEEP</v>
      </c>
      <c r="AA337" s="2">
        <f>IF(Z337="HERE",Y337,AA336+Graph!$G$1*1000)</f>
        <v>104829793.21150912</v>
      </c>
      <c r="AB337" s="2">
        <f t="shared" si="63"/>
        <v>420000</v>
      </c>
      <c r="AC337" s="2">
        <f t="shared" si="64"/>
        <v>66041292.870820865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264</v>
      </c>
      <c r="C338" s="7"/>
      <c r="D338" s="2" t="e">
        <f t="shared" si="55"/>
        <v>#N/A</v>
      </c>
      <c r="E338" s="2" t="e">
        <f t="shared" si="67"/>
        <v>#N/A</v>
      </c>
      <c r="F338" s="2">
        <v>1111060.1136260629</v>
      </c>
      <c r="G338" s="2">
        <f t="shared" si="70"/>
        <v>784210.28571428568</v>
      </c>
      <c r="H338" s="2">
        <f t="shared" si="65"/>
        <v>200979018.69457594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4837589.5714285588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1170571.3243086785</v>
      </c>
      <c r="Q338" s="2">
        <f t="shared" si="71"/>
        <v>800000</v>
      </c>
      <c r="R338" s="2">
        <f t="shared" si="66"/>
        <v>206529381.53078485</v>
      </c>
      <c r="S338" s="2">
        <f t="shared" si="58"/>
        <v>784210.28571429849</v>
      </c>
      <c r="T338" s="2">
        <f t="shared" si="59"/>
        <v>15789.714285714552</v>
      </c>
      <c r="U338" s="2">
        <f t="shared" si="60"/>
        <v>800000</v>
      </c>
      <c r="V338" s="2">
        <f t="shared" si="34"/>
        <v>135105354.69457486</v>
      </c>
      <c r="W338" s="2">
        <f t="shared" si="61"/>
        <v>784210.28571429849</v>
      </c>
      <c r="X338" s="2">
        <f t="shared" si="51"/>
        <v>15789.714285701513</v>
      </c>
      <c r="Y338" s="2">
        <f t="shared" si="62"/>
        <v>71424026.836209968</v>
      </c>
      <c r="Z338" s="2" t="str">
        <f t="shared" si="52"/>
        <v>MEEP</v>
      </c>
      <c r="AA338" s="2">
        <f>IF(Z338="HERE",Y338,AA337+Graph!$G$1*1000)</f>
        <v>105249793.21150912</v>
      </c>
      <c r="AB338" s="2">
        <f t="shared" si="63"/>
        <v>420000</v>
      </c>
      <c r="AC338" s="2">
        <f t="shared" si="64"/>
        <v>66041292.870820865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265</v>
      </c>
      <c r="C339" s="7"/>
      <c r="D339" s="2" t="e">
        <f t="shared" si="55"/>
        <v>#N/A</v>
      </c>
      <c r="E339" s="2" t="e">
        <f t="shared" si="67"/>
        <v>#N/A</v>
      </c>
      <c r="F339" s="2">
        <v>1113647.3402841836</v>
      </c>
      <c r="G339" s="2">
        <f t="shared" si="70"/>
        <v>784210.28571428568</v>
      </c>
      <c r="H339" s="2">
        <f t="shared" si="65"/>
        <v>201763228.98029023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4853379.2857142733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1173352.0593844205</v>
      </c>
      <c r="Q339" s="2">
        <f t="shared" si="71"/>
        <v>800000</v>
      </c>
      <c r="R339" s="2">
        <f t="shared" si="66"/>
        <v>207329381.53078485</v>
      </c>
      <c r="S339" s="2">
        <f t="shared" si="58"/>
        <v>784210.28571429849</v>
      </c>
      <c r="T339" s="2">
        <f t="shared" si="59"/>
        <v>15789.714285714552</v>
      </c>
      <c r="U339" s="2">
        <f t="shared" si="60"/>
        <v>800000</v>
      </c>
      <c r="V339" s="2">
        <f t="shared" si="34"/>
        <v>135889564.98028916</v>
      </c>
      <c r="W339" s="2">
        <f t="shared" si="61"/>
        <v>784210.28571429849</v>
      </c>
      <c r="X339" s="2">
        <f t="shared" si="51"/>
        <v>15789.714285701513</v>
      </c>
      <c r="Y339" s="2">
        <f t="shared" si="62"/>
        <v>71439816.550495669</v>
      </c>
      <c r="Z339" s="2" t="str">
        <f t="shared" si="52"/>
        <v>MEEP</v>
      </c>
      <c r="AA339" s="2">
        <f>IF(Z339="HERE",Y339,AA338+Graph!$G$1*1000)</f>
        <v>105669793.21150912</v>
      </c>
      <c r="AB339" s="2">
        <f t="shared" si="63"/>
        <v>420000</v>
      </c>
      <c r="AC339" s="2">
        <f t="shared" si="64"/>
        <v>66041292.870820865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266</v>
      </c>
      <c r="C340" s="7"/>
      <c r="D340" s="2" t="e">
        <f t="shared" si="55"/>
        <v>#N/A</v>
      </c>
      <c r="E340" s="2" t="e">
        <f t="shared" si="67"/>
        <v>#N/A</v>
      </c>
      <c r="F340" s="2">
        <v>1116234.5669423044</v>
      </c>
      <c r="G340" s="2">
        <f t="shared" si="70"/>
        <v>784210.28571428568</v>
      </c>
      <c r="H340" s="2">
        <f t="shared" si="65"/>
        <v>202547439.26600453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4869168.9999999879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1176132.7944601476</v>
      </c>
      <c r="Q340" s="2">
        <f t="shared" si="71"/>
        <v>800000</v>
      </c>
      <c r="R340" s="2">
        <f t="shared" si="66"/>
        <v>208129381.53078485</v>
      </c>
      <c r="S340" s="2">
        <f t="shared" si="58"/>
        <v>784210.28571429849</v>
      </c>
      <c r="T340" s="2">
        <f t="shared" si="59"/>
        <v>15789.714285714552</v>
      </c>
      <c r="U340" s="2">
        <f t="shared" si="60"/>
        <v>800000</v>
      </c>
      <c r="V340" s="2">
        <f t="shared" si="34"/>
        <v>136673775.26600346</v>
      </c>
      <c r="W340" s="2">
        <f t="shared" si="61"/>
        <v>784210.28571429849</v>
      </c>
      <c r="X340" s="2">
        <f t="shared" si="51"/>
        <v>15789.714285701513</v>
      </c>
      <c r="Y340" s="2">
        <f t="shared" si="62"/>
        <v>71455606.264781371</v>
      </c>
      <c r="Z340" s="2" t="str">
        <f t="shared" si="52"/>
        <v>MEEP</v>
      </c>
      <c r="AA340" s="2">
        <f>IF(Z340="HERE",Y340,AA339+Graph!$G$1*1000)</f>
        <v>106089793.21150912</v>
      </c>
      <c r="AB340" s="2">
        <f t="shared" si="63"/>
        <v>420000</v>
      </c>
      <c r="AC340" s="2">
        <f t="shared" si="64"/>
        <v>66041292.870820865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267</v>
      </c>
      <c r="C341" s="7"/>
      <c r="D341" s="2" t="e">
        <f t="shared" si="55"/>
        <v>#N/A</v>
      </c>
      <c r="E341" s="2" t="e">
        <f t="shared" si="67"/>
        <v>#N/A</v>
      </c>
      <c r="F341" s="2">
        <v>1118821.7936004251</v>
      </c>
      <c r="G341" s="2">
        <f t="shared" si="70"/>
        <v>784210.28571428568</v>
      </c>
      <c r="H341" s="2">
        <f t="shared" si="65"/>
        <v>203331649.55171883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4884958.7142857024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1178913.5295358896</v>
      </c>
      <c r="Q341" s="2">
        <f t="shared" si="71"/>
        <v>800000</v>
      </c>
      <c r="R341" s="2">
        <f t="shared" si="66"/>
        <v>208929381.53078485</v>
      </c>
      <c r="S341" s="2">
        <f t="shared" si="58"/>
        <v>784210.28571429849</v>
      </c>
      <c r="T341" s="2">
        <f t="shared" si="59"/>
        <v>15789.714285714552</v>
      </c>
      <c r="U341" s="2">
        <f t="shared" si="60"/>
        <v>800000</v>
      </c>
      <c r="V341" s="2">
        <f t="shared" si="34"/>
        <v>137457985.55171776</v>
      </c>
      <c r="W341" s="2">
        <f t="shared" si="61"/>
        <v>784210.28571429849</v>
      </c>
      <c r="X341" s="2">
        <f t="shared" si="51"/>
        <v>15789.714285701513</v>
      </c>
      <c r="Y341" s="2">
        <f t="shared" si="62"/>
        <v>71471395.979067072</v>
      </c>
      <c r="Z341" s="2" t="str">
        <f t="shared" si="52"/>
        <v>MEEP</v>
      </c>
      <c r="AA341" s="2">
        <f>IF(Z341="HERE",Y341,AA340+Graph!$G$1*1000)</f>
        <v>106509793.21150912</v>
      </c>
      <c r="AB341" s="2">
        <f t="shared" si="63"/>
        <v>420000</v>
      </c>
      <c r="AC341" s="2">
        <f t="shared" si="64"/>
        <v>66041292.870820865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268</v>
      </c>
      <c r="C342" s="7"/>
      <c r="D342" s="2" t="e">
        <f t="shared" si="55"/>
        <v>#N/A</v>
      </c>
      <c r="E342" s="2" t="e">
        <f t="shared" si="67"/>
        <v>#N/A</v>
      </c>
      <c r="F342" s="2">
        <v>1121409.0202585459</v>
      </c>
      <c r="G342" s="2">
        <f t="shared" si="70"/>
        <v>784210.28571428568</v>
      </c>
      <c r="H342" s="2">
        <f t="shared" si="65"/>
        <v>204115859.83743313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4900748.428571417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1181694.2646116167</v>
      </c>
      <c r="Q342" s="2">
        <f t="shared" si="71"/>
        <v>800000</v>
      </c>
      <c r="R342" s="2">
        <f t="shared" si="66"/>
        <v>209729381.53078485</v>
      </c>
      <c r="S342" s="2">
        <f t="shared" si="58"/>
        <v>784210.28571429849</v>
      </c>
      <c r="T342" s="2">
        <f t="shared" si="59"/>
        <v>15789.714285714552</v>
      </c>
      <c r="U342" s="2">
        <f t="shared" si="60"/>
        <v>800000</v>
      </c>
      <c r="V342" s="2">
        <f t="shared" si="34"/>
        <v>138242195.83743206</v>
      </c>
      <c r="W342" s="2">
        <f t="shared" si="61"/>
        <v>784210.28571429849</v>
      </c>
      <c r="X342" s="2">
        <f t="shared" si="51"/>
        <v>15789.714285701513</v>
      </c>
      <c r="Y342" s="2">
        <f t="shared" si="62"/>
        <v>71487185.693352774</v>
      </c>
      <c r="Z342" s="2" t="str">
        <f t="shared" si="52"/>
        <v>MEEP</v>
      </c>
      <c r="AA342" s="2">
        <f>IF(Z342="HERE",Y342,AA341+Graph!$G$1*1000)</f>
        <v>106929793.21150912</v>
      </c>
      <c r="AB342" s="2">
        <f t="shared" si="63"/>
        <v>420000</v>
      </c>
      <c r="AC342" s="2">
        <f t="shared" si="64"/>
        <v>66041292.870820865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269</v>
      </c>
      <c r="C343" s="7"/>
      <c r="D343" s="2" t="e">
        <f t="shared" si="55"/>
        <v>#N/A</v>
      </c>
      <c r="E343" s="2" t="e">
        <f t="shared" si="67"/>
        <v>#N/A</v>
      </c>
      <c r="F343" s="2">
        <v>1123996.2469166666</v>
      </c>
      <c r="G343" s="2">
        <f t="shared" si="70"/>
        <v>784210.28571428568</v>
      </c>
      <c r="H343" s="2">
        <f t="shared" si="65"/>
        <v>204900070.12314743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4916538.1428571315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1184474.9996873587</v>
      </c>
      <c r="Q343" s="2">
        <f t="shared" si="71"/>
        <v>800000</v>
      </c>
      <c r="R343" s="2">
        <f t="shared" si="66"/>
        <v>210529381.53078485</v>
      </c>
      <c r="S343" s="2">
        <f t="shared" si="58"/>
        <v>784210.28571429849</v>
      </c>
      <c r="T343" s="2">
        <f t="shared" si="59"/>
        <v>15789.714285714552</v>
      </c>
      <c r="U343" s="2">
        <f t="shared" si="60"/>
        <v>800000</v>
      </c>
      <c r="V343" s="2">
        <f t="shared" si="34"/>
        <v>139026406.12314636</v>
      </c>
      <c r="W343" s="2">
        <f t="shared" si="61"/>
        <v>784210.28571429849</v>
      </c>
      <c r="X343" s="2">
        <f t="shared" si="51"/>
        <v>15789.714285701513</v>
      </c>
      <c r="Y343" s="2">
        <f t="shared" si="62"/>
        <v>71502975.407638475</v>
      </c>
      <c r="Z343" s="2" t="str">
        <f t="shared" si="52"/>
        <v>MEEP</v>
      </c>
      <c r="AA343" s="2">
        <f>IF(Z343="HERE",Y343,AA342+Graph!$G$1*1000)</f>
        <v>107349793.21150912</v>
      </c>
      <c r="AB343" s="2">
        <f t="shared" si="63"/>
        <v>420000</v>
      </c>
      <c r="AC343" s="2">
        <f t="shared" si="64"/>
        <v>66041292.870820865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270</v>
      </c>
      <c r="C344" s="7"/>
      <c r="D344" s="2" t="e">
        <f t="shared" si="55"/>
        <v>#N/A</v>
      </c>
      <c r="E344" s="2" t="e">
        <f t="shared" si="67"/>
        <v>#N/A</v>
      </c>
      <c r="F344" s="2">
        <v>1126583.4735747874</v>
      </c>
      <c r="G344" s="2">
        <f t="shared" si="70"/>
        <v>784210.28571428568</v>
      </c>
      <c r="H344" s="2">
        <f t="shared" si="65"/>
        <v>205684280.40886173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4932327.8571428461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1187255.7347630858</v>
      </c>
      <c r="Q344" s="2">
        <f t="shared" si="71"/>
        <v>800000</v>
      </c>
      <c r="R344" s="2">
        <f t="shared" si="66"/>
        <v>211329381.53078485</v>
      </c>
      <c r="S344" s="2">
        <f t="shared" si="58"/>
        <v>784210.28571429849</v>
      </c>
      <c r="T344" s="2">
        <f t="shared" si="59"/>
        <v>15789.714285714552</v>
      </c>
      <c r="U344" s="2">
        <f t="shared" si="60"/>
        <v>800000</v>
      </c>
      <c r="V344" s="2">
        <f t="shared" si="34"/>
        <v>139810616.40886065</v>
      </c>
      <c r="W344" s="2">
        <f t="shared" si="61"/>
        <v>784210.28571429849</v>
      </c>
      <c r="X344" s="2">
        <f t="shared" si="51"/>
        <v>15789.714285701513</v>
      </c>
      <c r="Y344" s="2">
        <f t="shared" si="62"/>
        <v>71518765.121924177</v>
      </c>
      <c r="Z344" s="2" t="str">
        <f t="shared" si="52"/>
        <v>MEEP</v>
      </c>
      <c r="AA344" s="2">
        <f>IF(Z344="HERE",Y344,AA343+Graph!$G$1*1000)</f>
        <v>107769793.21150912</v>
      </c>
      <c r="AB344" s="2">
        <f t="shared" si="63"/>
        <v>420000</v>
      </c>
      <c r="AC344" s="2">
        <f t="shared" si="64"/>
        <v>66041292.870820865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271</v>
      </c>
      <c r="C345" s="7"/>
      <c r="D345" s="2" t="e">
        <f t="shared" si="55"/>
        <v>#N/A</v>
      </c>
      <c r="E345" s="2" t="e">
        <f t="shared" si="67"/>
        <v>#N/A</v>
      </c>
      <c r="F345" s="2">
        <v>1129170.7002329081</v>
      </c>
      <c r="G345" s="2">
        <f t="shared" si="70"/>
        <v>784210.28571428568</v>
      </c>
      <c r="H345" s="2">
        <f t="shared" si="65"/>
        <v>206468490.69457603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4948117.5714285607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1190036.4698388278</v>
      </c>
      <c r="Q345" s="2">
        <f t="shared" si="71"/>
        <v>800000</v>
      </c>
      <c r="R345" s="2">
        <f t="shared" si="66"/>
        <v>212129381.53078485</v>
      </c>
      <c r="S345" s="2">
        <f t="shared" si="58"/>
        <v>784210.28571429849</v>
      </c>
      <c r="T345" s="2">
        <f t="shared" si="59"/>
        <v>15789.714285714552</v>
      </c>
      <c r="U345" s="2">
        <f t="shared" si="60"/>
        <v>800000</v>
      </c>
      <c r="V345" s="2">
        <f t="shared" si="34"/>
        <v>140594826.69457495</v>
      </c>
      <c r="W345" s="2">
        <f t="shared" si="61"/>
        <v>784210.28571429849</v>
      </c>
      <c r="X345" s="2">
        <f t="shared" si="51"/>
        <v>15789.714285701513</v>
      </c>
      <c r="Y345" s="2">
        <f t="shared" si="62"/>
        <v>71534554.836209878</v>
      </c>
      <c r="Z345" s="2" t="str">
        <f t="shared" si="52"/>
        <v>MEEP</v>
      </c>
      <c r="AA345" s="2">
        <f>IF(Z345="HERE",Y345,AA344+Graph!$G$1*1000)</f>
        <v>108189793.21150912</v>
      </c>
      <c r="AB345" s="2">
        <f t="shared" si="63"/>
        <v>420000</v>
      </c>
      <c r="AC345" s="2">
        <f t="shared" si="64"/>
        <v>66041292.870820865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272</v>
      </c>
      <c r="C346" s="7"/>
      <c r="D346" s="2" t="e">
        <f t="shared" si="55"/>
        <v>#N/A</v>
      </c>
      <c r="E346" s="2" t="e">
        <f t="shared" si="67"/>
        <v>#N/A</v>
      </c>
      <c r="F346" s="2">
        <v>1131757.9268910289</v>
      </c>
      <c r="G346" s="2">
        <f t="shared" si="70"/>
        <v>784210.28571428568</v>
      </c>
      <c r="H346" s="2">
        <f t="shared" si="65"/>
        <v>207252700.98029032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4963907.2857142752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1192817.204914555</v>
      </c>
      <c r="Q346" s="2">
        <f t="shared" si="71"/>
        <v>800000</v>
      </c>
      <c r="R346" s="2">
        <f t="shared" si="66"/>
        <v>212929381.53078485</v>
      </c>
      <c r="S346" s="2">
        <f t="shared" si="58"/>
        <v>784210.28571429849</v>
      </c>
      <c r="T346" s="2">
        <f t="shared" si="59"/>
        <v>15789.714285714552</v>
      </c>
      <c r="U346" s="2">
        <f t="shared" si="60"/>
        <v>800000</v>
      </c>
      <c r="V346" s="2">
        <f t="shared" si="34"/>
        <v>141379036.98028925</v>
      </c>
      <c r="W346" s="2">
        <f t="shared" si="61"/>
        <v>784210.28571429849</v>
      </c>
      <c r="X346" s="2">
        <f t="shared" si="51"/>
        <v>15789.714285701513</v>
      </c>
      <c r="Y346" s="2">
        <f t="shared" si="62"/>
        <v>71550344.55049558</v>
      </c>
      <c r="Z346" s="2" t="str">
        <f t="shared" si="52"/>
        <v>MEEP</v>
      </c>
      <c r="AA346" s="2">
        <f>IF(Z346="HERE",Y346,AA345+Graph!$G$1*1000)</f>
        <v>108609793.21150912</v>
      </c>
      <c r="AB346" s="2">
        <f t="shared" si="63"/>
        <v>420000</v>
      </c>
      <c r="AC346" s="2">
        <f t="shared" si="64"/>
        <v>66041292.870820865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273</v>
      </c>
      <c r="C347" s="7"/>
      <c r="D347" s="2" t="e">
        <f t="shared" si="55"/>
        <v>#N/A</v>
      </c>
      <c r="E347" s="2" t="e">
        <f t="shared" si="67"/>
        <v>#N/A</v>
      </c>
      <c r="F347" s="2">
        <v>1134345.1535491645</v>
      </c>
      <c r="G347" s="2">
        <f t="shared" si="70"/>
        <v>784210.28571428568</v>
      </c>
      <c r="H347" s="2">
        <f t="shared" si="65"/>
        <v>208036911.26600462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4979696.9999999898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1195597.939990297</v>
      </c>
      <c r="Q347" s="2">
        <f t="shared" si="71"/>
        <v>800000</v>
      </c>
      <c r="R347" s="2">
        <f t="shared" si="66"/>
        <v>213729381.53078485</v>
      </c>
      <c r="S347" s="2">
        <f t="shared" si="58"/>
        <v>784210.28571429849</v>
      </c>
      <c r="T347" s="2">
        <f t="shared" si="59"/>
        <v>15789.714285714552</v>
      </c>
      <c r="U347" s="2">
        <f t="shared" si="60"/>
        <v>800000</v>
      </c>
      <c r="V347" s="2">
        <f t="shared" si="34"/>
        <v>142163247.26600355</v>
      </c>
      <c r="W347" s="2">
        <f t="shared" si="61"/>
        <v>784210.28571429849</v>
      </c>
      <c r="X347" s="2">
        <f t="shared" si="51"/>
        <v>15789.714285701513</v>
      </c>
      <c r="Y347" s="2">
        <f t="shared" si="62"/>
        <v>71566134.264781281</v>
      </c>
      <c r="Z347" s="2" t="str">
        <f t="shared" si="52"/>
        <v>MEEP</v>
      </c>
      <c r="AA347" s="2">
        <f>IF(Z347="HERE",Y347,AA346+Graph!$G$1*1000)</f>
        <v>109029793.21150912</v>
      </c>
      <c r="AB347" s="2">
        <f t="shared" si="63"/>
        <v>420000</v>
      </c>
      <c r="AC347" s="2">
        <f t="shared" si="64"/>
        <v>66041292.870820865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274</v>
      </c>
      <c r="C348" s="7"/>
      <c r="D348" s="2" t="e">
        <f t="shared" si="55"/>
        <v>#N/A</v>
      </c>
      <c r="E348" s="2" t="e">
        <f t="shared" si="67"/>
        <v>#N/A</v>
      </c>
      <c r="F348" s="2">
        <v>1136932.3802072853</v>
      </c>
      <c r="G348" s="2">
        <f t="shared" si="70"/>
        <v>784210.28571428568</v>
      </c>
      <c r="H348" s="2">
        <f t="shared" si="65"/>
        <v>208821121.55171892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4995486.7142857043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1198378.675066039</v>
      </c>
      <c r="Q348" s="2">
        <f t="shared" si="71"/>
        <v>800000</v>
      </c>
      <c r="R348" s="2">
        <f t="shared" si="66"/>
        <v>214529381.53078485</v>
      </c>
      <c r="S348" s="2">
        <f t="shared" si="58"/>
        <v>784210.28571429849</v>
      </c>
      <c r="T348" s="2">
        <f t="shared" si="59"/>
        <v>15789.714285714552</v>
      </c>
      <c r="U348" s="2">
        <f t="shared" si="60"/>
        <v>800000</v>
      </c>
      <c r="V348" s="2">
        <f t="shared" si="34"/>
        <v>142947457.55171785</v>
      </c>
      <c r="W348" s="2">
        <f t="shared" si="61"/>
        <v>784210.28571429849</v>
      </c>
      <c r="X348" s="2">
        <f t="shared" si="51"/>
        <v>15789.714285701513</v>
      </c>
      <c r="Y348" s="2">
        <f t="shared" si="62"/>
        <v>71581923.979066983</v>
      </c>
      <c r="Z348" s="2" t="str">
        <f t="shared" si="52"/>
        <v>MEEP</v>
      </c>
      <c r="AA348" s="2">
        <f>IF(Z348="HERE",Y348,AA347+Graph!$G$1*1000)</f>
        <v>109449793.21150912</v>
      </c>
      <c r="AB348" s="2">
        <f t="shared" si="63"/>
        <v>420000</v>
      </c>
      <c r="AC348" s="2">
        <f t="shared" si="64"/>
        <v>66041292.870820865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275</v>
      </c>
      <c r="C349" s="7"/>
      <c r="D349" s="2" t="e">
        <f t="shared" si="55"/>
        <v>#N/A</v>
      </c>
      <c r="E349" s="2" t="e">
        <f t="shared" si="67"/>
        <v>#N/A</v>
      </c>
      <c r="F349" s="2">
        <v>1139519.606865406</v>
      </c>
      <c r="G349" s="2">
        <f t="shared" si="70"/>
        <v>784210.28571428568</v>
      </c>
      <c r="H349" s="2">
        <f t="shared" si="65"/>
        <v>209605331.83743322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5011276.4285714189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1201159.4101417661</v>
      </c>
      <c r="Q349" s="2">
        <f t="shared" si="71"/>
        <v>800000</v>
      </c>
      <c r="R349" s="2">
        <f t="shared" si="66"/>
        <v>215329381.53078485</v>
      </c>
      <c r="S349" s="2">
        <f t="shared" si="58"/>
        <v>784210.28571429849</v>
      </c>
      <c r="T349" s="2">
        <f t="shared" si="59"/>
        <v>15789.714285714552</v>
      </c>
      <c r="U349" s="2">
        <f t="shared" si="60"/>
        <v>800000</v>
      </c>
      <c r="V349" s="2">
        <f t="shared" si="34"/>
        <v>143731667.83743215</v>
      </c>
      <c r="W349" s="2">
        <f t="shared" si="61"/>
        <v>784210.28571429849</v>
      </c>
      <c r="X349" s="2">
        <f t="shared" si="51"/>
        <v>15789.714285701513</v>
      </c>
      <c r="Y349" s="2">
        <f t="shared" si="62"/>
        <v>71597713.693352684</v>
      </c>
      <c r="Z349" s="2" t="str">
        <f t="shared" si="52"/>
        <v>MEEP</v>
      </c>
      <c r="AA349" s="2">
        <f>IF(Z349="HERE",Y349,AA348+Graph!$G$1*1000)</f>
        <v>109869793.21150912</v>
      </c>
      <c r="AB349" s="2">
        <f t="shared" si="63"/>
        <v>420000</v>
      </c>
      <c r="AC349" s="2">
        <f t="shared" si="64"/>
        <v>66041292.870820865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276</v>
      </c>
      <c r="C350" s="7"/>
      <c r="D350" s="2" t="e">
        <f t="shared" si="55"/>
        <v>#N/A</v>
      </c>
      <c r="E350" s="2" t="e">
        <f t="shared" si="67"/>
        <v>#N/A</v>
      </c>
      <c r="F350" s="2">
        <v>1142106.8335235268</v>
      </c>
      <c r="G350" s="2">
        <f t="shared" si="70"/>
        <v>784210.28571428568</v>
      </c>
      <c r="H350" s="2">
        <f t="shared" si="65"/>
        <v>210389542.12314752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5027066.1428571334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1203940.1452175081</v>
      </c>
      <c r="Q350" s="2">
        <f t="shared" si="71"/>
        <v>800000</v>
      </c>
      <c r="R350" s="2">
        <f t="shared" si="66"/>
        <v>216129381.53078485</v>
      </c>
      <c r="S350" s="2">
        <f t="shared" si="58"/>
        <v>784210.28571429849</v>
      </c>
      <c r="T350" s="2">
        <f t="shared" si="59"/>
        <v>15789.714285714552</v>
      </c>
      <c r="U350" s="2">
        <f t="shared" si="60"/>
        <v>800000</v>
      </c>
      <c r="V350" s="2">
        <f t="shared" si="34"/>
        <v>144515878.12314644</v>
      </c>
      <c r="W350" s="2">
        <f t="shared" si="61"/>
        <v>784210.28571429849</v>
      </c>
      <c r="X350" s="2">
        <f t="shared" si="51"/>
        <v>15789.714285701513</v>
      </c>
      <c r="Y350" s="2">
        <f t="shared" si="62"/>
        <v>71613503.407638386</v>
      </c>
      <c r="Z350" s="2" t="str">
        <f t="shared" si="52"/>
        <v>MEEP</v>
      </c>
      <c r="AA350" s="2">
        <f>IF(Z350="HERE",Y350,AA349+Graph!$G$1*1000)</f>
        <v>110289793.21150912</v>
      </c>
      <c r="AB350" s="2">
        <f t="shared" si="63"/>
        <v>420000</v>
      </c>
      <c r="AC350" s="2">
        <f t="shared" si="64"/>
        <v>66041292.870820865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277</v>
      </c>
      <c r="C351" s="7"/>
      <c r="D351" s="2" t="e">
        <f t="shared" si="55"/>
        <v>#N/A</v>
      </c>
      <c r="E351" s="2" t="e">
        <f t="shared" si="67"/>
        <v>#N/A</v>
      </c>
      <c r="F351" s="2">
        <v>1144694.0601816475</v>
      </c>
      <c r="G351" s="2">
        <f t="shared" si="70"/>
        <v>784210.28571428568</v>
      </c>
      <c r="H351" s="2">
        <f t="shared" si="65"/>
        <v>211173752.40886182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5042855.857142848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1206720.8802932352</v>
      </c>
      <c r="Q351" s="2">
        <f t="shared" si="71"/>
        <v>800000</v>
      </c>
      <c r="R351" s="2">
        <f t="shared" si="66"/>
        <v>216929381.53078485</v>
      </c>
      <c r="S351" s="2">
        <f t="shared" si="58"/>
        <v>784210.28571429849</v>
      </c>
      <c r="T351" s="2">
        <f t="shared" si="59"/>
        <v>15789.714285714552</v>
      </c>
      <c r="U351" s="2">
        <f t="shared" si="60"/>
        <v>800000</v>
      </c>
      <c r="V351" s="2">
        <f t="shared" si="34"/>
        <v>145300088.40886074</v>
      </c>
      <c r="W351" s="2">
        <f t="shared" si="61"/>
        <v>784210.28571429849</v>
      </c>
      <c r="X351" s="2">
        <f t="shared" si="51"/>
        <v>15789.714285701513</v>
      </c>
      <c r="Y351" s="2">
        <f t="shared" ref="Y351:Y385" si="74">IF(COUNT($C352)=0,IF(COUNT($C351)=1,C351,SUM(Y350+X351)),C351)</f>
        <v>71629293.121924087</v>
      </c>
      <c r="Z351" s="2" t="str">
        <f t="shared" si="52"/>
        <v>MEEP</v>
      </c>
      <c r="AA351" s="2">
        <f>IF(Z351="HERE",Y351,AA350+Graph!$G$1*1000)</f>
        <v>110709793.21150912</v>
      </c>
      <c r="AB351" s="2">
        <f t="shared" si="63"/>
        <v>420000</v>
      </c>
      <c r="AC351" s="2">
        <f t="shared" ref="AC351:AC385" si="75">IF(Z352="HERE",V351,AC350)</f>
        <v>66041292.870820865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278</v>
      </c>
      <c r="C352" s="7"/>
      <c r="D352" s="2" t="e">
        <f t="shared" si="55"/>
        <v>#N/A</v>
      </c>
      <c r="E352" s="2" t="e">
        <f t="shared" si="67"/>
        <v>#N/A</v>
      </c>
      <c r="F352" s="2">
        <v>1147281.2868397683</v>
      </c>
      <c r="G352" s="2">
        <f t="shared" si="70"/>
        <v>784210.28571428568</v>
      </c>
      <c r="H352" s="2">
        <f t="shared" ref="H352:H385" si="76">IF(COUNT($C353)=0,IF(COUNT($C352)=1,C352,SUM(H351+G352)),C352)</f>
        <v>211957962.69457611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5058645.5714285625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1209501.6153689772</v>
      </c>
      <c r="Q352" s="2">
        <f t="shared" si="71"/>
        <v>800000</v>
      </c>
      <c r="R352" s="2">
        <f t="shared" ref="R352:R385" si="77">IF(COUNT($C353)=0,IF(COUNT($C352)=1,M352,SUM(R351+Q352)),M352)</f>
        <v>217729381.53078485</v>
      </c>
      <c r="S352" s="2">
        <f t="shared" si="58"/>
        <v>784210.28571429849</v>
      </c>
      <c r="T352" s="2">
        <f t="shared" si="59"/>
        <v>15789.714285714552</v>
      </c>
      <c r="U352" s="2">
        <f t="shared" si="60"/>
        <v>800000</v>
      </c>
      <c r="V352" s="2">
        <f t="shared" si="34"/>
        <v>146084298.69457504</v>
      </c>
      <c r="W352" s="2">
        <f t="shared" si="61"/>
        <v>784210.28571429849</v>
      </c>
      <c r="X352" s="2">
        <f t="shared" si="51"/>
        <v>15789.714285701513</v>
      </c>
      <c r="Y352" s="2">
        <f t="shared" si="74"/>
        <v>71645082.836209789</v>
      </c>
      <c r="Z352" s="2" t="str">
        <f t="shared" si="52"/>
        <v>MEEP</v>
      </c>
      <c r="AA352" s="2">
        <f>IF(Z352="HERE",Y352,AA351+Graph!$G$1*1000)</f>
        <v>111129793.21150912</v>
      </c>
      <c r="AB352" s="2">
        <f t="shared" si="63"/>
        <v>420000</v>
      </c>
      <c r="AC352" s="2">
        <f t="shared" si="75"/>
        <v>66041292.870820865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279</v>
      </c>
      <c r="C353" s="7"/>
      <c r="D353" s="2" t="e">
        <f t="shared" si="55"/>
        <v>#N/A</v>
      </c>
      <c r="E353" s="2" t="e">
        <f t="shared" si="67"/>
        <v>#N/A</v>
      </c>
      <c r="F353" s="2">
        <v>1149868.513497889</v>
      </c>
      <c r="G353" s="2">
        <f t="shared" si="70"/>
        <v>784210.28571428568</v>
      </c>
      <c r="H353" s="2">
        <f t="shared" si="76"/>
        <v>212742172.98029041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5074435.2857142771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1212282.3504447043</v>
      </c>
      <c r="Q353" s="2">
        <f t="shared" si="71"/>
        <v>800000</v>
      </c>
      <c r="R353" s="2">
        <f t="shared" si="77"/>
        <v>218529381.53078485</v>
      </c>
      <c r="S353" s="2">
        <f t="shared" si="58"/>
        <v>784210.28571429849</v>
      </c>
      <c r="T353" s="2">
        <f t="shared" si="59"/>
        <v>15789.714285714552</v>
      </c>
      <c r="U353" s="2">
        <f t="shared" si="60"/>
        <v>800000</v>
      </c>
      <c r="V353" s="2">
        <f t="shared" si="34"/>
        <v>146868508.98028934</v>
      </c>
      <c r="W353" s="2">
        <f t="shared" si="61"/>
        <v>784210.28571429849</v>
      </c>
      <c r="X353" s="2">
        <f t="shared" si="51"/>
        <v>15789.714285701513</v>
      </c>
      <c r="Y353" s="2">
        <f t="shared" si="74"/>
        <v>71660872.55049549</v>
      </c>
      <c r="Z353" s="2" t="str">
        <f t="shared" si="52"/>
        <v>MEEP</v>
      </c>
      <c r="AA353" s="2">
        <f>IF(Z353="HERE",Y353,AA352+Graph!$G$1*1000)</f>
        <v>111549793.21150912</v>
      </c>
      <c r="AB353" s="2">
        <f t="shared" si="63"/>
        <v>420000</v>
      </c>
      <c r="AC353" s="2">
        <f t="shared" si="75"/>
        <v>66041292.870820865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280</v>
      </c>
      <c r="C354" s="7"/>
      <c r="D354" s="2" t="e">
        <f t="shared" si="55"/>
        <v>#N/A</v>
      </c>
      <c r="E354" s="2" t="e">
        <f t="shared" si="67"/>
        <v>#N/A</v>
      </c>
      <c r="F354" s="2">
        <v>1152455.7401560098</v>
      </c>
      <c r="G354" s="2">
        <f t="shared" si="70"/>
        <v>784210.28571428568</v>
      </c>
      <c r="H354" s="2">
        <f t="shared" si="76"/>
        <v>213526383.26600471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5090224.9999999916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1215063.0855204463</v>
      </c>
      <c r="Q354" s="2">
        <f t="shared" si="71"/>
        <v>800000</v>
      </c>
      <c r="R354" s="2">
        <f t="shared" si="77"/>
        <v>219329381.53078485</v>
      </c>
      <c r="S354" s="2">
        <f t="shared" si="58"/>
        <v>784210.28571429849</v>
      </c>
      <c r="T354" s="2">
        <f t="shared" si="59"/>
        <v>15789.714285714552</v>
      </c>
      <c r="U354" s="2">
        <f t="shared" si="60"/>
        <v>800000</v>
      </c>
      <c r="V354" s="2">
        <f t="shared" si="34"/>
        <v>147652719.26600364</v>
      </c>
      <c r="W354" s="2">
        <f t="shared" si="61"/>
        <v>784210.28571429849</v>
      </c>
      <c r="X354" s="2">
        <f t="shared" si="51"/>
        <v>15789.714285701513</v>
      </c>
      <c r="Y354" s="2">
        <f t="shared" si="74"/>
        <v>71676662.264781192</v>
      </c>
      <c r="Z354" s="2" t="str">
        <f t="shared" si="52"/>
        <v>MEEP</v>
      </c>
      <c r="AA354" s="2">
        <f>IF(Z354="HERE",Y354,AA353+Graph!$G$1*1000)</f>
        <v>111969793.21150912</v>
      </c>
      <c r="AB354" s="2">
        <f t="shared" si="63"/>
        <v>420000</v>
      </c>
      <c r="AC354" s="2">
        <f t="shared" si="75"/>
        <v>66041292.870820865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281</v>
      </c>
      <c r="C355" s="7"/>
      <c r="D355" s="2" t="e">
        <f t="shared" si="55"/>
        <v>#N/A</v>
      </c>
      <c r="E355" s="2" t="e">
        <f t="shared" si="67"/>
        <v>#N/A</v>
      </c>
      <c r="F355" s="2">
        <v>1155042.9668141305</v>
      </c>
      <c r="G355" s="2">
        <f t="shared" si="70"/>
        <v>784210.28571428568</v>
      </c>
      <c r="H355" s="2">
        <f t="shared" si="76"/>
        <v>214310593.55171901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5106014.7142857062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1217843.8205961734</v>
      </c>
      <c r="Q355" s="2">
        <f t="shared" si="71"/>
        <v>800000</v>
      </c>
      <c r="R355" s="2">
        <f t="shared" si="77"/>
        <v>220129381.53078485</v>
      </c>
      <c r="S355" s="2">
        <f t="shared" si="58"/>
        <v>784210.28571429849</v>
      </c>
      <c r="T355" s="2">
        <f t="shared" si="59"/>
        <v>15789.714285714552</v>
      </c>
      <c r="U355" s="2">
        <f t="shared" si="60"/>
        <v>800000</v>
      </c>
      <c r="V355" s="2">
        <f t="shared" si="34"/>
        <v>148436929.55171794</v>
      </c>
      <c r="W355" s="2">
        <f t="shared" si="61"/>
        <v>784210.28571429849</v>
      </c>
      <c r="X355" s="2">
        <f t="shared" si="51"/>
        <v>15789.714285701513</v>
      </c>
      <c r="Y355" s="2">
        <f t="shared" si="74"/>
        <v>71692451.979066893</v>
      </c>
      <c r="Z355" s="2" t="str">
        <f t="shared" si="52"/>
        <v>MEEP</v>
      </c>
      <c r="AA355" s="2">
        <f>IF(Z355="HERE",Y355,AA354+Graph!$G$1*1000)</f>
        <v>112389793.21150912</v>
      </c>
      <c r="AB355" s="2">
        <f t="shared" si="63"/>
        <v>420000</v>
      </c>
      <c r="AC355" s="2">
        <f t="shared" si="75"/>
        <v>66041292.870820865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282</v>
      </c>
      <c r="C356" s="7"/>
      <c r="D356" s="2" t="e">
        <f t="shared" si="55"/>
        <v>#N/A</v>
      </c>
      <c r="E356" s="2" t="e">
        <f t="shared" si="67"/>
        <v>#N/A</v>
      </c>
      <c r="F356" s="2">
        <v>1157630.1934722513</v>
      </c>
      <c r="G356" s="2">
        <f t="shared" si="70"/>
        <v>784210.28571428568</v>
      </c>
      <c r="H356" s="2">
        <f t="shared" si="76"/>
        <v>215094803.83743331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5121804.4285714207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1220624.5556719154</v>
      </c>
      <c r="Q356" s="2">
        <f t="shared" si="71"/>
        <v>800000</v>
      </c>
      <c r="R356" s="2">
        <f t="shared" si="77"/>
        <v>220929381.53078485</v>
      </c>
      <c r="S356" s="2">
        <f t="shared" si="58"/>
        <v>784210.28571429849</v>
      </c>
      <c r="T356" s="2">
        <f t="shared" si="59"/>
        <v>15789.714285714552</v>
      </c>
      <c r="U356" s="2">
        <f t="shared" si="60"/>
        <v>800000</v>
      </c>
      <c r="V356" s="2">
        <f t="shared" ref="V356:V385" si="78">H272</f>
        <v>149221139.83743224</v>
      </c>
      <c r="W356" s="2">
        <f t="shared" si="61"/>
        <v>784210.28571429849</v>
      </c>
      <c r="X356" s="2">
        <f t="shared" si="51"/>
        <v>15789.714285701513</v>
      </c>
      <c r="Y356" s="2">
        <f t="shared" si="74"/>
        <v>71708241.693352595</v>
      </c>
      <c r="Z356" s="2" t="str">
        <f t="shared" si="52"/>
        <v>MEEP</v>
      </c>
      <c r="AA356" s="2">
        <f>IF(Z356="HERE",Y356,AA355+Graph!$G$1*1000)</f>
        <v>112809793.21150912</v>
      </c>
      <c r="AB356" s="2">
        <f t="shared" si="63"/>
        <v>420000</v>
      </c>
      <c r="AC356" s="2">
        <f t="shared" si="75"/>
        <v>66041292.870820865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283</v>
      </c>
      <c r="C357" s="7"/>
      <c r="D357" s="2" t="e">
        <f t="shared" si="55"/>
        <v>#N/A</v>
      </c>
      <c r="E357" s="2" t="e">
        <f t="shared" si="67"/>
        <v>#N/A</v>
      </c>
      <c r="F357" s="2">
        <v>1160217.420130372</v>
      </c>
      <c r="G357" s="2">
        <f t="shared" si="70"/>
        <v>784210.28571428568</v>
      </c>
      <c r="H357" s="2">
        <f t="shared" si="76"/>
        <v>215879014.12314761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5137594.1428571353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1223405.2907476425</v>
      </c>
      <c r="Q357" s="2">
        <f t="shared" si="71"/>
        <v>800000</v>
      </c>
      <c r="R357" s="2">
        <f t="shared" si="77"/>
        <v>221729381.53078485</v>
      </c>
      <c r="S357" s="2">
        <f t="shared" si="58"/>
        <v>784210.28571429849</v>
      </c>
      <c r="T357" s="2">
        <f t="shared" si="59"/>
        <v>15789.714285714552</v>
      </c>
      <c r="U357" s="2">
        <f t="shared" si="60"/>
        <v>800000</v>
      </c>
      <c r="V357" s="2">
        <f t="shared" si="78"/>
        <v>150005350.12314653</v>
      </c>
      <c r="W357" s="2">
        <f t="shared" si="61"/>
        <v>784210.28571429849</v>
      </c>
      <c r="X357" s="2">
        <f t="shared" si="51"/>
        <v>15789.714285701513</v>
      </c>
      <c r="Y357" s="2">
        <f t="shared" si="74"/>
        <v>71724031.407638296</v>
      </c>
      <c r="Z357" s="2" t="str">
        <f t="shared" si="52"/>
        <v>MEEP</v>
      </c>
      <c r="AA357" s="2">
        <f>IF(Z357="HERE",Y357,AA356+Graph!$G$1*1000)</f>
        <v>113229793.21150912</v>
      </c>
      <c r="AB357" s="2">
        <f t="shared" si="63"/>
        <v>420000</v>
      </c>
      <c r="AC357" s="2">
        <f t="shared" si="75"/>
        <v>66041292.870820865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284</v>
      </c>
      <c r="C358" s="7"/>
      <c r="D358" s="2" t="e">
        <f t="shared" si="55"/>
        <v>#N/A</v>
      </c>
      <c r="E358" s="2" t="e">
        <f t="shared" si="67"/>
        <v>#N/A</v>
      </c>
      <c r="F358" s="2">
        <v>1162804.6467884928</v>
      </c>
      <c r="G358" s="2">
        <f t="shared" ref="G358:G385" si="79">IF(F358&gt;800000,$AK$31*1000,F358)</f>
        <v>784210.28571428568</v>
      </c>
      <c r="H358" s="2">
        <f t="shared" si="76"/>
        <v>216663224.40886191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5153383.8571428498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1226186.0258233845</v>
      </c>
      <c r="Q358" s="2">
        <f t="shared" ref="Q358:Q385" si="80">IF(P358&gt;800000,800000,P358)</f>
        <v>800000</v>
      </c>
      <c r="R358" s="2">
        <f t="shared" si="77"/>
        <v>222529381.53078485</v>
      </c>
      <c r="S358" s="2">
        <f t="shared" si="58"/>
        <v>784210.28571429849</v>
      </c>
      <c r="T358" s="2">
        <f t="shared" si="59"/>
        <v>15789.714285714552</v>
      </c>
      <c r="U358" s="2">
        <f t="shared" si="60"/>
        <v>800000</v>
      </c>
      <c r="V358" s="2">
        <f t="shared" si="78"/>
        <v>150789560.40886083</v>
      </c>
      <c r="W358" s="2">
        <f t="shared" si="61"/>
        <v>784210.28571429849</v>
      </c>
      <c r="X358" s="2">
        <f t="shared" si="51"/>
        <v>15789.714285701513</v>
      </c>
      <c r="Y358" s="2">
        <f t="shared" si="74"/>
        <v>71739821.121923998</v>
      </c>
      <c r="Z358" s="2" t="str">
        <f t="shared" si="52"/>
        <v>MEEP</v>
      </c>
      <c r="AA358" s="2">
        <f>IF(Z358="HERE",Y358,AA357+Graph!$G$1*1000)</f>
        <v>113649793.21150912</v>
      </c>
      <c r="AB358" s="2">
        <f t="shared" si="63"/>
        <v>420000</v>
      </c>
      <c r="AC358" s="2">
        <f t="shared" si="75"/>
        <v>66041292.870820865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285</v>
      </c>
      <c r="C359" s="7"/>
      <c r="D359" s="2" t="e">
        <f t="shared" si="55"/>
        <v>#N/A</v>
      </c>
      <c r="E359" s="2" t="e">
        <f t="shared" si="67"/>
        <v>#N/A</v>
      </c>
      <c r="F359" s="2">
        <v>1165391.8734466136</v>
      </c>
      <c r="G359" s="2">
        <f t="shared" si="79"/>
        <v>784210.28571428568</v>
      </c>
      <c r="H359" s="2">
        <f t="shared" si="76"/>
        <v>217447434.6945762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5169173.5714285644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1228966.7608991116</v>
      </c>
      <c r="Q359" s="2">
        <f t="shared" si="80"/>
        <v>800000</v>
      </c>
      <c r="R359" s="2">
        <f t="shared" si="77"/>
        <v>223329381.53078485</v>
      </c>
      <c r="S359" s="2">
        <f t="shared" si="58"/>
        <v>784210.28571429849</v>
      </c>
      <c r="T359" s="2">
        <f t="shared" si="59"/>
        <v>15789.714285714552</v>
      </c>
      <c r="U359" s="2">
        <f t="shared" si="60"/>
        <v>800000</v>
      </c>
      <c r="V359" s="2">
        <f t="shared" si="78"/>
        <v>151573770.69457513</v>
      </c>
      <c r="W359" s="2">
        <f t="shared" si="61"/>
        <v>784210.28571429849</v>
      </c>
      <c r="X359" s="2">
        <f t="shared" si="51"/>
        <v>15789.714285701513</v>
      </c>
      <c r="Y359" s="2">
        <f t="shared" si="74"/>
        <v>71755610.8362097</v>
      </c>
      <c r="Z359" s="2" t="str">
        <f t="shared" si="52"/>
        <v>MEEP</v>
      </c>
      <c r="AA359" s="2">
        <f>IF(Z359="HERE",Y359,AA358+Graph!$G$1*1000)</f>
        <v>114069793.21150912</v>
      </c>
      <c r="AB359" s="2">
        <f t="shared" si="63"/>
        <v>420000</v>
      </c>
      <c r="AC359" s="2">
        <f t="shared" si="75"/>
        <v>66041292.870820865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286</v>
      </c>
      <c r="C360" s="7"/>
      <c r="D360" s="2" t="e">
        <f t="shared" si="55"/>
        <v>#N/A</v>
      </c>
      <c r="E360" s="2" t="e">
        <f t="shared" si="67"/>
        <v>#N/A</v>
      </c>
      <c r="F360" s="2">
        <v>1167979.1001047343</v>
      </c>
      <c r="G360" s="2">
        <f t="shared" si="79"/>
        <v>784210.28571428568</v>
      </c>
      <c r="H360" s="2">
        <f t="shared" si="76"/>
        <v>218231644.9802905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5184963.2857142789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1231747.4959748536</v>
      </c>
      <c r="Q360" s="2">
        <f t="shared" si="80"/>
        <v>800000</v>
      </c>
      <c r="R360" s="2">
        <f t="shared" si="77"/>
        <v>224129381.53078485</v>
      </c>
      <c r="S360" s="2">
        <f t="shared" si="58"/>
        <v>784210.28571429849</v>
      </c>
      <c r="T360" s="2">
        <f t="shared" si="59"/>
        <v>15789.714285714552</v>
      </c>
      <c r="U360" s="2">
        <f t="shared" si="60"/>
        <v>800000</v>
      </c>
      <c r="V360" s="2">
        <f t="shared" si="78"/>
        <v>152357980.98028943</v>
      </c>
      <c r="W360" s="2">
        <f t="shared" si="61"/>
        <v>784210.28571429849</v>
      </c>
      <c r="X360" s="2">
        <f t="shared" si="51"/>
        <v>15789.714285701513</v>
      </c>
      <c r="Y360" s="2">
        <f t="shared" si="74"/>
        <v>71771400.550495401</v>
      </c>
      <c r="Z360" s="2" t="str">
        <f t="shared" si="52"/>
        <v>MEEP</v>
      </c>
      <c r="AA360" s="2">
        <f>IF(Z360="HERE",Y360,AA359+Graph!$G$1*1000)</f>
        <v>114489793.21150912</v>
      </c>
      <c r="AB360" s="2">
        <f t="shared" si="63"/>
        <v>420000</v>
      </c>
      <c r="AC360" s="2">
        <f t="shared" si="75"/>
        <v>66041292.870820865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287</v>
      </c>
      <c r="C361" s="7"/>
      <c r="D361" s="2" t="e">
        <f t="shared" si="55"/>
        <v>#N/A</v>
      </c>
      <c r="E361" s="2" t="e">
        <f t="shared" si="67"/>
        <v>#N/A</v>
      </c>
      <c r="F361" s="2">
        <v>1170566.3267628551</v>
      </c>
      <c r="G361" s="2">
        <f t="shared" si="79"/>
        <v>784210.28571428568</v>
      </c>
      <c r="H361" s="2">
        <f t="shared" si="76"/>
        <v>219015855.2660048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5200752.9999999935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1234528.2310505807</v>
      </c>
      <c r="Q361" s="2">
        <f t="shared" si="80"/>
        <v>800000</v>
      </c>
      <c r="R361" s="2">
        <f t="shared" si="77"/>
        <v>224929381.53078485</v>
      </c>
      <c r="S361" s="2">
        <f t="shared" si="58"/>
        <v>784210.28571429849</v>
      </c>
      <c r="T361" s="2">
        <f t="shared" si="59"/>
        <v>15789.714285714552</v>
      </c>
      <c r="U361" s="2">
        <f t="shared" si="60"/>
        <v>800000</v>
      </c>
      <c r="V361" s="2">
        <f t="shared" si="78"/>
        <v>153142191.26600373</v>
      </c>
      <c r="W361" s="2">
        <f t="shared" si="61"/>
        <v>784210.28571429849</v>
      </c>
      <c r="X361" s="2">
        <f t="shared" si="51"/>
        <v>15789.714285701513</v>
      </c>
      <c r="Y361" s="2">
        <f t="shared" si="74"/>
        <v>71787190.264781103</v>
      </c>
      <c r="Z361" s="2" t="str">
        <f t="shared" si="52"/>
        <v>MEEP</v>
      </c>
      <c r="AA361" s="2">
        <f>IF(Z361="HERE",Y361,AA360+Graph!$G$1*1000)</f>
        <v>114909793.21150912</v>
      </c>
      <c r="AB361" s="2">
        <f t="shared" si="63"/>
        <v>420000</v>
      </c>
      <c r="AC361" s="2">
        <f t="shared" si="75"/>
        <v>66041292.870820865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288</v>
      </c>
      <c r="C362" s="7"/>
      <c r="D362" s="2" t="e">
        <f t="shared" si="55"/>
        <v>#N/A</v>
      </c>
      <c r="E362" s="2" t="e">
        <f t="shared" si="67"/>
        <v>#N/A</v>
      </c>
      <c r="F362" s="2">
        <v>1173153.5534209758</v>
      </c>
      <c r="G362" s="2">
        <f t="shared" si="79"/>
        <v>784210.28571428568</v>
      </c>
      <c r="H362" s="2">
        <f t="shared" si="76"/>
        <v>219800065.5517191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5216542.714285708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1237308.9661263227</v>
      </c>
      <c r="Q362" s="2">
        <f t="shared" si="80"/>
        <v>800000</v>
      </c>
      <c r="R362" s="2">
        <f t="shared" si="77"/>
        <v>225729381.53078485</v>
      </c>
      <c r="S362" s="2">
        <f t="shared" si="58"/>
        <v>784210.28571429849</v>
      </c>
      <c r="T362" s="2">
        <f t="shared" si="59"/>
        <v>15789.714285714552</v>
      </c>
      <c r="U362" s="2">
        <f t="shared" si="60"/>
        <v>800000</v>
      </c>
      <c r="V362" s="2">
        <f t="shared" si="78"/>
        <v>153926401.55171803</v>
      </c>
      <c r="W362" s="2">
        <f t="shared" si="61"/>
        <v>784210.28571429849</v>
      </c>
      <c r="X362" s="2">
        <f t="shared" si="51"/>
        <v>15789.714285701513</v>
      </c>
      <c r="Y362" s="2">
        <f t="shared" si="74"/>
        <v>71802979.979066804</v>
      </c>
      <c r="Z362" s="2" t="str">
        <f t="shared" si="52"/>
        <v>MEEP</v>
      </c>
      <c r="AA362" s="2">
        <f>IF(Z362="HERE",Y362,AA361+Graph!$G$1*1000)</f>
        <v>115329793.21150912</v>
      </c>
      <c r="AB362" s="2">
        <f t="shared" si="63"/>
        <v>420000</v>
      </c>
      <c r="AC362" s="2">
        <f t="shared" si="75"/>
        <v>66041292.870820865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289</v>
      </c>
      <c r="C363" s="7"/>
      <c r="D363" s="2" t="e">
        <f t="shared" si="55"/>
        <v>#N/A</v>
      </c>
      <c r="E363" s="2" t="e">
        <f t="shared" si="67"/>
        <v>#N/A</v>
      </c>
      <c r="F363" s="2">
        <v>1175740.7800790966</v>
      </c>
      <c r="G363" s="2">
        <f t="shared" si="79"/>
        <v>784210.28571428568</v>
      </c>
      <c r="H363" s="2">
        <f t="shared" si="76"/>
        <v>220584275.8374334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5232332.4285714226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1240089.7012020648</v>
      </c>
      <c r="Q363" s="2">
        <f t="shared" si="80"/>
        <v>800000</v>
      </c>
      <c r="R363" s="2">
        <f t="shared" si="77"/>
        <v>226529381.53078485</v>
      </c>
      <c r="S363" s="2">
        <f t="shared" si="58"/>
        <v>784210.28571429849</v>
      </c>
      <c r="T363" s="2">
        <f t="shared" si="59"/>
        <v>15789.714285714552</v>
      </c>
      <c r="U363" s="2">
        <f t="shared" si="60"/>
        <v>800000</v>
      </c>
      <c r="V363" s="2">
        <f t="shared" si="78"/>
        <v>154710611.83743232</v>
      </c>
      <c r="W363" s="2">
        <f t="shared" si="61"/>
        <v>784210.28571429849</v>
      </c>
      <c r="X363" s="2">
        <f t="shared" si="51"/>
        <v>15789.714285701513</v>
      </c>
      <c r="Y363" s="2">
        <f t="shared" si="74"/>
        <v>71818769.693352506</v>
      </c>
      <c r="Z363" s="2" t="str">
        <f t="shared" si="52"/>
        <v>MEEP</v>
      </c>
      <c r="AA363" s="2">
        <f>IF(Z363="HERE",Y363,AA362+Graph!$G$1*1000)</f>
        <v>115749793.21150912</v>
      </c>
      <c r="AB363" s="2">
        <f t="shared" si="63"/>
        <v>420000</v>
      </c>
      <c r="AC363" s="2">
        <f t="shared" si="75"/>
        <v>66041292.870820865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290</v>
      </c>
      <c r="C364" s="7"/>
      <c r="D364" s="2" t="e">
        <f t="shared" si="55"/>
        <v>#N/A</v>
      </c>
      <c r="E364" s="2" t="e">
        <f t="shared" si="67"/>
        <v>#N/A</v>
      </c>
      <c r="F364" s="2">
        <v>1178328.0067372173</v>
      </c>
      <c r="G364" s="2">
        <f t="shared" si="79"/>
        <v>784210.28571428568</v>
      </c>
      <c r="H364" s="2">
        <f t="shared" si="76"/>
        <v>221368486.1231477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5248122.1428571371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1242870.4362777919</v>
      </c>
      <c r="Q364" s="2">
        <f t="shared" si="80"/>
        <v>800000</v>
      </c>
      <c r="R364" s="2">
        <f t="shared" si="77"/>
        <v>227329381.53078485</v>
      </c>
      <c r="S364" s="2">
        <f t="shared" si="58"/>
        <v>784210.28571429849</v>
      </c>
      <c r="T364" s="2">
        <f t="shared" si="59"/>
        <v>15789.714285714552</v>
      </c>
      <c r="U364" s="2">
        <f t="shared" si="60"/>
        <v>800000</v>
      </c>
      <c r="V364" s="2">
        <f t="shared" si="78"/>
        <v>155494822.12314662</v>
      </c>
      <c r="W364" s="2">
        <f t="shared" si="61"/>
        <v>784210.28571429849</v>
      </c>
      <c r="X364" s="2">
        <f t="shared" si="51"/>
        <v>15789.714285701513</v>
      </c>
      <c r="Y364" s="2">
        <f t="shared" si="74"/>
        <v>71834559.407638207</v>
      </c>
      <c r="Z364" s="2" t="str">
        <f t="shared" si="52"/>
        <v>MEEP</v>
      </c>
      <c r="AA364" s="2">
        <f>IF(Z364="HERE",Y364,AA363+Graph!$G$1*1000)</f>
        <v>116169793.21150912</v>
      </c>
      <c r="AB364" s="2">
        <f t="shared" si="63"/>
        <v>420000</v>
      </c>
      <c r="AC364" s="2">
        <f t="shared" si="75"/>
        <v>66041292.870820865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291</v>
      </c>
      <c r="C365" s="7"/>
      <c r="D365" s="2" t="e">
        <f t="shared" si="55"/>
        <v>#N/A</v>
      </c>
      <c r="E365" s="2" t="e">
        <f t="shared" si="67"/>
        <v>#N/A</v>
      </c>
      <c r="F365" s="2">
        <v>1180915.2333953381</v>
      </c>
      <c r="G365" s="2">
        <f t="shared" si="79"/>
        <v>784210.28571428568</v>
      </c>
      <c r="H365" s="2">
        <f t="shared" si="76"/>
        <v>222152696.40886199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5263911.8571428517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1245651.1713535339</v>
      </c>
      <c r="Q365" s="2">
        <f t="shared" si="80"/>
        <v>800000</v>
      </c>
      <c r="R365" s="2">
        <f t="shared" si="77"/>
        <v>228129381.53078485</v>
      </c>
      <c r="S365" s="2">
        <f t="shared" si="58"/>
        <v>784210.28571429849</v>
      </c>
      <c r="T365" s="2">
        <f t="shared" si="59"/>
        <v>15789.714285714552</v>
      </c>
      <c r="U365" s="2">
        <f t="shared" si="60"/>
        <v>800000</v>
      </c>
      <c r="V365" s="2">
        <f t="shared" si="78"/>
        <v>156279032.40886092</v>
      </c>
      <c r="W365" s="2">
        <f t="shared" si="61"/>
        <v>784210.28571429849</v>
      </c>
      <c r="X365" s="2">
        <f t="shared" si="51"/>
        <v>15789.714285701513</v>
      </c>
      <c r="Y365" s="2">
        <f t="shared" si="74"/>
        <v>71850349.121923909</v>
      </c>
      <c r="Z365" s="2" t="str">
        <f t="shared" si="52"/>
        <v>MEEP</v>
      </c>
      <c r="AA365" s="2">
        <f>IF(Z365="HERE",Y365,AA364+Graph!$G$1*1000)</f>
        <v>116589793.21150912</v>
      </c>
      <c r="AB365" s="2">
        <f t="shared" si="63"/>
        <v>420000</v>
      </c>
      <c r="AC365" s="2">
        <f t="shared" si="75"/>
        <v>66041292.870820865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292</v>
      </c>
      <c r="C366" s="7"/>
      <c r="D366" s="2" t="e">
        <f t="shared" si="55"/>
        <v>#N/A</v>
      </c>
      <c r="E366" s="2" t="e">
        <f t="shared" si="67"/>
        <v>#N/A</v>
      </c>
      <c r="F366" s="2">
        <v>1183502.4600534588</v>
      </c>
      <c r="G366" s="2">
        <f t="shared" si="79"/>
        <v>784210.28571428568</v>
      </c>
      <c r="H366" s="2">
        <f t="shared" si="76"/>
        <v>222936906.69457629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5279701.5714285662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1248431.906429261</v>
      </c>
      <c r="Q366" s="2">
        <f t="shared" si="80"/>
        <v>800000</v>
      </c>
      <c r="R366" s="2">
        <f t="shared" si="77"/>
        <v>228929381.53078485</v>
      </c>
      <c r="S366" s="2">
        <f t="shared" si="58"/>
        <v>784210.28571429849</v>
      </c>
      <c r="T366" s="2">
        <f t="shared" si="59"/>
        <v>15789.714285714552</v>
      </c>
      <c r="U366" s="2">
        <f t="shared" si="60"/>
        <v>800000</v>
      </c>
      <c r="V366" s="2">
        <f t="shared" si="78"/>
        <v>157063242.69457522</v>
      </c>
      <c r="W366" s="2">
        <f t="shared" si="61"/>
        <v>784210.28571429849</v>
      </c>
      <c r="X366" s="2">
        <f t="shared" si="51"/>
        <v>15789.714285701513</v>
      </c>
      <c r="Y366" s="2">
        <f t="shared" si="74"/>
        <v>71866138.83620961</v>
      </c>
      <c r="Z366" s="2" t="str">
        <f t="shared" si="52"/>
        <v>MEEP</v>
      </c>
      <c r="AA366" s="2">
        <f>IF(Z366="HERE",Y366,AA365+Graph!$G$1*1000)</f>
        <v>117009793.21150912</v>
      </c>
      <c r="AB366" s="2">
        <f t="shared" si="63"/>
        <v>420000</v>
      </c>
      <c r="AC366" s="2">
        <f t="shared" si="75"/>
        <v>66041292.870820865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293</v>
      </c>
      <c r="C367" s="7"/>
      <c r="D367" s="2" t="e">
        <f t="shared" si="55"/>
        <v>#N/A</v>
      </c>
      <c r="E367" s="2" t="e">
        <f t="shared" si="67"/>
        <v>#N/A</v>
      </c>
      <c r="F367" s="2">
        <v>1186089.6867115796</v>
      </c>
      <c r="G367" s="2">
        <f t="shared" si="79"/>
        <v>784210.28571428568</v>
      </c>
      <c r="H367" s="2">
        <f t="shared" si="76"/>
        <v>223721116.98029059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5295491.2857142808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1251212.641505003</v>
      </c>
      <c r="Q367" s="2">
        <f t="shared" si="80"/>
        <v>800000</v>
      </c>
      <c r="R367" s="2">
        <f t="shared" si="77"/>
        <v>229729381.53078485</v>
      </c>
      <c r="S367" s="2">
        <f t="shared" si="58"/>
        <v>784210.28571429849</v>
      </c>
      <c r="T367" s="2">
        <f t="shared" si="59"/>
        <v>15789.714285714552</v>
      </c>
      <c r="U367" s="2">
        <f t="shared" si="60"/>
        <v>800000</v>
      </c>
      <c r="V367" s="2">
        <f t="shared" si="78"/>
        <v>157847452.98028952</v>
      </c>
      <c r="W367" s="2">
        <f t="shared" si="61"/>
        <v>784210.28571429849</v>
      </c>
      <c r="X367" s="2">
        <f t="shared" si="51"/>
        <v>15789.714285701513</v>
      </c>
      <c r="Y367" s="2">
        <f t="shared" si="74"/>
        <v>71881928.550495312</v>
      </c>
      <c r="Z367" s="2" t="str">
        <f t="shared" si="52"/>
        <v>MEEP</v>
      </c>
      <c r="AA367" s="2">
        <f>IF(Z367="HERE",Y367,AA366+Graph!$G$1*1000)</f>
        <v>117429793.21150912</v>
      </c>
      <c r="AB367" s="2">
        <f t="shared" si="63"/>
        <v>420000</v>
      </c>
      <c r="AC367" s="2">
        <f t="shared" si="75"/>
        <v>66041292.870820865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294</v>
      </c>
      <c r="C368" s="7"/>
      <c r="D368" s="2" t="e">
        <f t="shared" si="55"/>
        <v>#N/A</v>
      </c>
      <c r="E368" s="2" t="e">
        <f t="shared" si="67"/>
        <v>#N/A</v>
      </c>
      <c r="F368" s="2">
        <v>1188676.9133697003</v>
      </c>
      <c r="G368" s="2">
        <f t="shared" si="79"/>
        <v>784210.28571428568</v>
      </c>
      <c r="H368" s="2">
        <f t="shared" si="76"/>
        <v>224505327.26600489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5311280.9999999953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1253993.3765807301</v>
      </c>
      <c r="Q368" s="2">
        <f t="shared" si="80"/>
        <v>800000</v>
      </c>
      <c r="R368" s="2">
        <f t="shared" si="77"/>
        <v>230529381.53078485</v>
      </c>
      <c r="S368" s="2">
        <f t="shared" si="58"/>
        <v>784210.28571429849</v>
      </c>
      <c r="T368" s="2">
        <f t="shared" si="59"/>
        <v>15789.714285714552</v>
      </c>
      <c r="U368" s="2">
        <f t="shared" si="60"/>
        <v>800000</v>
      </c>
      <c r="V368" s="2">
        <f t="shared" si="78"/>
        <v>158631663.26600382</v>
      </c>
      <c r="W368" s="2">
        <f t="shared" si="61"/>
        <v>784210.28571429849</v>
      </c>
      <c r="X368" s="2">
        <f t="shared" si="51"/>
        <v>15789.714285701513</v>
      </c>
      <c r="Y368" s="2">
        <f t="shared" si="74"/>
        <v>71897718.264781013</v>
      </c>
      <c r="Z368" s="2" t="str">
        <f t="shared" si="52"/>
        <v>MEEP</v>
      </c>
      <c r="AA368" s="2">
        <f>IF(Z368="HERE",Y368,AA367+Graph!$G$1*1000)</f>
        <v>117849793.21150912</v>
      </c>
      <c r="AB368" s="2">
        <f t="shared" si="63"/>
        <v>420000</v>
      </c>
      <c r="AC368" s="2">
        <f t="shared" si="75"/>
        <v>66041292.870820865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295</v>
      </c>
      <c r="C369" s="7"/>
      <c r="D369" s="2" t="e">
        <f t="shared" si="55"/>
        <v>#N/A</v>
      </c>
      <c r="E369" s="2" t="e">
        <f t="shared" si="67"/>
        <v>#N/A</v>
      </c>
      <c r="F369" s="2">
        <v>1191264.1400278211</v>
      </c>
      <c r="G369" s="2">
        <f t="shared" si="79"/>
        <v>784210.28571428568</v>
      </c>
      <c r="H369" s="2">
        <f t="shared" si="76"/>
        <v>225289537.55171919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5327070.7142857099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1256774.1116564721</v>
      </c>
      <c r="Q369" s="2">
        <f t="shared" si="80"/>
        <v>800000</v>
      </c>
      <c r="R369" s="2">
        <f t="shared" si="77"/>
        <v>231329381.53078485</v>
      </c>
      <c r="S369" s="2">
        <f t="shared" si="58"/>
        <v>784210.28571429849</v>
      </c>
      <c r="T369" s="2">
        <f t="shared" si="59"/>
        <v>15789.714285714552</v>
      </c>
      <c r="U369" s="2">
        <f t="shared" si="60"/>
        <v>800000</v>
      </c>
      <c r="V369" s="2">
        <f t="shared" si="78"/>
        <v>159415873.55171812</v>
      </c>
      <c r="W369" s="2">
        <f t="shared" si="61"/>
        <v>784210.28571429849</v>
      </c>
      <c r="X369" s="2">
        <f t="shared" si="51"/>
        <v>15789.714285701513</v>
      </c>
      <c r="Y369" s="2">
        <f t="shared" si="74"/>
        <v>71913507.979066715</v>
      </c>
      <c r="Z369" s="2" t="str">
        <f t="shared" si="52"/>
        <v>MEEP</v>
      </c>
      <c r="AA369" s="2">
        <f>IF(Z369="HERE",Y369,AA368+Graph!$G$1*1000)</f>
        <v>118269793.21150912</v>
      </c>
      <c r="AB369" s="2">
        <f t="shared" si="63"/>
        <v>420000</v>
      </c>
      <c r="AC369" s="2">
        <f t="shared" si="75"/>
        <v>66041292.870820865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296</v>
      </c>
      <c r="C370" s="7"/>
      <c r="D370" s="2" t="e">
        <f t="shared" si="55"/>
        <v>#N/A</v>
      </c>
      <c r="E370" s="2" t="e">
        <f t="shared" si="67"/>
        <v>#N/A</v>
      </c>
      <c r="F370" s="2">
        <v>1193851.3666859567</v>
      </c>
      <c r="G370" s="2">
        <f t="shared" si="79"/>
        <v>784210.28571428568</v>
      </c>
      <c r="H370" s="2">
        <f t="shared" si="76"/>
        <v>226073747.83743349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5342860.4285714244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1259554.8467321992</v>
      </c>
      <c r="Q370" s="2">
        <f t="shared" si="80"/>
        <v>800000</v>
      </c>
      <c r="R370" s="2">
        <f t="shared" si="77"/>
        <v>232129381.53078485</v>
      </c>
      <c r="S370" s="2">
        <f t="shared" si="58"/>
        <v>784210.28571429849</v>
      </c>
      <c r="T370" s="2">
        <f t="shared" si="59"/>
        <v>15789.714285714552</v>
      </c>
      <c r="U370" s="2">
        <f t="shared" si="60"/>
        <v>800000</v>
      </c>
      <c r="V370" s="2">
        <f t="shared" si="78"/>
        <v>160200083.83743241</v>
      </c>
      <c r="W370" s="2">
        <f t="shared" si="61"/>
        <v>784210.28571429849</v>
      </c>
      <c r="X370" s="2">
        <f t="shared" si="51"/>
        <v>15789.714285701513</v>
      </c>
      <c r="Y370" s="2">
        <f t="shared" si="74"/>
        <v>71929297.693352416</v>
      </c>
      <c r="Z370" s="2" t="str">
        <f t="shared" si="52"/>
        <v>MEEP</v>
      </c>
      <c r="AA370" s="2">
        <f>IF(Z370="HERE",Y370,AA369+Graph!$G$1*1000)</f>
        <v>118689793.21150912</v>
      </c>
      <c r="AB370" s="2">
        <f t="shared" si="63"/>
        <v>420000</v>
      </c>
      <c r="AC370" s="2">
        <f t="shared" si="75"/>
        <v>66041292.870820865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297</v>
      </c>
      <c r="C371" s="7"/>
      <c r="D371" s="2" t="e">
        <f t="shared" si="55"/>
        <v>#N/A</v>
      </c>
      <c r="E371" s="2" t="e">
        <f t="shared" si="67"/>
        <v>#N/A</v>
      </c>
      <c r="F371" s="2">
        <v>1196438.5933440775</v>
      </c>
      <c r="G371" s="2">
        <f t="shared" si="79"/>
        <v>784210.28571428568</v>
      </c>
      <c r="H371" s="2">
        <f t="shared" si="76"/>
        <v>226857958.12314779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5358650.142857139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1262335.5818079412</v>
      </c>
      <c r="Q371" s="2">
        <f t="shared" si="80"/>
        <v>800000</v>
      </c>
      <c r="R371" s="2">
        <f t="shared" si="77"/>
        <v>232929381.53078485</v>
      </c>
      <c r="S371" s="2">
        <f t="shared" si="58"/>
        <v>784210.28571429849</v>
      </c>
      <c r="T371" s="2">
        <f t="shared" si="59"/>
        <v>15789.714285714552</v>
      </c>
      <c r="U371" s="2">
        <f t="shared" si="60"/>
        <v>800000</v>
      </c>
      <c r="V371" s="2">
        <f t="shared" si="78"/>
        <v>160984294.12314671</v>
      </c>
      <c r="W371" s="2">
        <f t="shared" si="61"/>
        <v>784210.28571429849</v>
      </c>
      <c r="X371" s="2">
        <f t="shared" si="51"/>
        <v>15789.714285701513</v>
      </c>
      <c r="Y371" s="2">
        <f t="shared" si="74"/>
        <v>71945087.407638118</v>
      </c>
      <c r="Z371" s="2" t="str">
        <f t="shared" si="52"/>
        <v>MEEP</v>
      </c>
      <c r="AA371" s="2">
        <f>IF(Z371="HERE",Y371,AA370+Graph!$G$1*1000)</f>
        <v>119109793.21150912</v>
      </c>
      <c r="AB371" s="2">
        <f t="shared" si="63"/>
        <v>420000</v>
      </c>
      <c r="AC371" s="2">
        <f t="shared" si="75"/>
        <v>66041292.870820865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298</v>
      </c>
      <c r="C372" s="7"/>
      <c r="D372" s="2" t="e">
        <f t="shared" si="55"/>
        <v>#N/A</v>
      </c>
      <c r="E372" s="2" t="e">
        <f t="shared" si="67"/>
        <v>#N/A</v>
      </c>
      <c r="F372" s="2">
        <v>1199025.8200021982</v>
      </c>
      <c r="G372" s="2">
        <f t="shared" si="79"/>
        <v>784210.28571428568</v>
      </c>
      <c r="H372" s="2">
        <f t="shared" si="76"/>
        <v>227642168.40886208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5374439.8571428536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1265116.3168836683</v>
      </c>
      <c r="Q372" s="2">
        <f t="shared" si="80"/>
        <v>800000</v>
      </c>
      <c r="R372" s="2">
        <f t="shared" si="77"/>
        <v>233729381.53078485</v>
      </c>
      <c r="S372" s="2">
        <f t="shared" si="58"/>
        <v>784210.28571429849</v>
      </c>
      <c r="T372" s="2">
        <f t="shared" si="59"/>
        <v>15789.714285714552</v>
      </c>
      <c r="U372" s="2">
        <f t="shared" si="60"/>
        <v>800000</v>
      </c>
      <c r="V372" s="2">
        <f t="shared" si="78"/>
        <v>161768504.40886101</v>
      </c>
      <c r="W372" s="2">
        <f t="shared" si="61"/>
        <v>784210.28571429849</v>
      </c>
      <c r="X372" s="2">
        <f t="shared" si="51"/>
        <v>15789.714285701513</v>
      </c>
      <c r="Y372" s="2">
        <f t="shared" si="74"/>
        <v>71960877.121923819</v>
      </c>
      <c r="Z372" s="2" t="str">
        <f t="shared" si="52"/>
        <v>MEEP</v>
      </c>
      <c r="AA372" s="2">
        <f>IF(Z372="HERE",Y372,AA371+Graph!$G$1*1000)</f>
        <v>119529793.21150912</v>
      </c>
      <c r="AB372" s="2">
        <f t="shared" si="63"/>
        <v>420000</v>
      </c>
      <c r="AC372" s="2">
        <f t="shared" si="75"/>
        <v>66041292.870820865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299</v>
      </c>
      <c r="C373" s="7"/>
      <c r="D373" s="2" t="e">
        <f t="shared" si="55"/>
        <v>#N/A</v>
      </c>
      <c r="E373" s="2" t="e">
        <f t="shared" si="67"/>
        <v>#N/A</v>
      </c>
      <c r="F373" s="2">
        <v>1201613.046660319</v>
      </c>
      <c r="G373" s="2">
        <f t="shared" si="79"/>
        <v>784210.28571428568</v>
      </c>
      <c r="H373" s="2">
        <f t="shared" si="76"/>
        <v>228426378.69457638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5390229.5714285681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1267897.0519594103</v>
      </c>
      <c r="Q373" s="2">
        <f t="shared" si="80"/>
        <v>800000</v>
      </c>
      <c r="R373" s="2">
        <f t="shared" si="77"/>
        <v>234529381.53078485</v>
      </c>
      <c r="S373" s="2">
        <f t="shared" si="58"/>
        <v>784210.28571429849</v>
      </c>
      <c r="T373" s="2">
        <f t="shared" si="59"/>
        <v>15789.714285714552</v>
      </c>
      <c r="U373" s="2">
        <f t="shared" si="60"/>
        <v>800000</v>
      </c>
      <c r="V373" s="2">
        <f t="shared" si="78"/>
        <v>162552714.69457531</v>
      </c>
      <c r="W373" s="2">
        <f t="shared" si="61"/>
        <v>784210.28571429849</v>
      </c>
      <c r="X373" s="2">
        <f t="shared" si="51"/>
        <v>15789.714285701513</v>
      </c>
      <c r="Y373" s="2">
        <f t="shared" si="74"/>
        <v>71976666.836209521</v>
      </c>
      <c r="Z373" s="2" t="str">
        <f t="shared" si="52"/>
        <v>MEEP</v>
      </c>
      <c r="AA373" s="2">
        <f>IF(Z373="HERE",Y373,AA372+Graph!$G$1*1000)</f>
        <v>119949793.21150912</v>
      </c>
      <c r="AB373" s="2">
        <f t="shared" si="63"/>
        <v>420000</v>
      </c>
      <c r="AC373" s="2">
        <f t="shared" si="75"/>
        <v>66041292.870820865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300</v>
      </c>
      <c r="C374" s="7"/>
      <c r="D374" s="2" t="e">
        <f t="shared" si="55"/>
        <v>#N/A</v>
      </c>
      <c r="E374" s="2" t="e">
        <f t="shared" si="67"/>
        <v>#N/A</v>
      </c>
      <c r="F374" s="2">
        <v>1204200.2733184397</v>
      </c>
      <c r="G374" s="2">
        <f t="shared" si="79"/>
        <v>784210.28571428568</v>
      </c>
      <c r="H374" s="2">
        <f t="shared" si="76"/>
        <v>229210588.98029068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5406019.2857142827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1270677.7870351374</v>
      </c>
      <c r="Q374" s="2">
        <f t="shared" si="80"/>
        <v>800000</v>
      </c>
      <c r="R374" s="2">
        <f t="shared" si="77"/>
        <v>235329381.53078485</v>
      </c>
      <c r="S374" s="2">
        <f t="shared" si="58"/>
        <v>784210.28571429849</v>
      </c>
      <c r="T374" s="2">
        <f t="shared" si="59"/>
        <v>15789.714285714552</v>
      </c>
      <c r="U374" s="2">
        <f t="shared" si="60"/>
        <v>800000</v>
      </c>
      <c r="V374" s="2">
        <f t="shared" si="78"/>
        <v>163336924.98028961</v>
      </c>
      <c r="W374" s="2">
        <f t="shared" si="61"/>
        <v>784210.28571429849</v>
      </c>
      <c r="X374" s="2">
        <f t="shared" si="51"/>
        <v>15789.714285701513</v>
      </c>
      <c r="Y374" s="2">
        <f t="shared" si="74"/>
        <v>71992456.550495222</v>
      </c>
      <c r="Z374" s="2" t="str">
        <f t="shared" si="52"/>
        <v>MEEP</v>
      </c>
      <c r="AA374" s="2">
        <f>IF(Z374="HERE",Y374,AA373+Graph!$G$1*1000)</f>
        <v>120369793.21150912</v>
      </c>
      <c r="AB374" s="2">
        <f t="shared" si="63"/>
        <v>420000</v>
      </c>
      <c r="AC374" s="2">
        <f t="shared" si="75"/>
        <v>66041292.870820865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301</v>
      </c>
      <c r="C375" s="7"/>
      <c r="D375" s="2" t="e">
        <f t="shared" si="55"/>
        <v>#N/A</v>
      </c>
      <c r="E375" s="2" t="e">
        <f t="shared" si="67"/>
        <v>#N/A</v>
      </c>
      <c r="F375" s="2">
        <v>1206787.4999765605</v>
      </c>
      <c r="G375" s="2">
        <f t="shared" si="79"/>
        <v>784210.28571428568</v>
      </c>
      <c r="H375" s="2">
        <f t="shared" si="76"/>
        <v>229994799.26600498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5421808.9999999972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1273458.5221108794</v>
      </c>
      <c r="Q375" s="2">
        <f t="shared" si="80"/>
        <v>800000</v>
      </c>
      <c r="R375" s="2">
        <f t="shared" si="77"/>
        <v>236129381.53078485</v>
      </c>
      <c r="S375" s="2">
        <f t="shared" si="58"/>
        <v>784210.28571429849</v>
      </c>
      <c r="T375" s="2">
        <f t="shared" si="59"/>
        <v>15789.714285714552</v>
      </c>
      <c r="U375" s="2">
        <f t="shared" si="60"/>
        <v>800000</v>
      </c>
      <c r="V375" s="2">
        <f t="shared" si="78"/>
        <v>164121135.26600391</v>
      </c>
      <c r="W375" s="2">
        <f t="shared" si="61"/>
        <v>784210.28571429849</v>
      </c>
      <c r="X375" s="2">
        <f t="shared" si="51"/>
        <v>15789.714285701513</v>
      </c>
      <c r="Y375" s="2">
        <f t="shared" si="74"/>
        <v>72008246.264780924</v>
      </c>
      <c r="Z375" s="2" t="str">
        <f t="shared" si="52"/>
        <v>MEEP</v>
      </c>
      <c r="AA375" s="2">
        <f>IF(Z375="HERE",Y375,AA374+Graph!$G$1*1000)</f>
        <v>120789793.21150912</v>
      </c>
      <c r="AB375" s="2">
        <f t="shared" si="63"/>
        <v>420000</v>
      </c>
      <c r="AC375" s="2">
        <f t="shared" si="75"/>
        <v>66041292.870820865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302</v>
      </c>
      <c r="C376" s="7"/>
      <c r="D376" s="2" t="e">
        <f t="shared" si="55"/>
        <v>#N/A</v>
      </c>
      <c r="E376" s="2" t="e">
        <f t="shared" si="67"/>
        <v>#N/A</v>
      </c>
      <c r="F376" s="2">
        <v>1209374.7266346812</v>
      </c>
      <c r="G376" s="2">
        <f t="shared" si="79"/>
        <v>784210.28571428568</v>
      </c>
      <c r="H376" s="2">
        <f t="shared" si="76"/>
        <v>230779009.55171928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5437598.7142857118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1276239.2571866065</v>
      </c>
      <c r="Q376" s="2">
        <f t="shared" si="80"/>
        <v>800000</v>
      </c>
      <c r="R376" s="2">
        <f t="shared" si="77"/>
        <v>236929381.53078485</v>
      </c>
      <c r="S376" s="2">
        <f t="shared" si="58"/>
        <v>784210.28571429849</v>
      </c>
      <c r="T376" s="2">
        <f t="shared" si="59"/>
        <v>15789.714285714552</v>
      </c>
      <c r="U376" s="2">
        <f t="shared" si="60"/>
        <v>800000</v>
      </c>
      <c r="V376" s="2">
        <f t="shared" si="78"/>
        <v>164905345.55171821</v>
      </c>
      <c r="W376" s="2">
        <f t="shared" si="61"/>
        <v>784210.28571429849</v>
      </c>
      <c r="X376" s="2">
        <f t="shared" si="51"/>
        <v>15789.714285701513</v>
      </c>
      <c r="Y376" s="2">
        <f t="shared" si="74"/>
        <v>72024035.979066625</v>
      </c>
      <c r="Z376" s="2" t="str">
        <f t="shared" si="52"/>
        <v>MEEP</v>
      </c>
      <c r="AA376" s="2">
        <f>IF(Z376="HERE",Y376,AA375+Graph!$G$1*1000)</f>
        <v>121209793.21150912</v>
      </c>
      <c r="AB376" s="2">
        <f t="shared" si="63"/>
        <v>420000</v>
      </c>
      <c r="AC376" s="2">
        <f t="shared" si="75"/>
        <v>66041292.870820865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303</v>
      </c>
      <c r="C377" s="7"/>
      <c r="D377" s="2" t="e">
        <f t="shared" si="55"/>
        <v>#N/A</v>
      </c>
      <c r="E377" s="2" t="e">
        <f t="shared" si="67"/>
        <v>#N/A</v>
      </c>
      <c r="F377" s="2">
        <v>1211961.953292802</v>
      </c>
      <c r="G377" s="2">
        <f t="shared" si="79"/>
        <v>784210.28571428568</v>
      </c>
      <c r="H377" s="2">
        <f t="shared" si="76"/>
        <v>231563219.83743358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5453388.4285714263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1279019.9922623485</v>
      </c>
      <c r="Q377" s="2">
        <f t="shared" si="80"/>
        <v>800000</v>
      </c>
      <c r="R377" s="2">
        <f t="shared" si="77"/>
        <v>237729381.53078485</v>
      </c>
      <c r="S377" s="2">
        <f t="shared" si="58"/>
        <v>784210.28571429849</v>
      </c>
      <c r="T377" s="2">
        <f t="shared" si="59"/>
        <v>15789.714285714552</v>
      </c>
      <c r="U377" s="2">
        <f t="shared" si="60"/>
        <v>800000</v>
      </c>
      <c r="V377" s="2">
        <f t="shared" si="78"/>
        <v>165689555.8374325</v>
      </c>
      <c r="W377" s="2">
        <f t="shared" si="61"/>
        <v>784210.28571429849</v>
      </c>
      <c r="X377" s="2">
        <f t="shared" si="51"/>
        <v>15789.714285701513</v>
      </c>
      <c r="Y377" s="2">
        <f t="shared" si="74"/>
        <v>72039825.693352327</v>
      </c>
      <c r="Z377" s="2" t="str">
        <f t="shared" si="52"/>
        <v>MEEP</v>
      </c>
      <c r="AA377" s="2">
        <f>IF(Z377="HERE",Y377,AA376+Graph!$G$1*1000)</f>
        <v>121629793.21150912</v>
      </c>
      <c r="AB377" s="2">
        <f t="shared" si="63"/>
        <v>420000</v>
      </c>
      <c r="AC377" s="2">
        <f t="shared" si="75"/>
        <v>66041292.870820865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304</v>
      </c>
      <c r="C378" s="7"/>
      <c r="D378" s="2" t="e">
        <f t="shared" si="55"/>
        <v>#N/A</v>
      </c>
      <c r="E378" s="2" t="e">
        <f t="shared" si="67"/>
        <v>#N/A</v>
      </c>
      <c r="F378" s="2">
        <v>1214549.1799509227</v>
      </c>
      <c r="G378" s="2">
        <f t="shared" si="79"/>
        <v>784210.28571428568</v>
      </c>
      <c r="H378" s="2">
        <f t="shared" si="76"/>
        <v>232347430.12314788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5469178.1428571409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1281800.7273380905</v>
      </c>
      <c r="Q378" s="2">
        <f t="shared" si="80"/>
        <v>800000</v>
      </c>
      <c r="R378" s="2">
        <f t="shared" si="77"/>
        <v>238529381.53078485</v>
      </c>
      <c r="S378" s="2">
        <f t="shared" si="58"/>
        <v>784210.28571429849</v>
      </c>
      <c r="T378" s="2">
        <f t="shared" si="59"/>
        <v>15789.714285714552</v>
      </c>
      <c r="U378" s="2">
        <f t="shared" si="60"/>
        <v>800000</v>
      </c>
      <c r="V378" s="2">
        <f t="shared" si="78"/>
        <v>166473766.1231468</v>
      </c>
      <c r="W378" s="2">
        <f t="shared" si="61"/>
        <v>784210.28571429849</v>
      </c>
      <c r="X378" s="2">
        <f t="shared" si="51"/>
        <v>15789.714285701513</v>
      </c>
      <c r="Y378" s="2">
        <f t="shared" si="74"/>
        <v>72055615.407638028</v>
      </c>
      <c r="Z378" s="2" t="str">
        <f t="shared" si="52"/>
        <v>MEEP</v>
      </c>
      <c r="AA378" s="2">
        <f>IF(Z378="HERE",Y378,AA377+Graph!$G$1*1000)</f>
        <v>122049793.21150912</v>
      </c>
      <c r="AB378" s="2">
        <f t="shared" si="63"/>
        <v>420000</v>
      </c>
      <c r="AC378" s="2">
        <f t="shared" si="75"/>
        <v>66041292.870820865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305</v>
      </c>
      <c r="C379" s="7"/>
      <c r="D379" s="2" t="e">
        <f t="shared" si="55"/>
        <v>#N/A</v>
      </c>
      <c r="E379" s="2" t="e">
        <f t="shared" si="67"/>
        <v>#N/A</v>
      </c>
      <c r="F379" s="2">
        <v>1217136.4066090435</v>
      </c>
      <c r="G379" s="2">
        <f t="shared" si="79"/>
        <v>784210.28571428568</v>
      </c>
      <c r="H379" s="2">
        <f t="shared" si="76"/>
        <v>233131640.40886217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5484967.8571428554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1284581.4624138176</v>
      </c>
      <c r="Q379" s="2">
        <f t="shared" si="80"/>
        <v>800000</v>
      </c>
      <c r="R379" s="2">
        <f t="shared" si="77"/>
        <v>239329381.53078485</v>
      </c>
      <c r="S379" s="2">
        <f t="shared" si="58"/>
        <v>784210.28571429849</v>
      </c>
      <c r="T379" s="2">
        <f t="shared" si="59"/>
        <v>15789.714285714552</v>
      </c>
      <c r="U379" s="2">
        <f t="shared" si="60"/>
        <v>800000</v>
      </c>
      <c r="V379" s="2">
        <f t="shared" si="78"/>
        <v>167257976.4088611</v>
      </c>
      <c r="W379" s="2">
        <f t="shared" si="61"/>
        <v>784210.28571429849</v>
      </c>
      <c r="X379" s="2">
        <f t="shared" si="51"/>
        <v>15789.714285701513</v>
      </c>
      <c r="Y379" s="2">
        <f t="shared" si="74"/>
        <v>72071405.12192373</v>
      </c>
      <c r="Z379" s="2" t="str">
        <f t="shared" si="52"/>
        <v>MEEP</v>
      </c>
      <c r="AA379" s="2">
        <f>IF(Z379="HERE",Y379,AA378+Graph!$G$1*1000)</f>
        <v>122469793.21150912</v>
      </c>
      <c r="AB379" s="2">
        <f t="shared" si="63"/>
        <v>420000</v>
      </c>
      <c r="AC379" s="2">
        <f t="shared" si="75"/>
        <v>66041292.870820865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306</v>
      </c>
      <c r="C380" s="7"/>
      <c r="D380" s="2" t="e">
        <f t="shared" si="55"/>
        <v>#N/A</v>
      </c>
      <c r="E380" s="2" t="e">
        <f t="shared" si="67"/>
        <v>#N/A</v>
      </c>
      <c r="F380" s="2">
        <v>1219723.6332671642</v>
      </c>
      <c r="G380" s="2">
        <f t="shared" si="79"/>
        <v>784210.28571428568</v>
      </c>
      <c r="H380" s="2">
        <f t="shared" si="76"/>
        <v>233915850.69457647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5500757.57142857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1287362.1974895597</v>
      </c>
      <c r="Q380" s="2">
        <f t="shared" si="80"/>
        <v>800000</v>
      </c>
      <c r="R380" s="2">
        <f t="shared" si="77"/>
        <v>240129381.53078485</v>
      </c>
      <c r="S380" s="2">
        <f t="shared" si="58"/>
        <v>784210.28571429849</v>
      </c>
      <c r="T380" s="2">
        <f t="shared" si="59"/>
        <v>15789.714285714552</v>
      </c>
      <c r="U380" s="2">
        <f t="shared" si="60"/>
        <v>800000</v>
      </c>
      <c r="V380" s="2">
        <f t="shared" si="78"/>
        <v>168042186.6945754</v>
      </c>
      <c r="W380" s="2">
        <f t="shared" si="61"/>
        <v>784210.28571429849</v>
      </c>
      <c r="X380" s="2">
        <f t="shared" si="51"/>
        <v>15789.714285701513</v>
      </c>
      <c r="Y380" s="2">
        <f t="shared" si="74"/>
        <v>72087194.836209431</v>
      </c>
      <c r="Z380" s="2" t="str">
        <f t="shared" si="52"/>
        <v>MEEP</v>
      </c>
      <c r="AA380" s="2">
        <f>IF(Z380="HERE",Y380,AA379+Graph!$G$1*1000)</f>
        <v>122889793.21150912</v>
      </c>
      <c r="AB380" s="2">
        <f t="shared" si="63"/>
        <v>420000</v>
      </c>
      <c r="AC380" s="2">
        <f t="shared" si="75"/>
        <v>66041292.870820865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307</v>
      </c>
      <c r="C381" s="7"/>
      <c r="D381" s="2" t="e">
        <f t="shared" si="55"/>
        <v>#N/A</v>
      </c>
      <c r="E381" s="2" t="e">
        <f t="shared" si="67"/>
        <v>#N/A</v>
      </c>
      <c r="F381" s="2">
        <v>1222310.859925285</v>
      </c>
      <c r="G381" s="2">
        <f t="shared" si="79"/>
        <v>784210.28571428568</v>
      </c>
      <c r="H381" s="2">
        <f t="shared" si="76"/>
        <v>234700060.98029077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5516547.2857142845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1290142.9325652868</v>
      </c>
      <c r="Q381" s="2">
        <f t="shared" si="80"/>
        <v>800000</v>
      </c>
      <c r="R381" s="2">
        <f t="shared" si="77"/>
        <v>240929381.53078485</v>
      </c>
      <c r="S381" s="2">
        <f t="shared" si="58"/>
        <v>784210.28571429849</v>
      </c>
      <c r="T381" s="2">
        <f t="shared" si="59"/>
        <v>15789.714285714552</v>
      </c>
      <c r="U381" s="2">
        <f t="shared" si="60"/>
        <v>800000</v>
      </c>
      <c r="V381" s="2">
        <f t="shared" si="78"/>
        <v>168826396.9802897</v>
      </c>
      <c r="W381" s="2">
        <f t="shared" si="61"/>
        <v>784210.28571429849</v>
      </c>
      <c r="X381" s="2">
        <f t="shared" si="51"/>
        <v>15789.714285701513</v>
      </c>
      <c r="Y381" s="2">
        <f t="shared" si="74"/>
        <v>72102984.550495133</v>
      </c>
      <c r="Z381" s="2" t="str">
        <f t="shared" si="52"/>
        <v>MEEP</v>
      </c>
      <c r="AA381" s="2">
        <f>IF(Z381="HERE",Y381,AA380+Graph!$G$1*1000)</f>
        <v>123309793.21150912</v>
      </c>
      <c r="AB381" s="2">
        <f t="shared" si="63"/>
        <v>420000</v>
      </c>
      <c r="AC381" s="2">
        <f t="shared" si="75"/>
        <v>66041292.870820865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308</v>
      </c>
      <c r="C382" s="7"/>
      <c r="D382" s="2" t="e">
        <f t="shared" si="55"/>
        <v>#N/A</v>
      </c>
      <c r="E382" s="2" t="e">
        <f t="shared" si="67"/>
        <v>#N/A</v>
      </c>
      <c r="F382" s="2">
        <v>1224898.0865834057</v>
      </c>
      <c r="G382" s="2">
        <f t="shared" si="79"/>
        <v>784210.28571428568</v>
      </c>
      <c r="H382" s="2">
        <f t="shared" si="76"/>
        <v>235484271.26600507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5532336.9999999991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1292923.6676410288</v>
      </c>
      <c r="Q382" s="2">
        <f t="shared" si="80"/>
        <v>800000</v>
      </c>
      <c r="R382" s="2">
        <f t="shared" si="77"/>
        <v>241729381.53078485</v>
      </c>
      <c r="S382" s="2">
        <f t="shared" si="58"/>
        <v>784210.28571429849</v>
      </c>
      <c r="T382" s="2">
        <f t="shared" si="59"/>
        <v>15789.714285714552</v>
      </c>
      <c r="U382" s="2">
        <f t="shared" si="60"/>
        <v>800000</v>
      </c>
      <c r="V382" s="2">
        <f t="shared" si="78"/>
        <v>169610607.266004</v>
      </c>
      <c r="W382" s="2">
        <f t="shared" si="61"/>
        <v>784210.28571429849</v>
      </c>
      <c r="X382" s="2">
        <f t="shared" si="51"/>
        <v>15789.714285701513</v>
      </c>
      <c r="Y382" s="2">
        <f t="shared" si="74"/>
        <v>72118774.264780834</v>
      </c>
      <c r="Z382" s="2" t="str">
        <f t="shared" si="52"/>
        <v>MEEP</v>
      </c>
      <c r="AA382" s="2">
        <f>IF(Z382="HERE",Y382,AA381+Graph!$G$1*1000)</f>
        <v>123729793.21150912</v>
      </c>
      <c r="AB382" s="2">
        <f t="shared" si="63"/>
        <v>420000</v>
      </c>
      <c r="AC382" s="2">
        <f t="shared" si="75"/>
        <v>66041292.870820865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309</v>
      </c>
      <c r="C383" s="7"/>
      <c r="D383" s="2" t="e">
        <f t="shared" si="55"/>
        <v>#N/A</v>
      </c>
      <c r="E383" s="2" t="e">
        <f t="shared" si="67"/>
        <v>#N/A</v>
      </c>
      <c r="F383" s="2">
        <v>1227485.3132415265</v>
      </c>
      <c r="G383" s="2">
        <f t="shared" si="79"/>
        <v>784210.28571428568</v>
      </c>
      <c r="H383" s="2">
        <f t="shared" si="76"/>
        <v>236268481.55171937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5548126.7142857136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1295704.4027167559</v>
      </c>
      <c r="Q383" s="2">
        <f t="shared" si="80"/>
        <v>800000</v>
      </c>
      <c r="R383" s="2">
        <f t="shared" si="77"/>
        <v>242529381.53078485</v>
      </c>
      <c r="S383" s="2">
        <f t="shared" si="58"/>
        <v>784210.28571429849</v>
      </c>
      <c r="T383" s="2">
        <f t="shared" si="59"/>
        <v>15789.714285714552</v>
      </c>
      <c r="U383" s="2">
        <f t="shared" si="60"/>
        <v>800000</v>
      </c>
      <c r="V383" s="2">
        <f t="shared" si="78"/>
        <v>170394817.55171829</v>
      </c>
      <c r="W383" s="2">
        <f t="shared" si="61"/>
        <v>784210.28571429849</v>
      </c>
      <c r="X383" s="2">
        <f t="shared" si="51"/>
        <v>15789.714285701513</v>
      </c>
      <c r="Y383" s="2">
        <f t="shared" si="74"/>
        <v>72134563.979066536</v>
      </c>
      <c r="Z383" s="2" t="str">
        <f t="shared" si="52"/>
        <v>MEEP</v>
      </c>
      <c r="AA383" s="2">
        <f>IF(Z383="HERE",Y383,AA382+Graph!$G$1*1000)</f>
        <v>124149793.21150912</v>
      </c>
      <c r="AB383" s="2">
        <f t="shared" si="63"/>
        <v>420000</v>
      </c>
      <c r="AC383" s="2">
        <f t="shared" si="75"/>
        <v>66041292.870820865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310</v>
      </c>
      <c r="C384" s="7"/>
      <c r="D384" s="2" t="e">
        <f t="shared" si="55"/>
        <v>#N/A</v>
      </c>
      <c r="E384" s="2" t="e">
        <f t="shared" si="67"/>
        <v>#N/A</v>
      </c>
      <c r="F384" s="2">
        <v>1230072.5398996472</v>
      </c>
      <c r="G384" s="2">
        <f t="shared" si="79"/>
        <v>784210.28571428568</v>
      </c>
      <c r="H384" s="2">
        <f t="shared" si="76"/>
        <v>237052691.83743367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5563916.4285714282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1298485.1377924979</v>
      </c>
      <c r="Q384" s="2">
        <f t="shared" si="80"/>
        <v>800000</v>
      </c>
      <c r="R384" s="2">
        <f t="shared" si="77"/>
        <v>243329381.53078485</v>
      </c>
      <c r="S384" s="2">
        <f t="shared" si="58"/>
        <v>784210.28571429849</v>
      </c>
      <c r="T384" s="2">
        <f t="shared" si="59"/>
        <v>15789.714285714552</v>
      </c>
      <c r="U384" s="2">
        <f t="shared" si="60"/>
        <v>800000</v>
      </c>
      <c r="V384" s="2">
        <f t="shared" si="78"/>
        <v>171179027.83743259</v>
      </c>
      <c r="W384" s="2">
        <f t="shared" si="61"/>
        <v>784210.28571429849</v>
      </c>
      <c r="X384" s="2">
        <f t="shared" si="51"/>
        <v>15789.714285701513</v>
      </c>
      <c r="Y384" s="2">
        <f t="shared" si="74"/>
        <v>72150353.693352237</v>
      </c>
      <c r="Z384" s="2" t="str">
        <f t="shared" si="52"/>
        <v>MEEP</v>
      </c>
      <c r="AA384" s="2">
        <f>IF(Z384="HERE",Y384,AA383+Graph!$G$1*1000)</f>
        <v>124569793.21150912</v>
      </c>
      <c r="AB384" s="2">
        <f t="shared" si="63"/>
        <v>420000</v>
      </c>
      <c r="AC384" s="2">
        <f t="shared" si="75"/>
        <v>66041292.870820865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311</v>
      </c>
      <c r="C385" s="7"/>
      <c r="D385" s="2" t="e">
        <f t="shared" si="55"/>
        <v>#N/A</v>
      </c>
      <c r="E385" s="2" t="e">
        <f t="shared" si="67"/>
        <v>#N/A</v>
      </c>
      <c r="F385" s="2">
        <v>1232659.766557768</v>
      </c>
      <c r="G385" s="2">
        <f t="shared" si="79"/>
        <v>784210.28571428568</v>
      </c>
      <c r="H385" s="2">
        <f t="shared" si="76"/>
        <v>237836902.12314796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5579706.1428571427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1301265.872868225</v>
      </c>
      <c r="Q385" s="2">
        <f t="shared" si="80"/>
        <v>800000</v>
      </c>
      <c r="R385" s="2">
        <f t="shared" si="77"/>
        <v>244129381.53078485</v>
      </c>
      <c r="S385" s="2">
        <f t="shared" si="58"/>
        <v>784210.28571429849</v>
      </c>
      <c r="T385" s="2">
        <f t="shared" si="59"/>
        <v>15789.714285714552</v>
      </c>
      <c r="U385" s="2">
        <f t="shared" si="60"/>
        <v>800000</v>
      </c>
      <c r="V385" s="2">
        <f t="shared" si="78"/>
        <v>171963238.12314689</v>
      </c>
      <c r="W385" s="2">
        <f t="shared" si="61"/>
        <v>784210.28571429849</v>
      </c>
      <c r="X385" s="2">
        <f t="shared" si="51"/>
        <v>15789.714285701513</v>
      </c>
      <c r="Y385" s="2">
        <f t="shared" si="74"/>
        <v>72166143.407637939</v>
      </c>
      <c r="Z385" s="2" t="str">
        <f t="shared" si="52"/>
        <v>MEEP</v>
      </c>
      <c r="AA385" s="2">
        <f>IF(Z385="HERE",Y385,AA384+Graph!$G$1*1000)</f>
        <v>124989793.21150912</v>
      </c>
      <c r="AB385" s="2">
        <f t="shared" si="63"/>
        <v>420000</v>
      </c>
      <c r="AC385" s="2">
        <f t="shared" si="75"/>
        <v>66041292.870820865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5:I385">
    <cfRule type="cellIs" dxfId="37" priority="31" operator="greaterThan">
      <formula>0</formula>
    </cfRule>
  </conditionalFormatting>
  <conditionalFormatting sqref="C31:C64 C117:C385 C75:C114">
    <cfRule type="cellIs" dxfId="36" priority="32" operator="greaterThan">
      <formula>0</formula>
    </cfRule>
  </conditionalFormatting>
  <conditionalFormatting sqref="C31:C64 C117:C385 C75:C114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5" priority="34" operator="greaterThan">
      <formula>0</formula>
    </cfRule>
  </conditionalFormatting>
  <conditionalFormatting sqref="C115">
    <cfRule type="cellIs" dxfId="34" priority="35" operator="greaterThan">
      <formula>0</formula>
    </cfRule>
  </conditionalFormatting>
  <conditionalFormatting sqref="C65">
    <cfRule type="cellIs" dxfId="33" priority="29" operator="greaterThan">
      <formula>0</formula>
    </cfRule>
  </conditionalFormatting>
  <conditionalFormatting sqref="C6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2" priority="28" operator="greaterThan">
      <formula>0</formula>
    </cfRule>
  </conditionalFormatting>
  <conditionalFormatting sqref="C66">
    <cfRule type="cellIs" dxfId="31" priority="26" operator="greaterThan">
      <formula>0</formula>
    </cfRule>
  </conditionalFormatting>
  <conditionalFormatting sqref="C66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0" priority="25" operator="greaterThan">
      <formula>0</formula>
    </cfRule>
  </conditionalFormatting>
  <conditionalFormatting sqref="C67">
    <cfRule type="cellIs" dxfId="29" priority="23" operator="greaterThan">
      <formula>0</formula>
    </cfRule>
  </conditionalFormatting>
  <conditionalFormatting sqref="C6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8" priority="22" operator="greaterThan">
      <formula>0</formula>
    </cfRule>
  </conditionalFormatting>
  <conditionalFormatting sqref="C68">
    <cfRule type="cellIs" dxfId="27" priority="20" operator="greaterThan">
      <formula>0</formula>
    </cfRule>
  </conditionalFormatting>
  <conditionalFormatting sqref="C6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6" priority="19" operator="greaterThan">
      <formula>0</formula>
    </cfRule>
  </conditionalFormatting>
  <conditionalFormatting sqref="C69">
    <cfRule type="cellIs" dxfId="25" priority="17" operator="greaterThan">
      <formula>0</formula>
    </cfRule>
  </conditionalFormatting>
  <conditionalFormatting sqref="C6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4" priority="16" operator="greaterThan">
      <formula>0</formula>
    </cfRule>
  </conditionalFormatting>
  <conditionalFormatting sqref="C70">
    <cfRule type="cellIs" dxfId="23" priority="14" operator="greaterThan">
      <formula>0</formula>
    </cfRule>
  </conditionalFormatting>
  <conditionalFormatting sqref="C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2" priority="13" operator="greaterThan">
      <formula>0</formula>
    </cfRule>
  </conditionalFormatting>
  <conditionalFormatting sqref="C71">
    <cfRule type="cellIs" dxfId="21" priority="11" operator="greaterThan">
      <formula>0</formula>
    </cfRule>
  </conditionalFormatting>
  <conditionalFormatting sqref="C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0" priority="10" operator="greaterThan">
      <formula>0</formula>
    </cfRule>
  </conditionalFormatting>
  <conditionalFormatting sqref="C72">
    <cfRule type="cellIs" dxfId="19" priority="8" operator="greaterThan">
      <formula>0</formula>
    </cfRule>
  </conditionalFormatting>
  <conditionalFormatting sqref="C7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8" priority="7" operator="greaterThan">
      <formula>0</formula>
    </cfRule>
  </conditionalFormatting>
  <conditionalFormatting sqref="C73">
    <cfRule type="cellIs" dxfId="17" priority="5" operator="greaterThan">
      <formula>0</formula>
    </cfRule>
  </conditionalFormatting>
  <conditionalFormatting sqref="C7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6" priority="4" operator="greaterThan">
      <formula>0</formula>
    </cfRule>
  </conditionalFormatting>
  <conditionalFormatting sqref="C74">
    <cfRule type="cellIs" dxfId="8" priority="2" operator="greaterThan">
      <formula>0</formula>
    </cfRule>
  </conditionalFormatting>
  <conditionalFormatting sqref="C7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E148" workbookViewId="0">
      <selection activeCell="U171" sqref="U171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333570.06651242077</v>
      </c>
      <c r="G37" s="19">
        <v>4062501</v>
      </c>
      <c r="H37" s="19">
        <v>452301</v>
      </c>
      <c r="I37" s="29">
        <v>950730.94285714289</v>
      </c>
      <c r="J37" s="19">
        <v>333570.06651242077</v>
      </c>
      <c r="K37" s="19">
        <v>4062501</v>
      </c>
      <c r="L37" s="19">
        <v>452301</v>
      </c>
      <c r="M37" s="29">
        <v>950730.94285714289</v>
      </c>
      <c r="N37" s="26">
        <v>333570.06651242077</v>
      </c>
      <c r="O37" s="26">
        <v>4062501</v>
      </c>
      <c r="P37" s="19">
        <v>452301</v>
      </c>
      <c r="Q37" s="29">
        <v>950730.94285714289</v>
      </c>
      <c r="R37" s="26">
        <v>333570.06651242077</v>
      </c>
      <c r="S37" s="26">
        <v>4062501</v>
      </c>
      <c r="T37" s="19">
        <v>452301</v>
      </c>
      <c r="U37" s="29">
        <v>950730.94285714289</v>
      </c>
      <c r="V37" s="26">
        <v>333570.06651242077</v>
      </c>
      <c r="W37" s="26">
        <v>4062501</v>
      </c>
      <c r="X37" s="19">
        <v>452301</v>
      </c>
      <c r="Y37" s="29">
        <v>950730.94285714289</v>
      </c>
      <c r="Z37" s="26">
        <v>333570.06651242077</v>
      </c>
      <c r="AA37" s="26">
        <v>4062501</v>
      </c>
      <c r="AB37" s="19">
        <v>452301</v>
      </c>
      <c r="AC37" s="29">
        <v>950730.94285714289</v>
      </c>
      <c r="AD37" s="26">
        <v>333570.06651242077</v>
      </c>
      <c r="AE37" s="26">
        <v>4062501</v>
      </c>
      <c r="AF37" s="19">
        <v>452301</v>
      </c>
      <c r="AG37" s="29">
        <v>950730.94285714289</v>
      </c>
      <c r="AH37" s="26">
        <v>333570.06651242077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336350.80158816278</v>
      </c>
      <c r="G38" s="19">
        <v>4266577</v>
      </c>
      <c r="H38" s="19">
        <v>456866</v>
      </c>
      <c r="I38" s="29">
        <v>998824.88571428577</v>
      </c>
      <c r="J38" s="19">
        <v>336350.80158816278</v>
      </c>
      <c r="K38" s="19">
        <v>4266577</v>
      </c>
      <c r="L38" s="19">
        <v>456866</v>
      </c>
      <c r="M38" s="29">
        <v>998824.88571428577</v>
      </c>
      <c r="N38" s="26">
        <v>336350.80158816278</v>
      </c>
      <c r="O38" s="26">
        <v>4266577</v>
      </c>
      <c r="P38" s="19">
        <v>456866</v>
      </c>
      <c r="Q38" s="29">
        <v>998824.88571428577</v>
      </c>
      <c r="R38" s="26">
        <v>336350.80158816278</v>
      </c>
      <c r="S38" s="26">
        <v>4266577</v>
      </c>
      <c r="T38" s="19">
        <v>456866</v>
      </c>
      <c r="U38" s="29">
        <v>998824.88571428577</v>
      </c>
      <c r="V38" s="26">
        <v>336350.80158816278</v>
      </c>
      <c r="W38" s="26">
        <v>4266577</v>
      </c>
      <c r="X38" s="19">
        <v>456866</v>
      </c>
      <c r="Y38" s="29">
        <v>998824.88571428577</v>
      </c>
      <c r="Z38" s="26">
        <v>336350.80158816278</v>
      </c>
      <c r="AA38" s="26">
        <v>4266577</v>
      </c>
      <c r="AB38" s="19">
        <v>456866</v>
      </c>
      <c r="AC38" s="29">
        <v>998824.88571428577</v>
      </c>
      <c r="AD38" s="26">
        <v>336350.80158816278</v>
      </c>
      <c r="AE38" s="26">
        <v>4266577</v>
      </c>
      <c r="AF38" s="19">
        <v>456866</v>
      </c>
      <c r="AG38" s="29">
        <v>998824.88571428577</v>
      </c>
      <c r="AH38" s="26">
        <v>336350.80158816278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339131.53666388988</v>
      </c>
      <c r="G39" s="19">
        <v>4609740</v>
      </c>
      <c r="H39" s="19">
        <v>460625</v>
      </c>
      <c r="I39" s="29">
        <v>1046918.8285714284</v>
      </c>
      <c r="J39" s="19">
        <v>339131.53666388988</v>
      </c>
      <c r="K39" s="19">
        <v>4609740</v>
      </c>
      <c r="L39" s="19">
        <v>460625</v>
      </c>
      <c r="M39" s="29">
        <v>1046918.8285714284</v>
      </c>
      <c r="N39" s="26">
        <v>339131.53666388988</v>
      </c>
      <c r="O39" s="26">
        <v>4609740</v>
      </c>
      <c r="P39" s="19">
        <v>460625</v>
      </c>
      <c r="Q39" s="29">
        <v>1046918.8285714284</v>
      </c>
      <c r="R39" s="26">
        <v>339131.53666388988</v>
      </c>
      <c r="S39" s="26">
        <v>4609740</v>
      </c>
      <c r="T39" s="19">
        <v>460625</v>
      </c>
      <c r="U39" s="29">
        <v>1046918.8285714284</v>
      </c>
      <c r="V39" s="26">
        <v>339131.53666388988</v>
      </c>
      <c r="W39" s="26">
        <v>4609740</v>
      </c>
      <c r="X39" s="19">
        <v>460625</v>
      </c>
      <c r="Y39" s="29">
        <v>1046918.8285714284</v>
      </c>
      <c r="Z39" s="26">
        <v>339131.53666388988</v>
      </c>
      <c r="AA39" s="26">
        <v>4609740</v>
      </c>
      <c r="AB39" s="19">
        <v>460625</v>
      </c>
      <c r="AC39" s="29">
        <v>1046918.8285714284</v>
      </c>
      <c r="AD39" s="26">
        <v>339131.53666388988</v>
      </c>
      <c r="AE39" s="26">
        <v>4609740</v>
      </c>
      <c r="AF39" s="19">
        <v>460625</v>
      </c>
      <c r="AG39" s="29">
        <v>1046918.8285714284</v>
      </c>
      <c r="AH39" s="26">
        <v>339131.53666388988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341912.27173963189</v>
      </c>
      <c r="G40" s="19">
        <v>4973248</v>
      </c>
      <c r="H40" s="19">
        <v>464036</v>
      </c>
      <c r="I40" s="29">
        <v>1095012.7714285713</v>
      </c>
      <c r="J40" s="19">
        <v>341912.27173963189</v>
      </c>
      <c r="K40" s="19">
        <v>4973248</v>
      </c>
      <c r="L40" s="19">
        <v>464036</v>
      </c>
      <c r="M40" s="29">
        <v>1095012.7714285713</v>
      </c>
      <c r="N40" s="26">
        <v>341912.27173963189</v>
      </c>
      <c r="O40" s="26">
        <v>4973248</v>
      </c>
      <c r="P40" s="19">
        <v>464036</v>
      </c>
      <c r="Q40" s="29">
        <v>1095012.7714285713</v>
      </c>
      <c r="R40" s="26">
        <v>341912.27173963189</v>
      </c>
      <c r="S40" s="26">
        <v>4973248</v>
      </c>
      <c r="T40" s="19">
        <v>464036</v>
      </c>
      <c r="U40" s="29">
        <v>1095012.7714285713</v>
      </c>
      <c r="V40" s="26">
        <v>341912.27173963189</v>
      </c>
      <c r="W40" s="26">
        <v>4973248</v>
      </c>
      <c r="X40" s="19">
        <v>464036</v>
      </c>
      <c r="Y40" s="29">
        <v>1095012.7714285713</v>
      </c>
      <c r="Z40" s="26">
        <v>341912.27173963189</v>
      </c>
      <c r="AA40" s="26">
        <v>4973248</v>
      </c>
      <c r="AB40" s="19">
        <v>464036</v>
      </c>
      <c r="AC40" s="29">
        <v>1095012.7714285713</v>
      </c>
      <c r="AD40" s="26">
        <v>341912.27173963189</v>
      </c>
      <c r="AE40" s="26">
        <v>4973248</v>
      </c>
      <c r="AF40" s="19">
        <v>464036</v>
      </c>
      <c r="AG40" s="29">
        <v>1095012.7714285713</v>
      </c>
      <c r="AH40" s="26">
        <v>341912.27173963189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344693.006815359</v>
      </c>
      <c r="G41" s="19">
        <v>5383103</v>
      </c>
      <c r="H41" s="19">
        <v>466796</v>
      </c>
      <c r="I41" s="29">
        <v>1143106.7142857143</v>
      </c>
      <c r="J41" s="19">
        <v>344693.006815359</v>
      </c>
      <c r="K41" s="19">
        <v>5383103</v>
      </c>
      <c r="L41" s="19">
        <v>466796</v>
      </c>
      <c r="M41" s="29">
        <v>1143106.7142857143</v>
      </c>
      <c r="N41" s="26">
        <v>344693.006815359</v>
      </c>
      <c r="O41" s="26">
        <v>5383103</v>
      </c>
      <c r="P41" s="19">
        <v>466796</v>
      </c>
      <c r="Q41" s="29">
        <v>1143106.7142857143</v>
      </c>
      <c r="R41" s="26">
        <v>344693.006815359</v>
      </c>
      <c r="S41" s="26">
        <v>5383103</v>
      </c>
      <c r="T41" s="19">
        <v>466796</v>
      </c>
      <c r="U41" s="29">
        <v>1143106.7142857143</v>
      </c>
      <c r="V41" s="26">
        <v>344693.006815359</v>
      </c>
      <c r="W41" s="26">
        <v>5383103</v>
      </c>
      <c r="X41" s="19">
        <v>466796</v>
      </c>
      <c r="Y41" s="29">
        <v>1143106.7142857143</v>
      </c>
      <c r="Z41" s="26">
        <v>344693.006815359</v>
      </c>
      <c r="AA41" s="26">
        <v>5383103</v>
      </c>
      <c r="AB41" s="19">
        <v>466796</v>
      </c>
      <c r="AC41" s="29">
        <v>1143106.7142857143</v>
      </c>
      <c r="AD41" s="26">
        <v>344693.006815359</v>
      </c>
      <c r="AE41" s="26">
        <v>5383103</v>
      </c>
      <c r="AF41" s="19">
        <v>466796</v>
      </c>
      <c r="AG41" s="29">
        <v>1143106.7142857143</v>
      </c>
      <c r="AH41" s="26">
        <v>344693.006815359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347473.741891101</v>
      </c>
      <c r="G42" s="19">
        <v>5861351</v>
      </c>
      <c r="H42" s="19">
        <v>468617</v>
      </c>
      <c r="I42" s="29">
        <v>1191200.6571428571</v>
      </c>
      <c r="J42" s="19">
        <v>347473.741891101</v>
      </c>
      <c r="K42" s="19">
        <v>5861351</v>
      </c>
      <c r="L42" s="19">
        <v>468617</v>
      </c>
      <c r="M42" s="29">
        <v>1191200.6571428571</v>
      </c>
      <c r="N42" s="26">
        <v>347473.741891101</v>
      </c>
      <c r="O42" s="26">
        <v>5861351</v>
      </c>
      <c r="P42" s="19">
        <v>468617</v>
      </c>
      <c r="Q42" s="29">
        <v>1191200.6571428571</v>
      </c>
      <c r="R42" s="26">
        <v>347473.741891101</v>
      </c>
      <c r="S42" s="26">
        <v>5861351</v>
      </c>
      <c r="T42" s="19">
        <v>468617</v>
      </c>
      <c r="U42" s="29">
        <v>1191200.6571428571</v>
      </c>
      <c r="V42" s="26">
        <v>347473.741891101</v>
      </c>
      <c r="W42" s="26">
        <v>5861351</v>
      </c>
      <c r="X42" s="19">
        <v>468617</v>
      </c>
      <c r="Y42" s="29">
        <v>1191200.6571428571</v>
      </c>
      <c r="Z42" s="26">
        <v>347473.741891101</v>
      </c>
      <c r="AA42" s="26">
        <v>5861351</v>
      </c>
      <c r="AB42" s="19">
        <v>468617</v>
      </c>
      <c r="AC42" s="29">
        <v>1191200.6571428571</v>
      </c>
      <c r="AD42" s="26">
        <v>347473.741891101</v>
      </c>
      <c r="AE42" s="26">
        <v>5861351</v>
      </c>
      <c r="AF42" s="19">
        <v>468617</v>
      </c>
      <c r="AG42" s="29">
        <v>1191200.6571428571</v>
      </c>
      <c r="AH42" s="26">
        <v>347473.741891101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350254.47696682811</v>
      </c>
      <c r="G43" s="19">
        <v>6353321</v>
      </c>
      <c r="H43" s="19">
        <v>469660</v>
      </c>
      <c r="I43" s="29">
        <v>1240389.8500000001</v>
      </c>
      <c r="J43" s="19">
        <v>350254.47696682811</v>
      </c>
      <c r="K43" s="19">
        <v>6353321</v>
      </c>
      <c r="L43" s="19">
        <v>469660</v>
      </c>
      <c r="M43" s="29">
        <v>1240389.8500000001</v>
      </c>
      <c r="N43" s="26">
        <v>350254.47696682811</v>
      </c>
      <c r="O43" s="26">
        <v>6353321</v>
      </c>
      <c r="P43" s="19">
        <v>469660</v>
      </c>
      <c r="Q43" s="29">
        <v>1240389.8500000001</v>
      </c>
      <c r="R43" s="26">
        <v>350254.47696682811</v>
      </c>
      <c r="S43" s="26">
        <v>6353321</v>
      </c>
      <c r="T43" s="19">
        <v>469660</v>
      </c>
      <c r="U43" s="29">
        <v>1240389.8500000001</v>
      </c>
      <c r="V43" s="26">
        <v>350254.47696682811</v>
      </c>
      <c r="W43" s="26">
        <v>6353321</v>
      </c>
      <c r="X43" s="19">
        <v>469660</v>
      </c>
      <c r="Y43" s="29">
        <v>1240389.8500000001</v>
      </c>
      <c r="Z43" s="26">
        <v>350254.47696682811</v>
      </c>
      <c r="AA43" s="26">
        <v>6353321</v>
      </c>
      <c r="AB43" s="19">
        <v>469660</v>
      </c>
      <c r="AC43" s="29">
        <v>1240389.8500000001</v>
      </c>
      <c r="AD43" s="26">
        <v>350254.47696682811</v>
      </c>
      <c r="AE43" s="26">
        <v>6353321</v>
      </c>
      <c r="AF43" s="19">
        <v>469660</v>
      </c>
      <c r="AG43" s="29">
        <v>1240389.8500000001</v>
      </c>
      <c r="AH43" s="26">
        <v>350254.47696682811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353035.21204257011</v>
      </c>
      <c r="G44" s="19">
        <v>6573570</v>
      </c>
      <c r="H44" s="19">
        <v>470478</v>
      </c>
      <c r="I44" s="29">
        <v>1361477.5625</v>
      </c>
      <c r="J44" s="19">
        <v>353035.21204257011</v>
      </c>
      <c r="K44" s="19">
        <v>6573570</v>
      </c>
      <c r="L44" s="19">
        <v>470478</v>
      </c>
      <c r="M44" s="29">
        <v>1361477.5625</v>
      </c>
      <c r="N44" s="26">
        <v>353035.21204257011</v>
      </c>
      <c r="O44" s="26">
        <v>6573570</v>
      </c>
      <c r="P44" s="19">
        <v>470478</v>
      </c>
      <c r="Q44" s="29">
        <v>1361477.5625</v>
      </c>
      <c r="R44" s="26">
        <v>353035.21204257011</v>
      </c>
      <c r="S44" s="26">
        <v>6573570</v>
      </c>
      <c r="T44" s="19">
        <v>470478</v>
      </c>
      <c r="U44" s="29">
        <v>1361477.5625</v>
      </c>
      <c r="V44" s="26">
        <v>353035.21204257011</v>
      </c>
      <c r="W44" s="26">
        <v>6573570</v>
      </c>
      <c r="X44" s="19">
        <v>470478</v>
      </c>
      <c r="Y44" s="29">
        <v>1361477.5625</v>
      </c>
      <c r="Z44" s="26">
        <v>353035.21204257011</v>
      </c>
      <c r="AA44" s="26">
        <v>6573570</v>
      </c>
      <c r="AB44" s="19">
        <v>470478</v>
      </c>
      <c r="AC44" s="29">
        <v>1361477.5625</v>
      </c>
      <c r="AD44" s="26">
        <v>353035.21204257011</v>
      </c>
      <c r="AE44" s="26">
        <v>6573570</v>
      </c>
      <c r="AF44" s="19">
        <v>470478</v>
      </c>
      <c r="AG44" s="29">
        <v>1361477.5625</v>
      </c>
      <c r="AH44" s="26">
        <v>353035.21204257011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355815.94711829722</v>
      </c>
      <c r="G45" s="19">
        <v>6853372</v>
      </c>
      <c r="H45" s="19">
        <v>472446</v>
      </c>
      <c r="I45" s="29">
        <v>1482565.2749999999</v>
      </c>
      <c r="J45" s="19">
        <v>355815.94711829722</v>
      </c>
      <c r="K45" s="19">
        <v>6853372</v>
      </c>
      <c r="L45" s="19">
        <v>472446</v>
      </c>
      <c r="M45" s="29">
        <v>1482565.2749999999</v>
      </c>
      <c r="N45" s="26">
        <v>355815.94711829722</v>
      </c>
      <c r="O45" s="26">
        <v>6853372</v>
      </c>
      <c r="P45" s="19">
        <v>472446</v>
      </c>
      <c r="Q45" s="29">
        <v>1482565.2749999999</v>
      </c>
      <c r="R45" s="26">
        <v>355815.94711829722</v>
      </c>
      <c r="S45" s="26">
        <v>6853372</v>
      </c>
      <c r="T45" s="19">
        <v>472446</v>
      </c>
      <c r="U45" s="29">
        <v>1482565.2749999999</v>
      </c>
      <c r="V45" s="26">
        <v>355815.94711829722</v>
      </c>
      <c r="W45" s="26">
        <v>6853372</v>
      </c>
      <c r="X45" s="19">
        <v>472446</v>
      </c>
      <c r="Y45" s="29">
        <v>1482565.2749999999</v>
      </c>
      <c r="Z45" s="26">
        <v>355815.94711829722</v>
      </c>
      <c r="AA45" s="26">
        <v>6853372</v>
      </c>
      <c r="AB45" s="19">
        <v>472446</v>
      </c>
      <c r="AC45" s="29">
        <v>1482565.2749999999</v>
      </c>
      <c r="AD45" s="26">
        <v>355815.94711829722</v>
      </c>
      <c r="AE45" s="26">
        <v>6853372</v>
      </c>
      <c r="AF45" s="19">
        <v>472446</v>
      </c>
      <c r="AG45" s="29">
        <v>1482565.2749999999</v>
      </c>
      <c r="AH45" s="26">
        <v>355815.94711829722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358596.68219403923</v>
      </c>
      <c r="G46" s="19">
        <v>7164387</v>
      </c>
      <c r="H46" s="19">
        <v>474156</v>
      </c>
      <c r="I46" s="29">
        <v>1603652.9875</v>
      </c>
      <c r="J46" s="19">
        <v>358596.68219403923</v>
      </c>
      <c r="K46" s="19">
        <v>7164387</v>
      </c>
      <c r="L46" s="19">
        <v>474156</v>
      </c>
      <c r="M46" s="29">
        <v>1603652.9875</v>
      </c>
      <c r="N46" s="26">
        <v>358596.68219403923</v>
      </c>
      <c r="O46" s="26">
        <v>7164387</v>
      </c>
      <c r="P46" s="19">
        <v>474156</v>
      </c>
      <c r="Q46" s="29">
        <v>1603652.9875</v>
      </c>
      <c r="R46" s="26">
        <v>358596.68219403923</v>
      </c>
      <c r="S46" s="26">
        <v>7164387</v>
      </c>
      <c r="T46" s="19">
        <v>474156</v>
      </c>
      <c r="U46" s="29">
        <v>1603652.9875</v>
      </c>
      <c r="V46" s="26">
        <v>358596.68219403923</v>
      </c>
      <c r="W46" s="26">
        <v>7164387</v>
      </c>
      <c r="X46" s="19">
        <v>474156</v>
      </c>
      <c r="Y46" s="29">
        <v>1603652.9875</v>
      </c>
      <c r="Z46" s="26">
        <v>358596.68219403923</v>
      </c>
      <c r="AA46" s="26">
        <v>7164387</v>
      </c>
      <c r="AB46" s="19">
        <v>474156</v>
      </c>
      <c r="AC46" s="29">
        <v>1603652.9875</v>
      </c>
      <c r="AD46" s="26">
        <v>358596.68219403923</v>
      </c>
      <c r="AE46" s="26">
        <v>7164387</v>
      </c>
      <c r="AF46" s="19">
        <v>474156</v>
      </c>
      <c r="AG46" s="29">
        <v>1603652.9875</v>
      </c>
      <c r="AH46" s="26">
        <v>358596.68219403923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361377.41726976633</v>
      </c>
      <c r="G47" s="19">
        <v>7447199</v>
      </c>
      <c r="H47" s="19">
        <v>476485</v>
      </c>
      <c r="I47" s="29">
        <v>1724740.7000000002</v>
      </c>
      <c r="J47" s="19">
        <v>361377.41726976633</v>
      </c>
      <c r="K47" s="19">
        <v>7447199</v>
      </c>
      <c r="L47" s="19">
        <v>476485</v>
      </c>
      <c r="M47" s="29">
        <v>1724740.7000000002</v>
      </c>
      <c r="N47" s="26">
        <v>361377.41726976633</v>
      </c>
      <c r="O47" s="26">
        <v>7447199</v>
      </c>
      <c r="P47" s="19">
        <v>476485</v>
      </c>
      <c r="Q47" s="29">
        <v>1724740.7000000002</v>
      </c>
      <c r="R47" s="26">
        <v>361377.41726976633</v>
      </c>
      <c r="S47" s="26">
        <v>7447199</v>
      </c>
      <c r="T47" s="19">
        <v>476485</v>
      </c>
      <c r="U47" s="29">
        <v>1724740.7000000002</v>
      </c>
      <c r="V47" s="26">
        <v>361377.41726976633</v>
      </c>
      <c r="W47" s="26">
        <v>7447199</v>
      </c>
      <c r="X47" s="19">
        <v>476485</v>
      </c>
      <c r="Y47" s="29">
        <v>1724740.7000000002</v>
      </c>
      <c r="Z47" s="26">
        <v>361377.41726976633</v>
      </c>
      <c r="AA47" s="26">
        <v>7447199</v>
      </c>
      <c r="AB47" s="19">
        <v>476485</v>
      </c>
      <c r="AC47" s="29">
        <v>1724740.7000000002</v>
      </c>
      <c r="AD47" s="26">
        <v>361377.41726976633</v>
      </c>
      <c r="AE47" s="26">
        <v>7447199</v>
      </c>
      <c r="AF47" s="19">
        <v>476485</v>
      </c>
      <c r="AG47" s="29">
        <v>1724740.7000000002</v>
      </c>
      <c r="AH47" s="26">
        <v>361377.41726976633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364158.15234550834</v>
      </c>
      <c r="G48" s="19">
        <v>7891184</v>
      </c>
      <c r="H48" s="19">
        <v>478254</v>
      </c>
      <c r="I48" s="29">
        <v>1845828.4125000001</v>
      </c>
      <c r="J48" s="19">
        <v>364158.15234550834</v>
      </c>
      <c r="K48" s="19">
        <v>7891184</v>
      </c>
      <c r="L48" s="19">
        <v>478254</v>
      </c>
      <c r="M48" s="29">
        <v>1845828.4125000001</v>
      </c>
      <c r="N48" s="26">
        <v>364158.15234550834</v>
      </c>
      <c r="O48" s="26">
        <v>7891184</v>
      </c>
      <c r="P48" s="19">
        <v>478254</v>
      </c>
      <c r="Q48" s="29">
        <v>1845828.4125000001</v>
      </c>
      <c r="R48" s="26">
        <v>364158.15234550834</v>
      </c>
      <c r="S48" s="26">
        <v>7891184</v>
      </c>
      <c r="T48" s="19">
        <v>478254</v>
      </c>
      <c r="U48" s="29">
        <v>1845828.4125000001</v>
      </c>
      <c r="V48" s="26">
        <v>364158.15234550834</v>
      </c>
      <c r="W48" s="26">
        <v>7891184</v>
      </c>
      <c r="X48" s="19">
        <v>478254</v>
      </c>
      <c r="Y48" s="29">
        <v>1845828.4125000001</v>
      </c>
      <c r="Z48" s="26">
        <v>364158.15234550834</v>
      </c>
      <c r="AA48" s="26">
        <v>7891184</v>
      </c>
      <c r="AB48" s="19">
        <v>478254</v>
      </c>
      <c r="AC48" s="29">
        <v>1845828.4125000001</v>
      </c>
      <c r="AD48" s="26">
        <v>364158.15234550834</v>
      </c>
      <c r="AE48" s="26">
        <v>7891184</v>
      </c>
      <c r="AF48" s="19">
        <v>478254</v>
      </c>
      <c r="AG48" s="29">
        <v>1845828.4125000001</v>
      </c>
      <c r="AH48" s="26">
        <v>364158.15234550834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366938.88742125034</v>
      </c>
      <c r="G49" s="19">
        <v>8378940</v>
      </c>
      <c r="H49" s="19">
        <v>480432</v>
      </c>
      <c r="I49" s="29">
        <v>1966916.125</v>
      </c>
      <c r="J49" s="19">
        <v>366938.88742125034</v>
      </c>
      <c r="K49" s="19">
        <v>8378940</v>
      </c>
      <c r="L49" s="19">
        <v>480432</v>
      </c>
      <c r="M49" s="29">
        <v>1966916.125</v>
      </c>
      <c r="N49" s="26">
        <v>366938.88742125034</v>
      </c>
      <c r="O49" s="26">
        <v>8378940</v>
      </c>
      <c r="P49" s="19">
        <v>480432</v>
      </c>
      <c r="Q49" s="29">
        <v>1966916.125</v>
      </c>
      <c r="R49" s="26">
        <v>366938.88742125034</v>
      </c>
      <c r="S49" s="26">
        <v>8378940</v>
      </c>
      <c r="T49" s="19">
        <v>480432</v>
      </c>
      <c r="U49" s="29">
        <v>1966916.125</v>
      </c>
      <c r="V49" s="26">
        <v>366938.88742125034</v>
      </c>
      <c r="W49" s="26">
        <v>8378940</v>
      </c>
      <c r="X49" s="19">
        <v>480432</v>
      </c>
      <c r="Y49" s="29">
        <v>1966916.125</v>
      </c>
      <c r="Z49" s="26">
        <v>366938.88742125034</v>
      </c>
      <c r="AA49" s="26">
        <v>8378940</v>
      </c>
      <c r="AB49" s="19">
        <v>480432</v>
      </c>
      <c r="AC49" s="29">
        <v>1966916.125</v>
      </c>
      <c r="AD49" s="26">
        <v>366938.88742125034</v>
      </c>
      <c r="AE49" s="26">
        <v>8378940</v>
      </c>
      <c r="AF49" s="19">
        <v>480432</v>
      </c>
      <c r="AG49" s="29">
        <v>1966916.125</v>
      </c>
      <c r="AH49" s="26">
        <v>366938.88742125034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369719.62249697745</v>
      </c>
      <c r="G50" s="19">
        <v>8977329</v>
      </c>
      <c r="H50" s="19">
        <v>491053</v>
      </c>
      <c r="I50" s="29">
        <v>2088003.8374999999</v>
      </c>
      <c r="J50" s="19">
        <v>369719.62249697745</v>
      </c>
      <c r="K50" s="19">
        <v>8977329</v>
      </c>
      <c r="L50" s="19">
        <v>491053</v>
      </c>
      <c r="M50" s="29">
        <v>2088003.8374999999</v>
      </c>
      <c r="N50" s="26">
        <v>369719.62249697745</v>
      </c>
      <c r="O50" s="26">
        <v>8977329</v>
      </c>
      <c r="P50" s="19">
        <v>491053</v>
      </c>
      <c r="Q50" s="29">
        <v>2088003.8374999999</v>
      </c>
      <c r="R50" s="26">
        <v>369719.62249697745</v>
      </c>
      <c r="S50" s="26">
        <v>8977329</v>
      </c>
      <c r="T50" s="19">
        <v>491053</v>
      </c>
      <c r="U50" s="29">
        <v>2088003.8374999999</v>
      </c>
      <c r="V50" s="26">
        <v>369719.62249697745</v>
      </c>
      <c r="W50" s="26">
        <v>8977329</v>
      </c>
      <c r="X50" s="19">
        <v>491053</v>
      </c>
      <c r="Y50" s="29">
        <v>2088003.8374999999</v>
      </c>
      <c r="Z50" s="26">
        <v>369719.62249697745</v>
      </c>
      <c r="AA50" s="26">
        <v>8977329</v>
      </c>
      <c r="AB50" s="19">
        <v>491053</v>
      </c>
      <c r="AC50" s="29">
        <v>2088003.8374999999</v>
      </c>
      <c r="AD50" s="26">
        <v>369719.62249697745</v>
      </c>
      <c r="AE50" s="26">
        <v>8977329</v>
      </c>
      <c r="AF50" s="19">
        <v>491053</v>
      </c>
      <c r="AG50" s="29">
        <v>2088003.8374999999</v>
      </c>
      <c r="AH50" s="26">
        <v>369719.62249697745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372500.35757271945</v>
      </c>
      <c r="G51" s="19">
        <v>9296367</v>
      </c>
      <c r="H51" s="19">
        <v>494209</v>
      </c>
      <c r="I51" s="29">
        <v>2209091.5500000003</v>
      </c>
      <c r="J51" s="19">
        <v>372500.35757271945</v>
      </c>
      <c r="K51" s="19">
        <v>9296367</v>
      </c>
      <c r="L51" s="19">
        <v>494209</v>
      </c>
      <c r="M51" s="29">
        <v>2209091.5500000003</v>
      </c>
      <c r="N51" s="26">
        <v>372500.35757271945</v>
      </c>
      <c r="O51" s="26">
        <v>9296367</v>
      </c>
      <c r="P51" s="19">
        <v>494209</v>
      </c>
      <c r="Q51" s="29">
        <v>2209091.5500000003</v>
      </c>
      <c r="R51" s="26">
        <v>372500.35757271945</v>
      </c>
      <c r="S51" s="26">
        <v>9296367</v>
      </c>
      <c r="T51" s="19">
        <v>494209</v>
      </c>
      <c r="U51" s="29">
        <v>2209091.5500000003</v>
      </c>
      <c r="V51" s="26">
        <v>372500.35757271945</v>
      </c>
      <c r="W51" s="26">
        <v>9296367</v>
      </c>
      <c r="X51" s="19">
        <v>494209</v>
      </c>
      <c r="Y51" s="29">
        <v>2209091.5500000003</v>
      </c>
      <c r="Z51" s="26">
        <v>372500.35757271945</v>
      </c>
      <c r="AA51" s="26">
        <v>9296367</v>
      </c>
      <c r="AB51" s="19">
        <v>494209</v>
      </c>
      <c r="AC51" s="29">
        <v>2209091.5500000003</v>
      </c>
      <c r="AD51" s="26">
        <v>372500.35757271945</v>
      </c>
      <c r="AE51" s="26">
        <v>9296367</v>
      </c>
      <c r="AF51" s="19">
        <v>494209</v>
      </c>
      <c r="AG51" s="29">
        <v>2209091.5500000003</v>
      </c>
      <c r="AH51" s="26">
        <v>372500.35757271945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375281.09264844656</v>
      </c>
      <c r="G52" s="19">
        <v>9646715</v>
      </c>
      <c r="H52" s="19">
        <v>496796</v>
      </c>
      <c r="I52" s="29">
        <v>2209091.5500000003</v>
      </c>
      <c r="J52" s="19">
        <v>375281.09264844656</v>
      </c>
      <c r="K52" s="19">
        <v>9646715</v>
      </c>
      <c r="L52" s="19">
        <v>496796</v>
      </c>
      <c r="M52" s="29">
        <v>2209091.5500000003</v>
      </c>
      <c r="N52" s="26">
        <v>375281.09264844656</v>
      </c>
      <c r="O52" s="26">
        <v>9646715</v>
      </c>
      <c r="P52" s="19">
        <v>496796</v>
      </c>
      <c r="Q52" s="29">
        <v>2209091.5500000003</v>
      </c>
      <c r="R52" s="26">
        <v>375281.09264844656</v>
      </c>
      <c r="S52" s="26">
        <v>9646715</v>
      </c>
      <c r="T52" s="19">
        <v>496796</v>
      </c>
      <c r="U52" s="29">
        <v>2209091.5500000003</v>
      </c>
      <c r="V52" s="26">
        <v>375281.09264844656</v>
      </c>
      <c r="W52" s="26">
        <v>9646715</v>
      </c>
      <c r="X52" s="19">
        <v>496796</v>
      </c>
      <c r="Y52" s="29">
        <v>2188483.2000000002</v>
      </c>
      <c r="Z52" s="26">
        <v>375281.09264844656</v>
      </c>
      <c r="AA52" s="26">
        <v>9646715</v>
      </c>
      <c r="AB52" s="19">
        <v>496796</v>
      </c>
      <c r="AC52" s="29">
        <v>2209091.5500000003</v>
      </c>
      <c r="AD52" s="26">
        <v>375281.09264844656</v>
      </c>
      <c r="AE52" s="26">
        <v>9646715</v>
      </c>
      <c r="AF52" s="19">
        <v>496796</v>
      </c>
      <c r="AG52" s="29">
        <v>2209091.5500000003</v>
      </c>
      <c r="AH52" s="26">
        <v>375281.09264844656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378061.82772418857</v>
      </c>
      <c r="G53" s="19">
        <v>10021471</v>
      </c>
      <c r="H53" s="19">
        <v>498962</v>
      </c>
      <c r="I53" s="29">
        <v>2396789.7000000002</v>
      </c>
      <c r="J53" s="19">
        <v>378061.82772418857</v>
      </c>
      <c r="K53" s="19">
        <v>10021471</v>
      </c>
      <c r="L53" s="19">
        <v>498962</v>
      </c>
      <c r="M53" s="29">
        <v>2396789.7000000002</v>
      </c>
      <c r="N53" s="26">
        <v>378061.82772418857</v>
      </c>
      <c r="O53" s="26">
        <v>10021471</v>
      </c>
      <c r="P53" s="19">
        <v>498962</v>
      </c>
      <c r="Q53" s="29">
        <v>2396789.7000000002</v>
      </c>
      <c r="R53" s="26">
        <v>378061.82772418857</v>
      </c>
      <c r="S53" s="26">
        <v>10021471</v>
      </c>
      <c r="T53" s="19">
        <v>498962</v>
      </c>
      <c r="U53" s="29">
        <v>2396789.7000000002</v>
      </c>
      <c r="V53" s="26">
        <v>378061.82772418857</v>
      </c>
      <c r="W53" s="26">
        <v>10021471</v>
      </c>
      <c r="X53" s="19">
        <v>498962</v>
      </c>
      <c r="Y53" s="29">
        <v>2396789.7000000002</v>
      </c>
      <c r="Z53" s="26">
        <v>378061.82772418857</v>
      </c>
      <c r="AA53" s="26">
        <v>10021471</v>
      </c>
      <c r="AB53" s="19">
        <v>498962</v>
      </c>
      <c r="AC53" s="29">
        <v>2396789.7000000002</v>
      </c>
      <c r="AD53" s="26">
        <v>378061.82772418857</v>
      </c>
      <c r="AE53" s="26">
        <v>10021471</v>
      </c>
      <c r="AF53" s="19">
        <v>498962</v>
      </c>
      <c r="AG53" s="29">
        <v>2396789.7000000002</v>
      </c>
      <c r="AH53" s="26">
        <v>378061.82772418857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380842.56279991567</v>
      </c>
      <c r="G54" s="19">
        <v>10490487</v>
      </c>
      <c r="H54" s="19">
        <v>501957</v>
      </c>
      <c r="I54" s="29">
        <v>2648325.6500000004</v>
      </c>
      <c r="J54" s="19">
        <v>380842.56279991567</v>
      </c>
      <c r="K54" s="19">
        <v>10490487</v>
      </c>
      <c r="L54" s="19">
        <v>501957</v>
      </c>
      <c r="M54" s="29">
        <v>2648325.6500000004</v>
      </c>
      <c r="N54" s="26">
        <v>380842.56279991567</v>
      </c>
      <c r="O54" s="26">
        <v>10490487</v>
      </c>
      <c r="P54" s="19">
        <v>501957</v>
      </c>
      <c r="Q54" s="29">
        <v>2648325.6500000004</v>
      </c>
      <c r="R54" s="26">
        <v>380842.56279991567</v>
      </c>
      <c r="S54" s="26">
        <v>10490487</v>
      </c>
      <c r="T54" s="19">
        <v>501957</v>
      </c>
      <c r="U54" s="29">
        <v>2648325.6500000004</v>
      </c>
      <c r="V54" s="26">
        <v>380842.56279991567</v>
      </c>
      <c r="W54" s="26">
        <v>10490487</v>
      </c>
      <c r="X54" s="19">
        <v>501957</v>
      </c>
      <c r="Y54" s="29">
        <v>2648325.6500000004</v>
      </c>
      <c r="Z54" s="26">
        <v>380842.56279991567</v>
      </c>
      <c r="AA54" s="26">
        <v>10490487</v>
      </c>
      <c r="AB54" s="19">
        <v>501957</v>
      </c>
      <c r="AC54" s="29">
        <v>2648325.6500000004</v>
      </c>
      <c r="AD54" s="26">
        <v>380842.56279991567</v>
      </c>
      <c r="AE54" s="26">
        <v>10490487</v>
      </c>
      <c r="AF54" s="19">
        <v>501957</v>
      </c>
      <c r="AG54" s="29">
        <v>2648325.6500000004</v>
      </c>
      <c r="AH54" s="26">
        <v>380842.56279991567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383623.29787565768</v>
      </c>
      <c r="G55" s="19">
        <v>10971047</v>
      </c>
      <c r="H55" s="19">
        <v>505993</v>
      </c>
      <c r="I55" s="29">
        <v>2933613.1</v>
      </c>
      <c r="J55" s="19">
        <v>383623.29787565768</v>
      </c>
      <c r="K55" s="19">
        <v>10971047</v>
      </c>
      <c r="L55" s="19">
        <v>505993</v>
      </c>
      <c r="M55" s="29">
        <v>2933613.1</v>
      </c>
      <c r="N55" s="26">
        <v>383623.29787565768</v>
      </c>
      <c r="O55" s="26">
        <v>10971047</v>
      </c>
      <c r="P55" s="19">
        <v>505993</v>
      </c>
      <c r="Q55" s="29">
        <v>2933613.1</v>
      </c>
      <c r="R55" s="26">
        <v>383623.29787565768</v>
      </c>
      <c r="S55" s="26">
        <v>10971047</v>
      </c>
      <c r="T55" s="19">
        <v>505993</v>
      </c>
      <c r="U55" s="29">
        <v>2933613.1</v>
      </c>
      <c r="V55" s="26">
        <v>383623.29787565768</v>
      </c>
      <c r="W55" s="26">
        <v>10971047</v>
      </c>
      <c r="X55" s="19">
        <v>505993</v>
      </c>
      <c r="Y55" s="29">
        <v>2933613.1</v>
      </c>
      <c r="Z55" s="26">
        <v>383623.29787565768</v>
      </c>
      <c r="AA55" s="26">
        <v>10971047</v>
      </c>
      <c r="AB55" s="19">
        <v>505993</v>
      </c>
      <c r="AC55" s="29">
        <v>2933613.1</v>
      </c>
      <c r="AD55" s="26">
        <v>383623.29787565768</v>
      </c>
      <c r="AE55" s="26">
        <v>10971047</v>
      </c>
      <c r="AF55" s="19">
        <v>505993</v>
      </c>
      <c r="AG55" s="29">
        <v>2933613.1</v>
      </c>
      <c r="AH55" s="26">
        <v>383623.29787565768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386404.03295138478</v>
      </c>
      <c r="G56" s="19">
        <v>11465210</v>
      </c>
      <c r="H56" s="19">
        <v>510057</v>
      </c>
      <c r="I56" s="29">
        <v>3225624.15</v>
      </c>
      <c r="J56" s="19">
        <v>386404.03295138478</v>
      </c>
      <c r="K56" s="19">
        <v>11465210</v>
      </c>
      <c r="L56" s="19">
        <v>510057</v>
      </c>
      <c r="M56" s="29">
        <v>3225624.15</v>
      </c>
      <c r="N56" s="26">
        <v>386404.03295138478</v>
      </c>
      <c r="O56" s="26">
        <v>11465210</v>
      </c>
      <c r="P56" s="19">
        <v>510057</v>
      </c>
      <c r="Q56" s="29">
        <v>3225624.15</v>
      </c>
      <c r="R56" s="26">
        <v>386404.03295138478</v>
      </c>
      <c r="S56" s="26">
        <v>11465210</v>
      </c>
      <c r="T56" s="19">
        <v>510057</v>
      </c>
      <c r="U56" s="29">
        <v>3225624.15</v>
      </c>
      <c r="V56" s="26">
        <v>386404.03295138478</v>
      </c>
      <c r="W56" s="26">
        <v>11465210</v>
      </c>
      <c r="X56" s="19">
        <v>510057</v>
      </c>
      <c r="Y56" s="29">
        <v>3225624.15</v>
      </c>
      <c r="Z56" s="26">
        <v>386404.03295138478</v>
      </c>
      <c r="AA56" s="26">
        <v>11465210</v>
      </c>
      <c r="AB56" s="19">
        <v>510057</v>
      </c>
      <c r="AC56" s="29">
        <v>3225624.15</v>
      </c>
      <c r="AD56" s="26">
        <v>386404.03295138478</v>
      </c>
      <c r="AE56" s="26">
        <v>11465210</v>
      </c>
      <c r="AF56" s="19">
        <v>510057</v>
      </c>
      <c r="AG56" s="29">
        <v>3225624.15</v>
      </c>
      <c r="AH56" s="26">
        <v>386404.03295138478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389184.76802712679</v>
      </c>
      <c r="G57" s="19">
        <v>12014288</v>
      </c>
      <c r="H57" s="19">
        <v>511447</v>
      </c>
      <c r="I57" s="29">
        <v>3475871.4</v>
      </c>
      <c r="J57" s="19">
        <v>389184.76802712679</v>
      </c>
      <c r="K57" s="19">
        <v>12014288</v>
      </c>
      <c r="L57" s="19">
        <v>511447</v>
      </c>
      <c r="M57" s="29">
        <v>3475871.4</v>
      </c>
      <c r="N57" s="26">
        <v>389184.76802712679</v>
      </c>
      <c r="O57" s="26">
        <v>12014288</v>
      </c>
      <c r="P57" s="19">
        <v>511447</v>
      </c>
      <c r="Q57" s="29">
        <v>3475871.4</v>
      </c>
      <c r="R57" s="26">
        <v>389184.76802712679</v>
      </c>
      <c r="S57" s="26">
        <v>12014288</v>
      </c>
      <c r="T57" s="19">
        <v>511447</v>
      </c>
      <c r="U57" s="29">
        <v>3475871.4</v>
      </c>
      <c r="V57" s="26">
        <v>389184.76802712679</v>
      </c>
      <c r="W57" s="26">
        <v>12014288</v>
      </c>
      <c r="X57" s="19">
        <v>511447</v>
      </c>
      <c r="Y57" s="29">
        <v>3475871.4</v>
      </c>
      <c r="Z57" s="26">
        <v>389184.76802712679</v>
      </c>
      <c r="AA57" s="26">
        <v>12014288</v>
      </c>
      <c r="AB57" s="19">
        <v>511447</v>
      </c>
      <c r="AC57" s="29">
        <v>3475871.4</v>
      </c>
      <c r="AD57" s="26">
        <v>389184.76802712679</v>
      </c>
      <c r="AE57" s="26">
        <v>12014288</v>
      </c>
      <c r="AF57" s="19">
        <v>511447</v>
      </c>
      <c r="AG57" s="29">
        <v>3475871.4</v>
      </c>
      <c r="AH57" s="26">
        <v>389184.76802712679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391965.50310285389</v>
      </c>
      <c r="G58" s="19">
        <v>12294006</v>
      </c>
      <c r="H58" s="19">
        <v>512581</v>
      </c>
      <c r="I58" s="29">
        <v>3678865.9499999997</v>
      </c>
      <c r="J58" s="19">
        <v>391965.50310285389</v>
      </c>
      <c r="K58" s="19">
        <v>12294006</v>
      </c>
      <c r="L58" s="19">
        <v>512581</v>
      </c>
      <c r="M58" s="29">
        <v>3678865.9499999997</v>
      </c>
      <c r="N58" s="26">
        <v>391965.50310285389</v>
      </c>
      <c r="O58" s="26">
        <v>12294006</v>
      </c>
      <c r="P58" s="19">
        <v>512581</v>
      </c>
      <c r="Q58" s="29">
        <v>3678865.9499999997</v>
      </c>
      <c r="R58" s="26">
        <v>391965.50310285389</v>
      </c>
      <c r="S58" s="26">
        <v>12294006</v>
      </c>
      <c r="T58" s="19">
        <v>512581</v>
      </c>
      <c r="U58" s="29">
        <v>3678865.9499999997</v>
      </c>
      <c r="V58" s="26">
        <v>391965.50310285389</v>
      </c>
      <c r="W58" s="26">
        <v>12294006</v>
      </c>
      <c r="X58" s="19">
        <v>512581</v>
      </c>
      <c r="Y58" s="29">
        <v>3678865.9499999997</v>
      </c>
      <c r="Z58" s="26">
        <v>391965.50310285389</v>
      </c>
      <c r="AA58" s="26">
        <v>12294006</v>
      </c>
      <c r="AB58" s="19">
        <v>512581</v>
      </c>
      <c r="AC58" s="29">
        <v>3678865.9499999997</v>
      </c>
      <c r="AD58" s="26">
        <v>391965.50310285389</v>
      </c>
      <c r="AE58" s="26">
        <v>12294006</v>
      </c>
      <c r="AF58" s="19">
        <v>512581</v>
      </c>
      <c r="AG58" s="29">
        <v>3678865.9499999997</v>
      </c>
      <c r="AH58" s="26">
        <v>391965.50310285389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394746.2381785959</v>
      </c>
      <c r="G59" s="19">
        <v>12646486</v>
      </c>
      <c r="H59" s="19">
        <v>516392</v>
      </c>
      <c r="I59" s="29">
        <v>3862762.6</v>
      </c>
      <c r="J59" s="19">
        <v>394746.2381785959</v>
      </c>
      <c r="K59" s="19">
        <v>12646486</v>
      </c>
      <c r="L59" s="19">
        <v>516392</v>
      </c>
      <c r="M59" s="29">
        <v>3862762.6</v>
      </c>
      <c r="N59" s="26">
        <v>394746.2381785959</v>
      </c>
      <c r="O59" s="26">
        <v>12646486</v>
      </c>
      <c r="P59" s="19">
        <v>516392</v>
      </c>
      <c r="Q59" s="29">
        <v>3862762.6</v>
      </c>
      <c r="R59" s="26">
        <v>394746.2381785959</v>
      </c>
      <c r="S59" s="26">
        <v>12646486</v>
      </c>
      <c r="T59" s="19">
        <v>516392</v>
      </c>
      <c r="U59" s="29">
        <v>3862762.6</v>
      </c>
      <c r="V59" s="26">
        <v>394746.2381785959</v>
      </c>
      <c r="W59" s="26">
        <v>12646486</v>
      </c>
      <c r="X59" s="19">
        <v>516392</v>
      </c>
      <c r="Y59" s="29">
        <v>3862762.6</v>
      </c>
      <c r="Z59" s="26">
        <v>394746.2381785959</v>
      </c>
      <c r="AA59" s="26">
        <v>12646486</v>
      </c>
      <c r="AB59" s="19">
        <v>516392</v>
      </c>
      <c r="AC59" s="29">
        <v>3862762.6</v>
      </c>
      <c r="AD59" s="26">
        <v>394746.2381785959</v>
      </c>
      <c r="AE59" s="26">
        <v>12646486</v>
      </c>
      <c r="AF59" s="19">
        <v>516392</v>
      </c>
      <c r="AG59" s="29">
        <v>3862762.6</v>
      </c>
      <c r="AH59" s="26">
        <v>394746.2381785959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397526.97325432301</v>
      </c>
      <c r="G60" s="19">
        <v>13058298</v>
      </c>
      <c r="H60" s="19">
        <v>519553</v>
      </c>
      <c r="I60" s="29">
        <v>4171797.25</v>
      </c>
      <c r="J60" s="19">
        <v>397526.97325432301</v>
      </c>
      <c r="K60" s="19">
        <v>13058298</v>
      </c>
      <c r="L60" s="19">
        <v>519553</v>
      </c>
      <c r="M60" s="29">
        <v>4171797.25</v>
      </c>
      <c r="N60" s="26">
        <v>397526.97325432301</v>
      </c>
      <c r="O60" s="26">
        <v>13058298</v>
      </c>
      <c r="P60" s="19">
        <v>519553</v>
      </c>
      <c r="Q60" s="29">
        <v>4171797.25</v>
      </c>
      <c r="R60" s="26">
        <v>397526.97325432301</v>
      </c>
      <c r="S60" s="26">
        <v>13058298</v>
      </c>
      <c r="T60" s="19">
        <v>519553</v>
      </c>
      <c r="U60" s="29">
        <v>4171797.25</v>
      </c>
      <c r="V60" s="26">
        <v>397526.97325432301</v>
      </c>
      <c r="W60" s="26">
        <v>13058298</v>
      </c>
      <c r="X60" s="19">
        <v>519553</v>
      </c>
      <c r="Y60" s="29">
        <v>4171797.25</v>
      </c>
      <c r="Z60" s="26">
        <v>397526.97325432301</v>
      </c>
      <c r="AA60" s="26">
        <v>13058298</v>
      </c>
      <c r="AB60" s="19">
        <v>519553</v>
      </c>
      <c r="AC60" s="29">
        <v>4171797.25</v>
      </c>
      <c r="AD60" s="26">
        <v>397526.97325432301</v>
      </c>
      <c r="AE60" s="26">
        <v>13058298</v>
      </c>
      <c r="AF60" s="19">
        <v>519553</v>
      </c>
      <c r="AG60" s="29">
        <v>4171797.25</v>
      </c>
      <c r="AH60" s="26">
        <v>397526.97325432301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400307.70833006501</v>
      </c>
      <c r="G61" s="19">
        <v>13509108</v>
      </c>
      <c r="H61" s="19">
        <v>524447</v>
      </c>
      <c r="I61" s="29">
        <v>4499125</v>
      </c>
      <c r="J61" s="19">
        <v>400307.70833006501</v>
      </c>
      <c r="K61" s="19">
        <v>13509108</v>
      </c>
      <c r="L61" s="19">
        <v>524447</v>
      </c>
      <c r="M61" s="29">
        <v>4499125</v>
      </c>
      <c r="N61" s="26">
        <v>400307.70833006501</v>
      </c>
      <c r="O61" s="26">
        <v>13509108</v>
      </c>
      <c r="P61" s="19">
        <v>524447</v>
      </c>
      <c r="Q61" s="29">
        <v>4499125</v>
      </c>
      <c r="R61" s="26">
        <v>400307.70833006501</v>
      </c>
      <c r="S61" s="26">
        <v>13509108</v>
      </c>
      <c r="T61" s="19">
        <v>524447</v>
      </c>
      <c r="U61" s="29">
        <v>4499125</v>
      </c>
      <c r="V61" s="26">
        <v>400307.70833006501</v>
      </c>
      <c r="W61" s="26">
        <v>13509108</v>
      </c>
      <c r="X61" s="19">
        <v>524447</v>
      </c>
      <c r="Y61" s="29">
        <v>4499125</v>
      </c>
      <c r="Z61" s="26">
        <v>400307.70833006501</v>
      </c>
      <c r="AA61" s="26">
        <v>13509108</v>
      </c>
      <c r="AB61" s="19">
        <v>524447</v>
      </c>
      <c r="AC61" s="29">
        <v>4499125</v>
      </c>
      <c r="AD61" s="26">
        <v>400307.70833006501</v>
      </c>
      <c r="AE61" s="26">
        <v>13509108</v>
      </c>
      <c r="AF61" s="19">
        <v>524447</v>
      </c>
      <c r="AG61" s="29">
        <v>4499125</v>
      </c>
      <c r="AH61" s="26">
        <v>400307.70833006501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403088.44340579212</v>
      </c>
      <c r="G62" s="19">
        <v>14012224</v>
      </c>
      <c r="H62" s="19">
        <v>530094</v>
      </c>
      <c r="I62" s="29">
        <v>4868132.5</v>
      </c>
      <c r="J62" s="19">
        <v>403088.44340579212</v>
      </c>
      <c r="K62" s="19">
        <v>14012224</v>
      </c>
      <c r="L62" s="19">
        <v>530094</v>
      </c>
      <c r="M62" s="29">
        <v>4868132.5</v>
      </c>
      <c r="N62" s="26">
        <v>403088.44340579212</v>
      </c>
      <c r="O62" s="26">
        <v>14012224</v>
      </c>
      <c r="P62" s="19">
        <v>530094</v>
      </c>
      <c r="Q62" s="29">
        <v>4868132.5</v>
      </c>
      <c r="R62" s="26">
        <v>403088.44340579212</v>
      </c>
      <c r="S62" s="26">
        <v>14012224</v>
      </c>
      <c r="T62" s="19">
        <v>530094</v>
      </c>
      <c r="U62" s="29">
        <v>4868132.5</v>
      </c>
      <c r="V62" s="26">
        <v>403088.44340579212</v>
      </c>
      <c r="W62" s="26">
        <v>14012224</v>
      </c>
      <c r="X62" s="19">
        <v>530094</v>
      </c>
      <c r="Y62" s="29">
        <v>4868132.5</v>
      </c>
      <c r="Z62" s="26">
        <v>403088.44340579212</v>
      </c>
      <c r="AA62" s="26">
        <v>14012224</v>
      </c>
      <c r="AB62" s="19">
        <v>530094</v>
      </c>
      <c r="AC62" s="29">
        <v>4868132.5</v>
      </c>
      <c r="AD62" s="26">
        <v>403088.44340579212</v>
      </c>
      <c r="AE62" s="26">
        <v>14012224</v>
      </c>
      <c r="AF62" s="19">
        <v>530094</v>
      </c>
      <c r="AG62" s="29">
        <v>4868132.5</v>
      </c>
      <c r="AH62" s="26">
        <v>403088.44340579212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405869.17848153412</v>
      </c>
      <c r="G63" s="19">
        <v>14556827</v>
      </c>
      <c r="H63" s="19">
        <v>534869</v>
      </c>
      <c r="I63" s="29">
        <v>5298646.75</v>
      </c>
      <c r="J63" s="19">
        <v>405869.17848153412</v>
      </c>
      <c r="K63" s="19">
        <v>14556827</v>
      </c>
      <c r="L63" s="19">
        <v>534869</v>
      </c>
      <c r="M63" s="29">
        <v>5298646.75</v>
      </c>
      <c r="N63" s="26">
        <v>405869.17848153412</v>
      </c>
      <c r="O63" s="26">
        <v>14556827</v>
      </c>
      <c r="P63" s="19">
        <v>534869</v>
      </c>
      <c r="Q63" s="29">
        <v>5298646.75</v>
      </c>
      <c r="R63" s="26">
        <v>405869.17848153412</v>
      </c>
      <c r="S63" s="26">
        <v>14556827</v>
      </c>
      <c r="T63" s="19">
        <v>534869</v>
      </c>
      <c r="U63" s="29">
        <v>5298646.75</v>
      </c>
      <c r="V63" s="26">
        <v>405869.17848153412</v>
      </c>
      <c r="W63" s="26">
        <v>14556827</v>
      </c>
      <c r="X63" s="19">
        <v>534869</v>
      </c>
      <c r="Y63" s="29">
        <v>5298646.75</v>
      </c>
      <c r="Z63" s="26">
        <v>405869.17848153412</v>
      </c>
      <c r="AA63" s="26">
        <v>14556827</v>
      </c>
      <c r="AB63" s="19">
        <v>534869</v>
      </c>
      <c r="AC63" s="29">
        <v>5298646.75</v>
      </c>
      <c r="AD63" s="26">
        <v>405869.17848153412</v>
      </c>
      <c r="AE63" s="26">
        <v>14556827</v>
      </c>
      <c r="AF63" s="19">
        <v>534869</v>
      </c>
      <c r="AG63" s="29">
        <v>5298646.75</v>
      </c>
      <c r="AH63" s="26">
        <v>405869.17848153412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408649.91355727613</v>
      </c>
      <c r="G64" s="19">
        <v>15062189</v>
      </c>
      <c r="H64" s="19">
        <v>537715</v>
      </c>
      <c r="I64" s="29">
        <v>5741471.9000000004</v>
      </c>
      <c r="J64" s="19">
        <v>408649.91355727613</v>
      </c>
      <c r="K64" s="19">
        <v>15062189</v>
      </c>
      <c r="L64" s="19">
        <v>537715</v>
      </c>
      <c r="M64" s="29">
        <v>5741471.9000000004</v>
      </c>
      <c r="N64" s="26">
        <v>408649.91355727613</v>
      </c>
      <c r="O64" s="26">
        <v>15062189</v>
      </c>
      <c r="P64" s="19">
        <v>537715</v>
      </c>
      <c r="Q64" s="29">
        <v>5741471.9000000004</v>
      </c>
      <c r="R64" s="26">
        <v>408649.91355727613</v>
      </c>
      <c r="S64" s="26">
        <v>15062189</v>
      </c>
      <c r="T64" s="19">
        <v>537715</v>
      </c>
      <c r="U64" s="29">
        <v>5741471.9000000004</v>
      </c>
      <c r="V64" s="26">
        <v>408649.91355727613</v>
      </c>
      <c r="W64" s="26">
        <v>15062189</v>
      </c>
      <c r="X64" s="19">
        <v>537715</v>
      </c>
      <c r="Y64" s="29">
        <v>5741471.9000000004</v>
      </c>
      <c r="Z64" s="26">
        <v>408649.91355727613</v>
      </c>
      <c r="AA64" s="26">
        <v>15062189</v>
      </c>
      <c r="AB64" s="19">
        <v>537715</v>
      </c>
      <c r="AC64" s="29">
        <v>5741471.9000000004</v>
      </c>
      <c r="AD64" s="26">
        <v>408649.91355727613</v>
      </c>
      <c r="AE64" s="26">
        <v>15062189</v>
      </c>
      <c r="AF64" s="19">
        <v>537715</v>
      </c>
      <c r="AG64" s="29">
        <v>5741471.9000000004</v>
      </c>
      <c r="AH64" s="26">
        <v>408649.91355727613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411430.64863300323</v>
      </c>
      <c r="G65" s="19">
        <v>15300151</v>
      </c>
      <c r="H65" s="19">
        <v>539630</v>
      </c>
      <c r="I65" s="29">
        <v>5939736.9000000004</v>
      </c>
      <c r="J65" s="19">
        <v>411430.64863300323</v>
      </c>
      <c r="K65" s="19">
        <v>15300151</v>
      </c>
      <c r="L65" s="19">
        <v>539630</v>
      </c>
      <c r="M65" s="29">
        <v>5939736.9000000004</v>
      </c>
      <c r="N65" s="26">
        <v>411430.64863300323</v>
      </c>
      <c r="O65" s="26">
        <v>15300151</v>
      </c>
      <c r="P65" s="19">
        <v>539630</v>
      </c>
      <c r="Q65" s="29">
        <v>5939736.9000000004</v>
      </c>
      <c r="R65" s="26">
        <v>411430.64863300323</v>
      </c>
      <c r="S65" s="26">
        <v>15300151</v>
      </c>
      <c r="T65" s="19">
        <v>539630</v>
      </c>
      <c r="U65" s="29">
        <v>5939736.9000000004</v>
      </c>
      <c r="V65" s="26">
        <v>411430.64863300323</v>
      </c>
      <c r="W65" s="26">
        <v>15300151</v>
      </c>
      <c r="X65" s="19">
        <v>539630</v>
      </c>
      <c r="Y65" s="29">
        <v>5939736.9000000004</v>
      </c>
      <c r="Z65" s="26">
        <v>411430.64863300323</v>
      </c>
      <c r="AA65" s="26">
        <v>15300151</v>
      </c>
      <c r="AB65" s="19">
        <v>539630</v>
      </c>
      <c r="AC65" s="29">
        <v>5939736.9000000004</v>
      </c>
      <c r="AD65" s="26">
        <v>411430.64863300323</v>
      </c>
      <c r="AE65" s="26">
        <v>15300151</v>
      </c>
      <c r="AF65" s="19">
        <v>539630</v>
      </c>
      <c r="AG65" s="29">
        <v>5939736.9000000004</v>
      </c>
      <c r="AH65" s="26">
        <v>411430.64863300323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414211.38370874524</v>
      </c>
      <c r="G66" s="19">
        <v>15576107</v>
      </c>
      <c r="H66" s="19">
        <v>546615</v>
      </c>
      <c r="I66" s="29">
        <v>6191657.0999999996</v>
      </c>
      <c r="J66" s="19">
        <v>414211.38370874524</v>
      </c>
      <c r="K66" s="19">
        <v>15576107</v>
      </c>
      <c r="L66" s="19">
        <v>546615</v>
      </c>
      <c r="M66" s="29">
        <v>6191657.0999999996</v>
      </c>
      <c r="N66" s="26">
        <v>414211.38370874524</v>
      </c>
      <c r="O66" s="26">
        <v>15576107</v>
      </c>
      <c r="P66" s="19">
        <v>546615</v>
      </c>
      <c r="Q66" s="29">
        <v>6191657.0999999996</v>
      </c>
      <c r="R66" s="26">
        <v>414211.38370874524</v>
      </c>
      <c r="S66" s="26">
        <v>15576107</v>
      </c>
      <c r="T66" s="19">
        <v>546615</v>
      </c>
      <c r="U66" s="29">
        <v>6191657.0999999996</v>
      </c>
      <c r="V66" s="26">
        <v>414211.38370874524</v>
      </c>
      <c r="W66" s="26">
        <v>15576107</v>
      </c>
      <c r="X66" s="19">
        <v>546615</v>
      </c>
      <c r="Y66" s="29">
        <v>6191657.0999999996</v>
      </c>
      <c r="Z66" s="26">
        <v>414211.38370874524</v>
      </c>
      <c r="AA66" s="26">
        <v>15576107</v>
      </c>
      <c r="AB66" s="19">
        <v>546615</v>
      </c>
      <c r="AC66" s="29">
        <v>6191657.0999999996</v>
      </c>
      <c r="AD66" s="26">
        <v>414211.38370874524</v>
      </c>
      <c r="AE66" s="26">
        <v>15576107</v>
      </c>
      <c r="AF66" s="19">
        <v>546615</v>
      </c>
      <c r="AG66" s="29">
        <v>6191657.0999999996</v>
      </c>
      <c r="AH66" s="26">
        <v>414211.38370874524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416992.11878447235</v>
      </c>
      <c r="G67" s="19">
        <v>15940972</v>
      </c>
      <c r="H67" s="19">
        <v>558577</v>
      </c>
      <c r="I67" s="29">
        <v>6471656.0999999996</v>
      </c>
      <c r="J67" s="19">
        <v>416992.11878447235</v>
      </c>
      <c r="K67" s="19">
        <v>15940972</v>
      </c>
      <c r="L67" s="19">
        <v>558577</v>
      </c>
      <c r="M67" s="29">
        <v>6471656.0999999996</v>
      </c>
      <c r="N67" s="26">
        <v>416992.11878447235</v>
      </c>
      <c r="O67" s="26">
        <v>15940972</v>
      </c>
      <c r="P67" s="19">
        <v>558577</v>
      </c>
      <c r="Q67" s="29">
        <v>6471656.0999999996</v>
      </c>
      <c r="R67" s="26">
        <v>416992.11878447235</v>
      </c>
      <c r="S67" s="26">
        <v>15940972</v>
      </c>
      <c r="T67" s="19">
        <v>558577</v>
      </c>
      <c r="U67" s="29">
        <v>6471656.0999999996</v>
      </c>
      <c r="V67" s="26">
        <v>416992.11878447235</v>
      </c>
      <c r="W67" s="26">
        <v>15940972</v>
      </c>
      <c r="X67" s="19">
        <v>558577</v>
      </c>
      <c r="Y67" s="29">
        <v>6471656.0999999996</v>
      </c>
      <c r="Z67" s="26">
        <v>416992.11878447235</v>
      </c>
      <c r="AA67" s="26">
        <v>15940972</v>
      </c>
      <c r="AB67" s="19">
        <v>558577</v>
      </c>
      <c r="AC67" s="29">
        <v>6471656.0999999996</v>
      </c>
      <c r="AD67" s="26">
        <v>416992.11878447235</v>
      </c>
      <c r="AE67" s="26">
        <v>15940972</v>
      </c>
      <c r="AF67" s="19">
        <v>558577</v>
      </c>
      <c r="AG67" s="29">
        <v>6471656.0999999996</v>
      </c>
      <c r="AH67" s="26">
        <v>416992.11878447235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419772.85386021435</v>
      </c>
      <c r="G68" s="19">
        <v>16423082</v>
      </c>
      <c r="H68" s="19">
        <v>573724</v>
      </c>
      <c r="I68" s="29">
        <v>6726303.3500000006</v>
      </c>
      <c r="J68" s="19">
        <v>419772.85386021435</v>
      </c>
      <c r="K68" s="19">
        <v>16423082</v>
      </c>
      <c r="L68" s="19">
        <v>573724</v>
      </c>
      <c r="M68" s="29">
        <v>6726303.3500000006</v>
      </c>
      <c r="N68" s="26">
        <v>419772.85386021435</v>
      </c>
      <c r="O68" s="26">
        <v>16423082</v>
      </c>
      <c r="P68" s="19">
        <v>573724</v>
      </c>
      <c r="Q68" s="29">
        <v>6726303.3500000006</v>
      </c>
      <c r="R68" s="26">
        <v>419772.85386021435</v>
      </c>
      <c r="S68" s="26">
        <v>16423082</v>
      </c>
      <c r="T68" s="19">
        <v>573724</v>
      </c>
      <c r="U68" s="29">
        <v>6726303.3500000006</v>
      </c>
      <c r="V68" s="26">
        <v>419772.85386021435</v>
      </c>
      <c r="W68" s="26">
        <v>16423082</v>
      </c>
      <c r="X68" s="19">
        <v>573724</v>
      </c>
      <c r="Y68" s="29">
        <v>6726303.3500000006</v>
      </c>
      <c r="Z68" s="26">
        <v>419772.85386021435</v>
      </c>
      <c r="AA68" s="26">
        <v>16423082</v>
      </c>
      <c r="AB68" s="19">
        <v>573724</v>
      </c>
      <c r="AC68" s="29">
        <v>6726303.3500000006</v>
      </c>
      <c r="AD68" s="26">
        <v>419772.85386021435</v>
      </c>
      <c r="AE68" s="26">
        <v>16423082</v>
      </c>
      <c r="AF68" s="19">
        <v>573724</v>
      </c>
      <c r="AG68" s="29">
        <v>6726303.3500000006</v>
      </c>
      <c r="AH68" s="26">
        <v>419772.85386021435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422553.58893594146</v>
      </c>
      <c r="G69" s="19">
        <v>16875536</v>
      </c>
      <c r="H69" s="19">
        <v>589591</v>
      </c>
      <c r="I69" s="29">
        <v>7125978.3000000007</v>
      </c>
      <c r="J69" s="19">
        <v>422553.58893594146</v>
      </c>
      <c r="K69" s="19">
        <v>16875536</v>
      </c>
      <c r="L69" s="19">
        <v>589591</v>
      </c>
      <c r="M69" s="29">
        <v>7125978.3000000007</v>
      </c>
      <c r="N69" s="26">
        <v>422553.58893594146</v>
      </c>
      <c r="O69" s="26">
        <v>16875536</v>
      </c>
      <c r="P69" s="19">
        <v>589591</v>
      </c>
      <c r="Q69" s="29">
        <v>7125978.3000000007</v>
      </c>
      <c r="R69" s="26">
        <v>422553.58893594146</v>
      </c>
      <c r="S69" s="26">
        <v>16875536</v>
      </c>
      <c r="T69" s="19">
        <v>589591</v>
      </c>
      <c r="U69" s="29">
        <v>7125978.3000000007</v>
      </c>
      <c r="V69" s="26">
        <v>422553.58893594146</v>
      </c>
      <c r="W69" s="26">
        <v>16875536</v>
      </c>
      <c r="X69" s="19">
        <v>589591</v>
      </c>
      <c r="Y69" s="29">
        <v>7125978.3000000007</v>
      </c>
      <c r="Z69" s="26">
        <v>422553.58893594146</v>
      </c>
      <c r="AA69" s="26">
        <v>16875536</v>
      </c>
      <c r="AB69" s="19">
        <v>589591</v>
      </c>
      <c r="AC69" s="29">
        <v>7125978.3000000007</v>
      </c>
      <c r="AD69" s="26">
        <v>422553.58893594146</v>
      </c>
      <c r="AE69" s="26">
        <v>16875536</v>
      </c>
      <c r="AF69" s="19">
        <v>589591</v>
      </c>
      <c r="AG69" s="29">
        <v>7125978.3000000007</v>
      </c>
      <c r="AH69" s="26">
        <v>422553.58893594146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425334.32401168346</v>
      </c>
      <c r="G70" s="19">
        <v>17247442</v>
      </c>
      <c r="H70" s="19">
        <v>604885</v>
      </c>
      <c r="I70" s="29">
        <v>7565067.5999999996</v>
      </c>
      <c r="J70" s="19">
        <v>425334.32401168346</v>
      </c>
      <c r="K70" s="19">
        <v>17247442</v>
      </c>
      <c r="L70" s="19">
        <v>604885</v>
      </c>
      <c r="M70" s="29">
        <v>7565067.5999999996</v>
      </c>
      <c r="N70" s="26">
        <v>425334.32401168346</v>
      </c>
      <c r="O70" s="26">
        <v>17247442</v>
      </c>
      <c r="P70" s="19">
        <v>604885</v>
      </c>
      <c r="Q70" s="29">
        <v>7565067.5999999996</v>
      </c>
      <c r="R70" s="26">
        <v>425334.32401168346</v>
      </c>
      <c r="S70" s="26">
        <v>17247442</v>
      </c>
      <c r="T70" s="19">
        <v>604885</v>
      </c>
      <c r="U70" s="29">
        <v>7565067.5999999996</v>
      </c>
      <c r="V70" s="26">
        <v>425334.32401168346</v>
      </c>
      <c r="W70" s="26">
        <v>17247442</v>
      </c>
      <c r="X70" s="19">
        <v>604885</v>
      </c>
      <c r="Y70" s="29">
        <v>7565067.5999999996</v>
      </c>
      <c r="Z70" s="26">
        <v>425334.32401168346</v>
      </c>
      <c r="AA70" s="26">
        <v>17247442</v>
      </c>
      <c r="AB70" s="19">
        <v>604885</v>
      </c>
      <c r="AC70" s="29">
        <v>7565067.5999999996</v>
      </c>
      <c r="AD70" s="26">
        <v>425334.32401168346</v>
      </c>
      <c r="AE70" s="26">
        <v>17247442</v>
      </c>
      <c r="AF70" s="19">
        <v>604885</v>
      </c>
      <c r="AG70" s="29">
        <v>7565067.5999999996</v>
      </c>
      <c r="AH70" s="26">
        <v>425334.32401168346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428115.05908741057</v>
      </c>
      <c r="G71" s="19">
        <v>17582121</v>
      </c>
      <c r="H71" s="19">
        <v>615148</v>
      </c>
      <c r="I71" s="29">
        <v>8104148.7500000009</v>
      </c>
      <c r="J71" s="19">
        <v>428115.05908741057</v>
      </c>
      <c r="K71" s="19">
        <v>17582121</v>
      </c>
      <c r="L71" s="19">
        <v>615148</v>
      </c>
      <c r="M71" s="29">
        <v>8104148.7500000009</v>
      </c>
      <c r="N71" s="26">
        <v>428115.05908741057</v>
      </c>
      <c r="O71" s="26">
        <v>17582121</v>
      </c>
      <c r="P71" s="19">
        <v>615148</v>
      </c>
      <c r="Q71" s="29">
        <v>8104148.7500000009</v>
      </c>
      <c r="R71" s="26">
        <v>428115.05908741057</v>
      </c>
      <c r="S71" s="26">
        <v>17582121</v>
      </c>
      <c r="T71" s="19">
        <v>615148</v>
      </c>
      <c r="U71" s="29">
        <v>8104148.7500000009</v>
      </c>
      <c r="V71" s="26">
        <v>428115.05908741057</v>
      </c>
      <c r="W71" s="26">
        <v>17582121</v>
      </c>
      <c r="X71" s="19">
        <v>615148</v>
      </c>
      <c r="Y71" s="29">
        <v>8104148.7500000009</v>
      </c>
      <c r="Z71" s="26">
        <v>428115.05908741057</v>
      </c>
      <c r="AA71" s="26">
        <v>17582121</v>
      </c>
      <c r="AB71" s="19">
        <v>615148</v>
      </c>
      <c r="AC71" s="29">
        <v>8104148.7500000009</v>
      </c>
      <c r="AD71" s="26">
        <v>428115.05908741057</v>
      </c>
      <c r="AE71" s="26">
        <v>17582121</v>
      </c>
      <c r="AF71" s="19">
        <v>615148</v>
      </c>
      <c r="AG71" s="29">
        <v>8104148.7500000009</v>
      </c>
      <c r="AH71" s="26">
        <v>428115.05908741057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430895.79416315258</v>
      </c>
      <c r="G72" s="19">
        <v>17723840</v>
      </c>
      <c r="H72" s="19">
        <v>624325</v>
      </c>
      <c r="I72" s="29">
        <v>8391440.75</v>
      </c>
      <c r="J72" s="19">
        <v>430895.79416315258</v>
      </c>
      <c r="K72" s="19">
        <v>17723840</v>
      </c>
      <c r="L72" s="19">
        <v>624325</v>
      </c>
      <c r="M72" s="29">
        <v>8391440.75</v>
      </c>
      <c r="N72" s="26">
        <v>430895.79416315258</v>
      </c>
      <c r="O72" s="26">
        <v>17723840</v>
      </c>
      <c r="P72" s="19">
        <v>624325</v>
      </c>
      <c r="Q72" s="29">
        <v>8391440.75</v>
      </c>
      <c r="R72" s="26">
        <v>430895.79416315258</v>
      </c>
      <c r="S72" s="26">
        <v>17723840</v>
      </c>
      <c r="T72" s="19">
        <v>624325</v>
      </c>
      <c r="U72" s="29">
        <v>8391440.75</v>
      </c>
      <c r="V72" s="26">
        <v>430895.79416315258</v>
      </c>
      <c r="W72" s="26">
        <v>17723840</v>
      </c>
      <c r="X72" s="19">
        <v>624325</v>
      </c>
      <c r="Y72" s="29">
        <v>8391440.75</v>
      </c>
      <c r="Z72" s="26">
        <v>430895.79416315258</v>
      </c>
      <c r="AA72" s="26">
        <v>17723840</v>
      </c>
      <c r="AB72" s="19">
        <v>624325</v>
      </c>
      <c r="AC72" s="29">
        <v>8391440.75</v>
      </c>
      <c r="AD72" s="26">
        <v>430895.79416315258</v>
      </c>
      <c r="AE72" s="26">
        <v>17723840</v>
      </c>
      <c r="AF72" s="19">
        <v>624325</v>
      </c>
      <c r="AG72" s="29">
        <v>8391440.75</v>
      </c>
      <c r="AH72" s="26">
        <v>430895.79416315258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17916181</v>
      </c>
      <c r="C73" s="19">
        <v>642788</v>
      </c>
      <c r="D73" s="26">
        <v>8706883.3000000007</v>
      </c>
      <c r="E73" s="29">
        <v>210804</v>
      </c>
      <c r="F73" s="19">
        <v>433676.52923887968</v>
      </c>
      <c r="G73" s="19">
        <v>17916181</v>
      </c>
      <c r="H73" s="19">
        <v>642788</v>
      </c>
      <c r="I73" s="29">
        <v>8706883.3000000007</v>
      </c>
      <c r="J73" s="19">
        <v>433676.52923887968</v>
      </c>
      <c r="K73" s="19">
        <v>17916181</v>
      </c>
      <c r="L73" s="19">
        <v>642788</v>
      </c>
      <c r="M73" s="29">
        <v>8706883.3000000007</v>
      </c>
      <c r="N73" s="26">
        <v>433676.52923887968</v>
      </c>
      <c r="O73" s="26">
        <v>17916181</v>
      </c>
      <c r="P73" s="19">
        <v>642788</v>
      </c>
      <c r="Q73" s="29">
        <v>8706883.3000000007</v>
      </c>
      <c r="R73" s="26">
        <v>433676.52923887968</v>
      </c>
      <c r="S73" s="26">
        <v>17916181</v>
      </c>
      <c r="T73" s="19">
        <v>642788</v>
      </c>
      <c r="U73" s="29">
        <v>8706883.3000000007</v>
      </c>
      <c r="V73" s="26">
        <v>433676.52923887968</v>
      </c>
      <c r="W73" s="26">
        <v>17916181</v>
      </c>
      <c r="X73" s="19">
        <v>642788</v>
      </c>
      <c r="Y73" s="29">
        <v>8706883.3000000007</v>
      </c>
      <c r="Z73" s="26">
        <v>433676.52923887968</v>
      </c>
      <c r="AA73" s="26">
        <v>17916181</v>
      </c>
      <c r="AB73" s="19">
        <v>642788</v>
      </c>
      <c r="AC73" s="29">
        <v>8706883.3000000007</v>
      </c>
      <c r="AD73" s="26">
        <v>433676.52923887968</v>
      </c>
      <c r="AE73" s="26">
        <v>17916181</v>
      </c>
      <c r="AF73" s="19">
        <v>642788</v>
      </c>
      <c r="AG73" s="29">
        <v>8706883.3000000007</v>
      </c>
      <c r="AH73" s="26">
        <v>433676.52923887968</v>
      </c>
      <c r="AI73" s="26">
        <v>17916181</v>
      </c>
      <c r="AJ73" s="19">
        <v>642788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18242873</v>
      </c>
      <c r="C74" s="19">
        <v>669105</v>
      </c>
      <c r="D74" s="26">
        <v>9044272</v>
      </c>
      <c r="E74" s="29">
        <v>353009</v>
      </c>
      <c r="F74" s="19">
        <v>436457.26431462169</v>
      </c>
      <c r="G74" s="19">
        <v>18242873</v>
      </c>
      <c r="H74" s="19">
        <v>669105</v>
      </c>
      <c r="I74" s="29">
        <v>9044272</v>
      </c>
      <c r="J74" s="19">
        <v>436457.26431462169</v>
      </c>
      <c r="K74" s="19">
        <v>18242873</v>
      </c>
      <c r="L74" s="19">
        <v>669105</v>
      </c>
      <c r="M74" s="29">
        <v>9044272</v>
      </c>
      <c r="N74" s="26">
        <v>436457.26431462169</v>
      </c>
      <c r="O74" s="26">
        <v>18242873</v>
      </c>
      <c r="P74" s="19">
        <v>669105</v>
      </c>
      <c r="Q74" s="29">
        <v>9044272</v>
      </c>
      <c r="R74" s="26">
        <v>436457.26431462169</v>
      </c>
      <c r="S74" s="26">
        <v>18242873</v>
      </c>
      <c r="T74" s="19">
        <v>669105</v>
      </c>
      <c r="U74" s="29">
        <v>9044272</v>
      </c>
      <c r="V74" s="26">
        <v>436457.26431462169</v>
      </c>
      <c r="W74" s="26">
        <v>18242873</v>
      </c>
      <c r="X74" s="19">
        <v>669105</v>
      </c>
      <c r="Y74" s="29">
        <v>9044272</v>
      </c>
      <c r="Z74" s="26">
        <v>436457.26431462169</v>
      </c>
      <c r="AA74" s="26">
        <v>18242873</v>
      </c>
      <c r="AB74" s="19">
        <v>669105</v>
      </c>
      <c r="AC74" s="29">
        <v>9044272</v>
      </c>
      <c r="AD74" s="26">
        <v>436457.26431462169</v>
      </c>
      <c r="AE74" s="26">
        <v>18242873</v>
      </c>
      <c r="AF74" s="19">
        <v>669105</v>
      </c>
      <c r="AG74" s="29">
        <v>9044272</v>
      </c>
      <c r="AH74" s="26">
        <v>436457.26431462169</v>
      </c>
      <c r="AI74" s="26">
        <v>18242873</v>
      </c>
      <c r="AJ74" s="19">
        <v>669105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0</v>
      </c>
      <c r="C75" s="19">
        <v>0</v>
      </c>
      <c r="D75" s="26" t="e">
        <v>#N/A</v>
      </c>
      <c r="E75" s="29" t="e">
        <v>#N/A</v>
      </c>
      <c r="F75" s="19">
        <v>439237.99939034879</v>
      </c>
      <c r="G75" s="19">
        <v>18669271.576313425</v>
      </c>
      <c r="H75" s="19">
        <v>681944.42307692312</v>
      </c>
      <c r="I75" s="29">
        <v>9466536.1500000004</v>
      </c>
      <c r="J75" s="19">
        <v>439237.99939034879</v>
      </c>
      <c r="K75" s="19">
        <v>18669271.576313425</v>
      </c>
      <c r="L75" s="19">
        <v>681944.42307692312</v>
      </c>
      <c r="M75" s="29">
        <v>9466536.1500000004</v>
      </c>
      <c r="N75" s="26">
        <v>439237.99939034879</v>
      </c>
      <c r="O75" s="26">
        <v>18669271.576313425</v>
      </c>
      <c r="P75" s="19">
        <v>681944.42307692312</v>
      </c>
      <c r="Q75" s="29">
        <v>9466536.1500000004</v>
      </c>
      <c r="R75" s="26">
        <v>439237.99939034879</v>
      </c>
      <c r="S75" s="26">
        <v>18669271.576313425</v>
      </c>
      <c r="T75" s="19">
        <v>681944.42307692312</v>
      </c>
      <c r="U75" s="29">
        <v>9466536.1500000004</v>
      </c>
      <c r="V75" s="26">
        <v>439237.99939034879</v>
      </c>
      <c r="W75" s="26">
        <v>18669271.576313425</v>
      </c>
      <c r="X75" s="19">
        <v>681944.42307692312</v>
      </c>
      <c r="Y75" s="29">
        <v>9466536.1500000004</v>
      </c>
      <c r="Z75" s="26">
        <v>439237.99939034879</v>
      </c>
      <c r="AA75" s="26">
        <v>18669271.576313425</v>
      </c>
      <c r="AB75" s="19">
        <v>681944.42307692312</v>
      </c>
      <c r="AC75" s="29">
        <v>9466536.1500000004</v>
      </c>
      <c r="AD75" s="26">
        <v>439237.99939034879</v>
      </c>
      <c r="AE75" s="26">
        <v>18669271.576313425</v>
      </c>
      <c r="AF75" s="19">
        <v>681944.42307692312</v>
      </c>
      <c r="AG75" s="29">
        <v>9466536.1500000004</v>
      </c>
      <c r="AH75" s="26">
        <v>439237.99939034879</v>
      </c>
      <c r="AI75" s="26">
        <v>18669271.576313425</v>
      </c>
      <c r="AJ75" s="19">
        <v>681944.42307692312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0</v>
      </c>
      <c r="C76" s="19">
        <v>0</v>
      </c>
      <c r="D76" s="26" t="e">
        <v>#N/A</v>
      </c>
      <c r="E76" s="29" t="e">
        <v>#N/A</v>
      </c>
      <c r="F76" s="19">
        <v>442018.7344660908</v>
      </c>
      <c r="G76" s="19">
        <v>19098450.887702592</v>
      </c>
      <c r="H76" s="19">
        <v>694783.84615384613</v>
      </c>
      <c r="I76" s="29">
        <v>9899241.9500000011</v>
      </c>
      <c r="J76" s="19">
        <v>442018.7344660908</v>
      </c>
      <c r="K76" s="19">
        <v>19098450.887702592</v>
      </c>
      <c r="L76" s="19">
        <v>694783.84615384613</v>
      </c>
      <c r="M76" s="29">
        <v>9899241.9500000011</v>
      </c>
      <c r="N76" s="26">
        <v>442018.7344660908</v>
      </c>
      <c r="O76" s="26">
        <v>19098450.887702592</v>
      </c>
      <c r="P76" s="19">
        <v>694783.84615384613</v>
      </c>
      <c r="Q76" s="29">
        <v>9899241.9500000011</v>
      </c>
      <c r="R76" s="26">
        <v>442018.7344660908</v>
      </c>
      <c r="S76" s="26">
        <v>19098450.887702592</v>
      </c>
      <c r="T76" s="19">
        <v>694783.84615384613</v>
      </c>
      <c r="U76" s="29">
        <v>9899241.9500000011</v>
      </c>
      <c r="V76" s="26">
        <v>442018.7344660908</v>
      </c>
      <c r="W76" s="26">
        <v>19098450.887702592</v>
      </c>
      <c r="X76" s="19">
        <v>694783.84615384613</v>
      </c>
      <c r="Y76" s="29">
        <v>9899241.9500000011</v>
      </c>
      <c r="Z76" s="26">
        <v>442018.7344660908</v>
      </c>
      <c r="AA76" s="26">
        <v>19098450.887702592</v>
      </c>
      <c r="AB76" s="19">
        <v>694783.84615384613</v>
      </c>
      <c r="AC76" s="29">
        <v>9899241.9500000011</v>
      </c>
      <c r="AD76" s="26">
        <v>442018.7344660908</v>
      </c>
      <c r="AE76" s="26">
        <v>19098450.887702592</v>
      </c>
      <c r="AF76" s="19">
        <v>694783.84615384613</v>
      </c>
      <c r="AG76" s="29">
        <v>9899241.9500000011</v>
      </c>
      <c r="AH76" s="26">
        <v>442018.7344660908</v>
      </c>
      <c r="AI76" s="26">
        <v>19098450.887702592</v>
      </c>
      <c r="AJ76" s="19">
        <v>694783.84615384613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0</v>
      </c>
      <c r="C77" s="19">
        <v>0</v>
      </c>
      <c r="D77" s="26" t="e">
        <v>#N/A</v>
      </c>
      <c r="E77" s="29" t="e">
        <v>#N/A</v>
      </c>
      <c r="F77" s="19">
        <v>444799.4695418328</v>
      </c>
      <c r="G77" s="19">
        <v>19530410.934167501</v>
      </c>
      <c r="H77" s="19">
        <v>707623.26923076925</v>
      </c>
      <c r="I77" s="29">
        <v>10344191.85</v>
      </c>
      <c r="J77" s="19">
        <v>444799.4695418328</v>
      </c>
      <c r="K77" s="19">
        <v>19530410.934167501</v>
      </c>
      <c r="L77" s="19">
        <v>707623.26923076925</v>
      </c>
      <c r="M77" s="29">
        <v>10344191.85</v>
      </c>
      <c r="N77" s="26">
        <v>444799.4695418328</v>
      </c>
      <c r="O77" s="26">
        <v>19530410.934167501</v>
      </c>
      <c r="P77" s="19">
        <v>707623.26923076925</v>
      </c>
      <c r="Q77" s="29">
        <v>10344191.85</v>
      </c>
      <c r="R77" s="26">
        <v>444799.4695418328</v>
      </c>
      <c r="S77" s="26">
        <v>19530410.934167501</v>
      </c>
      <c r="T77" s="19">
        <v>707623.26923076925</v>
      </c>
      <c r="U77" s="29">
        <v>10344191.85</v>
      </c>
      <c r="V77" s="26">
        <v>444799.4695418328</v>
      </c>
      <c r="W77" s="26">
        <v>19530410.934167501</v>
      </c>
      <c r="X77" s="19">
        <v>707623.26923076925</v>
      </c>
      <c r="Y77" s="29">
        <v>10344191.85</v>
      </c>
      <c r="Z77" s="26">
        <v>444799.4695418328</v>
      </c>
      <c r="AA77" s="26">
        <v>19530410.934167501</v>
      </c>
      <c r="AB77" s="19">
        <v>707623.26923076925</v>
      </c>
      <c r="AC77" s="29">
        <v>10344191.85</v>
      </c>
      <c r="AD77" s="26">
        <v>444799.4695418328</v>
      </c>
      <c r="AE77" s="26">
        <v>19530410.934167501</v>
      </c>
      <c r="AF77" s="19">
        <v>707623.26923076925</v>
      </c>
      <c r="AG77" s="29">
        <v>10344191.85</v>
      </c>
      <c r="AH77" s="26">
        <v>444799.4695418328</v>
      </c>
      <c r="AI77" s="26">
        <v>19530410.934167501</v>
      </c>
      <c r="AJ77" s="19">
        <v>707623.26923076925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447580.20461755991</v>
      </c>
      <c r="G78" s="19">
        <v>19965151.715708137</v>
      </c>
      <c r="H78" s="19">
        <v>720462.69230769225</v>
      </c>
      <c r="I78" s="29">
        <v>10838431.550000001</v>
      </c>
      <c r="J78" s="19">
        <v>447580.20461755991</v>
      </c>
      <c r="K78" s="19">
        <v>19965151.715708137</v>
      </c>
      <c r="L78" s="19">
        <v>720462.69230769225</v>
      </c>
      <c r="M78" s="29">
        <v>10838431.550000001</v>
      </c>
      <c r="N78" s="26">
        <v>447580.20461755991</v>
      </c>
      <c r="O78" s="26">
        <v>19965151.715708137</v>
      </c>
      <c r="P78" s="19">
        <v>720462.69230769225</v>
      </c>
      <c r="Q78" s="29">
        <v>10838431.550000001</v>
      </c>
      <c r="R78" s="26">
        <v>447580.20461755991</v>
      </c>
      <c r="S78" s="26">
        <v>19965151.715708137</v>
      </c>
      <c r="T78" s="19">
        <v>720462.69230769225</v>
      </c>
      <c r="U78" s="29">
        <v>10838431.550000001</v>
      </c>
      <c r="V78" s="26">
        <v>447580.20461755991</v>
      </c>
      <c r="W78" s="26">
        <v>19965151.715708137</v>
      </c>
      <c r="X78" s="19">
        <v>720462.69230769225</v>
      </c>
      <c r="Y78" s="29">
        <v>10838431.550000001</v>
      </c>
      <c r="Z78" s="26">
        <v>447580.20461755991</v>
      </c>
      <c r="AA78" s="26">
        <v>19965151.715708137</v>
      </c>
      <c r="AB78" s="19">
        <v>720462.69230769225</v>
      </c>
      <c r="AC78" s="29">
        <v>10838431.550000001</v>
      </c>
      <c r="AD78" s="26">
        <v>447580.20461755991</v>
      </c>
      <c r="AE78" s="26">
        <v>19965151.715708137</v>
      </c>
      <c r="AF78" s="19">
        <v>720462.69230769225</v>
      </c>
      <c r="AG78" s="29">
        <v>10838431.550000001</v>
      </c>
      <c r="AH78" s="26">
        <v>447580.20461755991</v>
      </c>
      <c r="AI78" s="26">
        <v>19965151.715708137</v>
      </c>
      <c r="AJ78" s="19">
        <v>720462.69230769225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450000</v>
      </c>
      <c r="G79" s="19">
        <v>20402312.292631213</v>
      </c>
      <c r="H79" s="19">
        <v>733302.11538461538</v>
      </c>
      <c r="I79" s="29">
        <v>11090234.450000001</v>
      </c>
      <c r="J79" s="19">
        <v>450360.93969330192</v>
      </c>
      <c r="K79" s="19">
        <v>20402673.232324515</v>
      </c>
      <c r="L79" s="19">
        <v>733302.11538461538</v>
      </c>
      <c r="M79" s="29">
        <v>11090234.450000001</v>
      </c>
      <c r="N79" s="26">
        <v>450360.93969330192</v>
      </c>
      <c r="O79" s="26">
        <v>20402673.232324515</v>
      </c>
      <c r="P79" s="19">
        <v>733302.11538461538</v>
      </c>
      <c r="Q79" s="29">
        <v>11090234.450000001</v>
      </c>
      <c r="R79" s="26">
        <v>450360.93969330192</v>
      </c>
      <c r="S79" s="26">
        <v>20402673.232324515</v>
      </c>
      <c r="T79" s="19">
        <v>733302.11538461538</v>
      </c>
      <c r="U79" s="29">
        <v>11090234.450000001</v>
      </c>
      <c r="V79" s="26">
        <v>450360.93969330192</v>
      </c>
      <c r="W79" s="26">
        <v>20402673.232324515</v>
      </c>
      <c r="X79" s="19">
        <v>733302.11538461538</v>
      </c>
      <c r="Y79" s="29">
        <v>11090234.450000001</v>
      </c>
      <c r="Z79" s="26">
        <v>450360.93969330192</v>
      </c>
      <c r="AA79" s="26">
        <v>20402673.232324515</v>
      </c>
      <c r="AB79" s="19">
        <v>733302.11538461538</v>
      </c>
      <c r="AC79" s="29">
        <v>11090234.450000001</v>
      </c>
      <c r="AD79" s="26">
        <v>450360.93969330192</v>
      </c>
      <c r="AE79" s="26">
        <v>20402673.232324515</v>
      </c>
      <c r="AF79" s="19">
        <v>733302.11538461538</v>
      </c>
      <c r="AG79" s="29">
        <v>11090234.450000001</v>
      </c>
      <c r="AH79" s="26">
        <v>450360.93969330192</v>
      </c>
      <c r="AI79" s="26">
        <v>20402673.232324515</v>
      </c>
      <c r="AJ79" s="19">
        <v>733302.11538461538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450000</v>
      </c>
      <c r="G80" s="19">
        <v>20839472.869554289</v>
      </c>
      <c r="H80" s="19">
        <v>746141.5384615385</v>
      </c>
      <c r="I80" s="29">
        <v>11407657</v>
      </c>
      <c r="J80" s="19">
        <v>453141.67476902902</v>
      </c>
      <c r="K80" s="19">
        <v>20842975.48401662</v>
      </c>
      <c r="L80" s="19">
        <v>746141.5384615385</v>
      </c>
      <c r="M80" s="29">
        <v>11407657</v>
      </c>
      <c r="N80" s="26">
        <v>453141.67476902902</v>
      </c>
      <c r="O80" s="26">
        <v>20842975.48401662</v>
      </c>
      <c r="P80" s="19">
        <v>746141.5384615385</v>
      </c>
      <c r="Q80" s="29">
        <v>11407657</v>
      </c>
      <c r="R80" s="26">
        <v>453141.67476902902</v>
      </c>
      <c r="S80" s="26">
        <v>20842975.48401662</v>
      </c>
      <c r="T80" s="19">
        <v>746141.5384615385</v>
      </c>
      <c r="U80" s="29">
        <v>11407657</v>
      </c>
      <c r="V80" s="26">
        <v>453141.67476902902</v>
      </c>
      <c r="W80" s="26">
        <v>20842975.48401662</v>
      </c>
      <c r="X80" s="19">
        <v>746141.5384615385</v>
      </c>
      <c r="Y80" s="29">
        <v>11407657</v>
      </c>
      <c r="Z80" s="26">
        <v>453141.67476902902</v>
      </c>
      <c r="AA80" s="26">
        <v>20842975.48401662</v>
      </c>
      <c r="AB80" s="19">
        <v>746141.5384615385</v>
      </c>
      <c r="AC80" s="29">
        <v>11407657</v>
      </c>
      <c r="AD80" s="26">
        <v>453141.67476902902</v>
      </c>
      <c r="AE80" s="26">
        <v>20842975.48401662</v>
      </c>
      <c r="AF80" s="19">
        <v>746141.5384615385</v>
      </c>
      <c r="AG80" s="29">
        <v>11407657</v>
      </c>
      <c r="AH80" s="26">
        <v>453141.67476902902</v>
      </c>
      <c r="AI80" s="26">
        <v>20842975.48401662</v>
      </c>
      <c r="AJ80" s="19">
        <v>746141.5384615385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450000</v>
      </c>
      <c r="G81" s="19">
        <v>21276633.446477365</v>
      </c>
      <c r="H81" s="19">
        <v>758980.9615384615</v>
      </c>
      <c r="I81" s="29">
        <v>11778445.850000001</v>
      </c>
      <c r="J81" s="19">
        <v>455922.40984477103</v>
      </c>
      <c r="K81" s="19">
        <v>21286058.470784467</v>
      </c>
      <c r="L81" s="19">
        <v>758980.9615384615</v>
      </c>
      <c r="M81" s="29">
        <v>11778445.850000001</v>
      </c>
      <c r="N81" s="26">
        <v>455922.40984477103</v>
      </c>
      <c r="O81" s="26">
        <v>21286058.470784467</v>
      </c>
      <c r="P81" s="19">
        <v>758980.9615384615</v>
      </c>
      <c r="Q81" s="29">
        <v>11778445.850000001</v>
      </c>
      <c r="R81" s="26">
        <v>455922.40984477103</v>
      </c>
      <c r="S81" s="26">
        <v>21286058.470784467</v>
      </c>
      <c r="T81" s="19">
        <v>758980.9615384615</v>
      </c>
      <c r="U81" s="29">
        <v>11778445.850000001</v>
      </c>
      <c r="V81" s="26">
        <v>455922.40984477103</v>
      </c>
      <c r="W81" s="26">
        <v>21286058.470784467</v>
      </c>
      <c r="X81" s="19">
        <v>758980.9615384615</v>
      </c>
      <c r="Y81" s="29">
        <v>11778445.850000001</v>
      </c>
      <c r="Z81" s="26">
        <v>455922.40984477103</v>
      </c>
      <c r="AA81" s="26">
        <v>21286058.470784467</v>
      </c>
      <c r="AB81" s="19">
        <v>758980.9615384615</v>
      </c>
      <c r="AC81" s="29">
        <v>11778445.850000001</v>
      </c>
      <c r="AD81" s="26">
        <v>455922.40984477103</v>
      </c>
      <c r="AE81" s="26">
        <v>21286058.470784467</v>
      </c>
      <c r="AF81" s="19">
        <v>758980.9615384615</v>
      </c>
      <c r="AG81" s="29">
        <v>11778445.850000001</v>
      </c>
      <c r="AH81" s="26">
        <v>455922.40984477103</v>
      </c>
      <c r="AI81" s="26">
        <v>21286058.470784467</v>
      </c>
      <c r="AJ81" s="19">
        <v>758980.9615384615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450000</v>
      </c>
      <c r="G82" s="19">
        <v>21713794.023400441</v>
      </c>
      <c r="H82" s="19">
        <v>771820.38461538462</v>
      </c>
      <c r="I82" s="29">
        <v>12184419.550000001</v>
      </c>
      <c r="J82" s="19">
        <v>458703.14492049813</v>
      </c>
      <c r="K82" s="19">
        <v>21731922.192628041</v>
      </c>
      <c r="L82" s="19">
        <v>771820.38461538462</v>
      </c>
      <c r="M82" s="29">
        <v>12184419.550000001</v>
      </c>
      <c r="N82" s="26">
        <v>458703.14492049813</v>
      </c>
      <c r="O82" s="26">
        <v>21731922.192628041</v>
      </c>
      <c r="P82" s="19">
        <v>771820.38461538462</v>
      </c>
      <c r="Q82" s="29">
        <v>12184419.550000001</v>
      </c>
      <c r="R82" s="26">
        <v>458703.14492049813</v>
      </c>
      <c r="S82" s="26">
        <v>21731922.192628041</v>
      </c>
      <c r="T82" s="19">
        <v>771820.38461538462</v>
      </c>
      <c r="U82" s="29">
        <v>12184419.550000001</v>
      </c>
      <c r="V82" s="26">
        <v>458703.14492049813</v>
      </c>
      <c r="W82" s="26">
        <v>21731922.192628041</v>
      </c>
      <c r="X82" s="19">
        <v>771820.38461538462</v>
      </c>
      <c r="Y82" s="29">
        <v>12184419.550000001</v>
      </c>
      <c r="Z82" s="26">
        <v>458703.14492049813</v>
      </c>
      <c r="AA82" s="26">
        <v>21731922.192628041</v>
      </c>
      <c r="AB82" s="19">
        <v>771820.38461538462</v>
      </c>
      <c r="AC82" s="29">
        <v>12184419.550000001</v>
      </c>
      <c r="AD82" s="26">
        <v>458703.14492049813</v>
      </c>
      <c r="AE82" s="26">
        <v>21731922.192628041</v>
      </c>
      <c r="AF82" s="19">
        <v>771820.38461538462</v>
      </c>
      <c r="AG82" s="29">
        <v>12184419.550000001</v>
      </c>
      <c r="AH82" s="26">
        <v>458703.14492049813</v>
      </c>
      <c r="AI82" s="26">
        <v>21731922.192628041</v>
      </c>
      <c r="AJ82" s="19">
        <v>771820.38461538462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450000</v>
      </c>
      <c r="G83" s="19">
        <v>22150954.600323517</v>
      </c>
      <c r="H83" s="19">
        <v>784659.80769230775</v>
      </c>
      <c r="I83" s="29">
        <v>12637506.299999999</v>
      </c>
      <c r="J83" s="19">
        <v>461483.87999624014</v>
      </c>
      <c r="K83" s="19">
        <v>22180566.649547357</v>
      </c>
      <c r="L83" s="19">
        <v>784659.80769230775</v>
      </c>
      <c r="M83" s="29">
        <v>12637506.299999999</v>
      </c>
      <c r="N83" s="26">
        <v>461483.87999624014</v>
      </c>
      <c r="O83" s="26">
        <v>22180566.649547357</v>
      </c>
      <c r="P83" s="19">
        <v>784659.80769230775</v>
      </c>
      <c r="Q83" s="29">
        <v>12637506.299999999</v>
      </c>
      <c r="R83" s="26">
        <v>461483.87999624014</v>
      </c>
      <c r="S83" s="26">
        <v>22180566.649547357</v>
      </c>
      <c r="T83" s="19">
        <v>784659.80769230775</v>
      </c>
      <c r="U83" s="29">
        <v>12637506.299999999</v>
      </c>
      <c r="V83" s="26">
        <v>461483.87999624014</v>
      </c>
      <c r="W83" s="26">
        <v>22180566.649547357</v>
      </c>
      <c r="X83" s="19">
        <v>784659.80769230775</v>
      </c>
      <c r="Y83" s="29">
        <v>12637506.299999999</v>
      </c>
      <c r="Z83" s="26">
        <v>461483.87999624014</v>
      </c>
      <c r="AA83" s="26">
        <v>22180566.649547357</v>
      </c>
      <c r="AB83" s="19">
        <v>784659.80769230775</v>
      </c>
      <c r="AC83" s="29">
        <v>12637506.299999999</v>
      </c>
      <c r="AD83" s="26">
        <v>461483.87999624014</v>
      </c>
      <c r="AE83" s="26">
        <v>22180566.649547357</v>
      </c>
      <c r="AF83" s="19">
        <v>784659.80769230775</v>
      </c>
      <c r="AG83" s="29">
        <v>12637506.299999999</v>
      </c>
      <c r="AH83" s="26">
        <v>461483.87999624014</v>
      </c>
      <c r="AI83" s="26">
        <v>22180566.649547357</v>
      </c>
      <c r="AJ83" s="19">
        <v>784659.80769230775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450000</v>
      </c>
      <c r="G84" s="19">
        <v>22588115.177246593</v>
      </c>
      <c r="H84" s="19">
        <v>797499.23076923075</v>
      </c>
      <c r="I84" s="29">
        <v>13127887.75</v>
      </c>
      <c r="J84" s="19">
        <v>464264.61507196724</v>
      </c>
      <c r="K84" s="19">
        <v>22631991.8415424</v>
      </c>
      <c r="L84" s="19">
        <v>797499.23076923075</v>
      </c>
      <c r="M84" s="29">
        <v>13127887.75</v>
      </c>
      <c r="N84" s="26">
        <v>464264.61507196724</v>
      </c>
      <c r="O84" s="26">
        <v>22631991.8415424</v>
      </c>
      <c r="P84" s="19">
        <v>797499.23076923075</v>
      </c>
      <c r="Q84" s="29">
        <v>13127887.75</v>
      </c>
      <c r="R84" s="26">
        <v>464264.61507196724</v>
      </c>
      <c r="S84" s="26">
        <v>22631991.8415424</v>
      </c>
      <c r="T84" s="19">
        <v>797499.23076923075</v>
      </c>
      <c r="U84" s="29">
        <v>13127887.75</v>
      </c>
      <c r="V84" s="26">
        <v>464264.61507196724</v>
      </c>
      <c r="W84" s="26">
        <v>22631991.8415424</v>
      </c>
      <c r="X84" s="19">
        <v>797499.23076923075</v>
      </c>
      <c r="Y84" s="29">
        <v>13127887.75</v>
      </c>
      <c r="Z84" s="26">
        <v>464264.61507196724</v>
      </c>
      <c r="AA84" s="26">
        <v>22631991.8415424</v>
      </c>
      <c r="AB84" s="19">
        <v>797499.23076923075</v>
      </c>
      <c r="AC84" s="29">
        <v>13127887.75</v>
      </c>
      <c r="AD84" s="26">
        <v>464264.61507196724</v>
      </c>
      <c r="AE84" s="26">
        <v>22631991.8415424</v>
      </c>
      <c r="AF84" s="19">
        <v>797499.23076923075</v>
      </c>
      <c r="AG84" s="29">
        <v>13127887.75</v>
      </c>
      <c r="AH84" s="26">
        <v>464264.61507196724</v>
      </c>
      <c r="AI84" s="26">
        <v>22631991.8415424</v>
      </c>
      <c r="AJ84" s="19">
        <v>797499.23076923075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450000</v>
      </c>
      <c r="G85" s="19">
        <v>23025275.754169669</v>
      </c>
      <c r="H85" s="19">
        <v>810338.65384615387</v>
      </c>
      <c r="I85" s="29">
        <v>13582855.85</v>
      </c>
      <c r="J85" s="19">
        <v>467045.35014770925</v>
      </c>
      <c r="K85" s="19">
        <v>23086197.768613186</v>
      </c>
      <c r="L85" s="19">
        <v>810338.65384615387</v>
      </c>
      <c r="M85" s="29">
        <v>13582855.85</v>
      </c>
      <c r="N85" s="26">
        <v>467045.35014770925</v>
      </c>
      <c r="O85" s="26">
        <v>23086197.768613186</v>
      </c>
      <c r="P85" s="19">
        <v>810338.65384615387</v>
      </c>
      <c r="Q85" s="29">
        <v>13582855.85</v>
      </c>
      <c r="R85" s="26">
        <v>467045.35014770925</v>
      </c>
      <c r="S85" s="26">
        <v>23086197.768613186</v>
      </c>
      <c r="T85" s="19">
        <v>810338.65384615387</v>
      </c>
      <c r="U85" s="29">
        <v>13582855.85</v>
      </c>
      <c r="V85" s="26">
        <v>467045.35014770925</v>
      </c>
      <c r="W85" s="26">
        <v>23086197.768613186</v>
      </c>
      <c r="X85" s="19">
        <v>810338.65384615387</v>
      </c>
      <c r="Y85" s="29">
        <v>13582855.85</v>
      </c>
      <c r="Z85" s="26">
        <v>467045.35014770925</v>
      </c>
      <c r="AA85" s="26">
        <v>23086197.768613186</v>
      </c>
      <c r="AB85" s="19">
        <v>810338.65384615387</v>
      </c>
      <c r="AC85" s="29">
        <v>13582855.85</v>
      </c>
      <c r="AD85" s="26">
        <v>467045.35014770925</v>
      </c>
      <c r="AE85" s="26">
        <v>23086197.768613186</v>
      </c>
      <c r="AF85" s="19">
        <v>810338.65384615387</v>
      </c>
      <c r="AG85" s="29">
        <v>13582855.85</v>
      </c>
      <c r="AH85" s="26">
        <v>467045.35014770925</v>
      </c>
      <c r="AI85" s="26">
        <v>23086197.768613186</v>
      </c>
      <c r="AJ85" s="19">
        <v>810338.65384615387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450000</v>
      </c>
      <c r="G86" s="19">
        <v>23462436.331092745</v>
      </c>
      <c r="H86" s="19">
        <v>823178.07692307688</v>
      </c>
      <c r="I86" s="29">
        <v>13797117.4</v>
      </c>
      <c r="J86" s="19">
        <v>469826.08522343636</v>
      </c>
      <c r="K86" s="19">
        <v>23543184.430759698</v>
      </c>
      <c r="L86" s="19">
        <v>823178.07692307688</v>
      </c>
      <c r="M86" s="29">
        <v>13797117.4</v>
      </c>
      <c r="N86" s="26">
        <v>469826.08522343636</v>
      </c>
      <c r="O86" s="26">
        <v>23543184.430759698</v>
      </c>
      <c r="P86" s="19">
        <v>823178.07692307688</v>
      </c>
      <c r="Q86" s="29">
        <v>13797117.4</v>
      </c>
      <c r="R86" s="26">
        <v>469826.08522343636</v>
      </c>
      <c r="S86" s="26">
        <v>23543184.430759698</v>
      </c>
      <c r="T86" s="19">
        <v>823178.07692307688</v>
      </c>
      <c r="U86" s="29">
        <v>13797117.4</v>
      </c>
      <c r="V86" s="26">
        <v>469826.08522343636</v>
      </c>
      <c r="W86" s="26">
        <v>23543184.430759698</v>
      </c>
      <c r="X86" s="19">
        <v>823178.07692307688</v>
      </c>
      <c r="Y86" s="29">
        <v>13797117.4</v>
      </c>
      <c r="Z86" s="26">
        <v>469826.08522343636</v>
      </c>
      <c r="AA86" s="26">
        <v>23543184.430759698</v>
      </c>
      <c r="AB86" s="19">
        <v>823178.07692307688</v>
      </c>
      <c r="AC86" s="29">
        <v>13797117.4</v>
      </c>
      <c r="AD86" s="26">
        <v>469826.08522343636</v>
      </c>
      <c r="AE86" s="26">
        <v>23543184.430759698</v>
      </c>
      <c r="AF86" s="19">
        <v>823178.07692307688</v>
      </c>
      <c r="AG86" s="29">
        <v>13797117.4</v>
      </c>
      <c r="AH86" s="26">
        <v>469826.08522343636</v>
      </c>
      <c r="AI86" s="26">
        <v>23543184.430759698</v>
      </c>
      <c r="AJ86" s="19">
        <v>823178.07692307688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450000</v>
      </c>
      <c r="G87" s="19">
        <v>23899596.908015821</v>
      </c>
      <c r="H87" s="19">
        <v>836017.5</v>
      </c>
      <c r="I87" s="29">
        <v>14045827.050000001</v>
      </c>
      <c r="J87" s="19">
        <v>472606.82029917836</v>
      </c>
      <c r="K87" s="19">
        <v>24002951.827981953</v>
      </c>
      <c r="L87" s="19">
        <v>836017.5</v>
      </c>
      <c r="M87" s="29">
        <v>14045827.050000001</v>
      </c>
      <c r="N87" s="26">
        <v>472606.82029917836</v>
      </c>
      <c r="O87" s="26">
        <v>24002951.827981953</v>
      </c>
      <c r="P87" s="19">
        <v>836017.5</v>
      </c>
      <c r="Q87" s="29">
        <v>14045827.050000001</v>
      </c>
      <c r="R87" s="26">
        <v>472606.82029917836</v>
      </c>
      <c r="S87" s="26">
        <v>24002951.827981953</v>
      </c>
      <c r="T87" s="19">
        <v>836017.5</v>
      </c>
      <c r="U87" s="29">
        <v>14045827.050000001</v>
      </c>
      <c r="V87" s="26">
        <v>472606.82029917836</v>
      </c>
      <c r="W87" s="26">
        <v>24002951.827981953</v>
      </c>
      <c r="X87" s="19">
        <v>836017.5</v>
      </c>
      <c r="Y87" s="29">
        <v>14045827.050000001</v>
      </c>
      <c r="Z87" s="26">
        <v>472606.82029917836</v>
      </c>
      <c r="AA87" s="26">
        <v>24002951.827981953</v>
      </c>
      <c r="AB87" s="19">
        <v>836017.5</v>
      </c>
      <c r="AC87" s="29">
        <v>14045827.050000001</v>
      </c>
      <c r="AD87" s="26">
        <v>472606.82029917836</v>
      </c>
      <c r="AE87" s="26">
        <v>24002951.827981953</v>
      </c>
      <c r="AF87" s="19">
        <v>836017.5</v>
      </c>
      <c r="AG87" s="29">
        <v>14045827.050000001</v>
      </c>
      <c r="AH87" s="26">
        <v>472606.82029917836</v>
      </c>
      <c r="AI87" s="26">
        <v>24002951.827981953</v>
      </c>
      <c r="AJ87" s="19">
        <v>836017.5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450000</v>
      </c>
      <c r="G88" s="19">
        <v>24336757.484938897</v>
      </c>
      <c r="H88" s="19">
        <v>848856.92307692301</v>
      </c>
      <c r="I88" s="29">
        <v>14374803.65</v>
      </c>
      <c r="J88" s="19">
        <v>475387.55537490547</v>
      </c>
      <c r="K88" s="19">
        <v>24465499.960279934</v>
      </c>
      <c r="L88" s="19">
        <v>848856.92307692301</v>
      </c>
      <c r="M88" s="29">
        <v>14374803.65</v>
      </c>
      <c r="N88" s="26">
        <v>475387.55537490547</v>
      </c>
      <c r="O88" s="26">
        <v>24465499.960279934</v>
      </c>
      <c r="P88" s="19">
        <v>848856.92307692301</v>
      </c>
      <c r="Q88" s="29">
        <v>14374803.65</v>
      </c>
      <c r="R88" s="26">
        <v>475387.55537490547</v>
      </c>
      <c r="S88" s="26">
        <v>24465499.960279934</v>
      </c>
      <c r="T88" s="19">
        <v>848856.92307692301</v>
      </c>
      <c r="U88" s="29">
        <v>14374803.65</v>
      </c>
      <c r="V88" s="26">
        <v>475387.55537490547</v>
      </c>
      <c r="W88" s="26">
        <v>24465499.960279934</v>
      </c>
      <c r="X88" s="19">
        <v>848856.92307692301</v>
      </c>
      <c r="Y88" s="29">
        <v>14374803.65</v>
      </c>
      <c r="Z88" s="26">
        <v>475387.55537490547</v>
      </c>
      <c r="AA88" s="26">
        <v>24465499.960279934</v>
      </c>
      <c r="AB88" s="19">
        <v>848856.92307692301</v>
      </c>
      <c r="AC88" s="29">
        <v>14374803.65</v>
      </c>
      <c r="AD88" s="26">
        <v>475387.55537490547</v>
      </c>
      <c r="AE88" s="26">
        <v>24465499.960279934</v>
      </c>
      <c r="AF88" s="19">
        <v>848856.92307692301</v>
      </c>
      <c r="AG88" s="29">
        <v>14374803.65</v>
      </c>
      <c r="AH88" s="26">
        <v>475387.55537490547</v>
      </c>
      <c r="AI88" s="26">
        <v>24465499.960279934</v>
      </c>
      <c r="AJ88" s="19">
        <v>848856.92307692301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450000</v>
      </c>
      <c r="G89" s="19">
        <v>24773918.061861973</v>
      </c>
      <c r="H89" s="19">
        <v>861696.34615384613</v>
      </c>
      <c r="I89" s="29">
        <v>14809460</v>
      </c>
      <c r="J89" s="19">
        <v>478168.29045064747</v>
      </c>
      <c r="K89" s="19">
        <v>24930828.827653658</v>
      </c>
      <c r="L89" s="19">
        <v>861696.34615384613</v>
      </c>
      <c r="M89" s="29">
        <v>14809460</v>
      </c>
      <c r="N89" s="26">
        <v>478168.29045064747</v>
      </c>
      <c r="O89" s="26">
        <v>24930828.827653658</v>
      </c>
      <c r="P89" s="19">
        <v>861696.34615384613</v>
      </c>
      <c r="Q89" s="29">
        <v>14809460</v>
      </c>
      <c r="R89" s="26">
        <v>478168.29045064747</v>
      </c>
      <c r="S89" s="26">
        <v>24930828.827653658</v>
      </c>
      <c r="T89" s="19">
        <v>861696.34615384613</v>
      </c>
      <c r="U89" s="29">
        <v>14809460</v>
      </c>
      <c r="V89" s="26">
        <v>478168.29045064747</v>
      </c>
      <c r="W89" s="26">
        <v>24930828.827653658</v>
      </c>
      <c r="X89" s="19">
        <v>861696.34615384613</v>
      </c>
      <c r="Y89" s="29">
        <v>14809460</v>
      </c>
      <c r="Z89" s="26">
        <v>478168.29045064747</v>
      </c>
      <c r="AA89" s="26">
        <v>24930828.827653658</v>
      </c>
      <c r="AB89" s="19">
        <v>861696.34615384613</v>
      </c>
      <c r="AC89" s="29">
        <v>14809460</v>
      </c>
      <c r="AD89" s="26">
        <v>478168.29045064747</v>
      </c>
      <c r="AE89" s="26">
        <v>24930828.827653658</v>
      </c>
      <c r="AF89" s="19">
        <v>861696.34615384613</v>
      </c>
      <c r="AG89" s="29">
        <v>14809460</v>
      </c>
      <c r="AH89" s="26">
        <v>478168.29045064747</v>
      </c>
      <c r="AI89" s="26">
        <v>24930828.827653658</v>
      </c>
      <c r="AJ89" s="19">
        <v>861696.34615384613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450000</v>
      </c>
      <c r="G90" s="19">
        <v>25211078.638785049</v>
      </c>
      <c r="H90" s="19">
        <v>874535.76923076925</v>
      </c>
      <c r="I90" s="29">
        <v>15217461.950000001</v>
      </c>
      <c r="J90" s="19">
        <v>480949.02552637458</v>
      </c>
      <c r="K90" s="19">
        <v>25398938.430103108</v>
      </c>
      <c r="L90" s="19">
        <v>874535.76923076925</v>
      </c>
      <c r="M90" s="29">
        <v>15217461.950000001</v>
      </c>
      <c r="N90" s="26">
        <v>480949.02552637458</v>
      </c>
      <c r="O90" s="26">
        <v>25398938.430103108</v>
      </c>
      <c r="P90" s="19">
        <v>874535.76923076925</v>
      </c>
      <c r="Q90" s="29">
        <v>15217461.950000001</v>
      </c>
      <c r="R90" s="26">
        <v>480949.02552637458</v>
      </c>
      <c r="S90" s="26">
        <v>25398938.430103108</v>
      </c>
      <c r="T90" s="19">
        <v>874535.76923076925</v>
      </c>
      <c r="U90" s="29">
        <v>15217461.950000001</v>
      </c>
      <c r="V90" s="26">
        <v>480949.02552637458</v>
      </c>
      <c r="W90" s="26">
        <v>25398938.430103108</v>
      </c>
      <c r="X90" s="19">
        <v>874535.76923076925</v>
      </c>
      <c r="Y90" s="29">
        <v>15217461.950000001</v>
      </c>
      <c r="Z90" s="26">
        <v>480949.02552637458</v>
      </c>
      <c r="AA90" s="26">
        <v>25398938.430103108</v>
      </c>
      <c r="AB90" s="19">
        <v>874535.76923076925</v>
      </c>
      <c r="AC90" s="29">
        <v>15217461.950000001</v>
      </c>
      <c r="AD90" s="26">
        <v>480949.02552637458</v>
      </c>
      <c r="AE90" s="26">
        <v>25398938.430103108</v>
      </c>
      <c r="AF90" s="19">
        <v>874535.76923076925</v>
      </c>
      <c r="AG90" s="29">
        <v>15217461.950000001</v>
      </c>
      <c r="AH90" s="26">
        <v>480949.02552637458</v>
      </c>
      <c r="AI90" s="26">
        <v>25398938.430103108</v>
      </c>
      <c r="AJ90" s="19">
        <v>874535.76923076925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450000</v>
      </c>
      <c r="G91" s="19">
        <v>25648239.215708125</v>
      </c>
      <c r="H91" s="19">
        <v>887375.19230769225</v>
      </c>
      <c r="I91" s="29">
        <v>15552942.050000001</v>
      </c>
      <c r="J91" s="19">
        <v>483729.76060211658</v>
      </c>
      <c r="K91" s="19">
        <v>25869828.767628301</v>
      </c>
      <c r="L91" s="19">
        <v>887375.19230769225</v>
      </c>
      <c r="M91" s="29">
        <v>15552942.050000001</v>
      </c>
      <c r="N91" s="26">
        <v>483729.76060211658</v>
      </c>
      <c r="O91" s="26">
        <v>25869828.767628301</v>
      </c>
      <c r="P91" s="19">
        <v>887375.19230769225</v>
      </c>
      <c r="Q91" s="29">
        <v>15552942.050000001</v>
      </c>
      <c r="R91" s="26">
        <v>483729.76060211658</v>
      </c>
      <c r="S91" s="26">
        <v>25869828.767628301</v>
      </c>
      <c r="T91" s="19">
        <v>887375.19230769225</v>
      </c>
      <c r="U91" s="29">
        <v>15552942.050000001</v>
      </c>
      <c r="V91" s="26">
        <v>483729.76060211658</v>
      </c>
      <c r="W91" s="26">
        <v>25869828.767628301</v>
      </c>
      <c r="X91" s="19">
        <v>887375.19230769225</v>
      </c>
      <c r="Y91" s="29">
        <v>15552942.050000001</v>
      </c>
      <c r="Z91" s="26">
        <v>483729.76060211658</v>
      </c>
      <c r="AA91" s="26">
        <v>25869828.767628301</v>
      </c>
      <c r="AB91" s="19">
        <v>887375.19230769225</v>
      </c>
      <c r="AC91" s="29">
        <v>15552942.050000001</v>
      </c>
      <c r="AD91" s="26">
        <v>483729.76060211658</v>
      </c>
      <c r="AE91" s="26">
        <v>25869828.767628301</v>
      </c>
      <c r="AF91" s="19">
        <v>887375.19230769225</v>
      </c>
      <c r="AG91" s="29">
        <v>15552942.050000001</v>
      </c>
      <c r="AH91" s="26">
        <v>483729.76060211658</v>
      </c>
      <c r="AI91" s="26">
        <v>25869828.767628301</v>
      </c>
      <c r="AJ91" s="19">
        <v>887375.19230769225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450000</v>
      </c>
      <c r="G92" s="19">
        <v>26085399.792631201</v>
      </c>
      <c r="H92" s="19">
        <v>900214.61538461538</v>
      </c>
      <c r="I92" s="29">
        <v>15854666.300000001</v>
      </c>
      <c r="J92" s="19">
        <v>486510.49567785859</v>
      </c>
      <c r="K92" s="19">
        <v>26343499.840229236</v>
      </c>
      <c r="L92" s="19">
        <v>900214.61538461538</v>
      </c>
      <c r="M92" s="29">
        <v>15854666.300000001</v>
      </c>
      <c r="N92" s="26">
        <v>486510.49567785859</v>
      </c>
      <c r="O92" s="26">
        <v>26343499.840229236</v>
      </c>
      <c r="P92" s="19">
        <v>900214.61538461538</v>
      </c>
      <c r="Q92" s="29">
        <v>15854666.300000001</v>
      </c>
      <c r="R92" s="26">
        <v>486510.49567785859</v>
      </c>
      <c r="S92" s="26">
        <v>26343499.840229236</v>
      </c>
      <c r="T92" s="19">
        <v>900214.61538461538</v>
      </c>
      <c r="U92" s="29">
        <v>15854666.300000001</v>
      </c>
      <c r="V92" s="26">
        <v>486510.49567785859</v>
      </c>
      <c r="W92" s="26">
        <v>26343499.840229236</v>
      </c>
      <c r="X92" s="19">
        <v>900214.61538461538</v>
      </c>
      <c r="Y92" s="29">
        <v>15854666.300000001</v>
      </c>
      <c r="Z92" s="26">
        <v>486510.49567785859</v>
      </c>
      <c r="AA92" s="26">
        <v>26343499.840229236</v>
      </c>
      <c r="AB92" s="19">
        <v>900214.61538461538</v>
      </c>
      <c r="AC92" s="29">
        <v>15854666.300000001</v>
      </c>
      <c r="AD92" s="26">
        <v>486510.49567785859</v>
      </c>
      <c r="AE92" s="26">
        <v>26343499.840229236</v>
      </c>
      <c r="AF92" s="19">
        <v>900214.61538461538</v>
      </c>
      <c r="AG92" s="29">
        <v>15854666.300000001</v>
      </c>
      <c r="AH92" s="26">
        <v>486510.49567785859</v>
      </c>
      <c r="AI92" s="26">
        <v>26343499.840229236</v>
      </c>
      <c r="AJ92" s="19">
        <v>900214.61538461538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26522560.369554278</v>
      </c>
      <c r="H93" s="19">
        <v>913054.0384615385</v>
      </c>
      <c r="I93" s="29">
        <v>15982672.25</v>
      </c>
      <c r="J93" s="19">
        <v>489291.2307535857</v>
      </c>
      <c r="K93" s="19">
        <v>26819951.647905897</v>
      </c>
      <c r="L93" s="19">
        <v>913054.0384615385</v>
      </c>
      <c r="M93" s="29">
        <v>15982672.25</v>
      </c>
      <c r="N93" s="26">
        <v>489291.2307535857</v>
      </c>
      <c r="O93" s="26">
        <v>26819951.647905897</v>
      </c>
      <c r="P93" s="19">
        <v>913054.0384615385</v>
      </c>
      <c r="Q93" s="29">
        <v>15982672.25</v>
      </c>
      <c r="R93" s="26">
        <v>489291.2307535857</v>
      </c>
      <c r="S93" s="26">
        <v>26819951.647905897</v>
      </c>
      <c r="T93" s="19">
        <v>913054.0384615385</v>
      </c>
      <c r="U93" s="29">
        <v>15982672.25</v>
      </c>
      <c r="V93" s="26">
        <v>489291.2307535857</v>
      </c>
      <c r="W93" s="26">
        <v>26819951.647905897</v>
      </c>
      <c r="X93" s="19">
        <v>913054.0384615385</v>
      </c>
      <c r="Y93" s="29">
        <v>15982672.25</v>
      </c>
      <c r="Z93" s="26">
        <v>489291.2307535857</v>
      </c>
      <c r="AA93" s="26">
        <v>26819951.647905897</v>
      </c>
      <c r="AB93" s="19">
        <v>913054.0384615385</v>
      </c>
      <c r="AC93" s="29">
        <v>15982672.25</v>
      </c>
      <c r="AD93" s="26">
        <v>489291.2307535857</v>
      </c>
      <c r="AE93" s="26">
        <v>26819951.647905897</v>
      </c>
      <c r="AF93" s="19">
        <v>913054.0384615385</v>
      </c>
      <c r="AG93" s="29">
        <v>15982672.25</v>
      </c>
      <c r="AH93" s="26">
        <v>489291.2307535857</v>
      </c>
      <c r="AI93" s="26">
        <v>26819951.647905897</v>
      </c>
      <c r="AJ93" s="19">
        <v>913054.0384615385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26959720.946477354</v>
      </c>
      <c r="H94" s="19">
        <v>925893.4615384615</v>
      </c>
      <c r="I94" s="29">
        <v>16156702.300000001</v>
      </c>
      <c r="J94" s="19">
        <v>492071.9658293277</v>
      </c>
      <c r="K94" s="19">
        <v>27299184.190658301</v>
      </c>
      <c r="L94" s="19">
        <v>925893.4615384615</v>
      </c>
      <c r="M94" s="29">
        <v>16156702.300000001</v>
      </c>
      <c r="N94" s="26">
        <v>492071.9658293277</v>
      </c>
      <c r="O94" s="26">
        <v>27299184.190658301</v>
      </c>
      <c r="P94" s="19">
        <v>925893.4615384615</v>
      </c>
      <c r="Q94" s="29">
        <v>16156702.300000001</v>
      </c>
      <c r="R94" s="26">
        <v>492071.9658293277</v>
      </c>
      <c r="S94" s="26">
        <v>27299184.190658301</v>
      </c>
      <c r="T94" s="19">
        <v>925893.4615384615</v>
      </c>
      <c r="U94" s="29">
        <v>16156702.300000001</v>
      </c>
      <c r="V94" s="26">
        <v>492071.9658293277</v>
      </c>
      <c r="W94" s="26">
        <v>27299184.190658301</v>
      </c>
      <c r="X94" s="19">
        <v>925893.4615384615</v>
      </c>
      <c r="Y94" s="29">
        <v>16156702.300000001</v>
      </c>
      <c r="Z94" s="26">
        <v>492071.9658293277</v>
      </c>
      <c r="AA94" s="26">
        <v>27299184.190658301</v>
      </c>
      <c r="AB94" s="19">
        <v>925893.4615384615</v>
      </c>
      <c r="AC94" s="29">
        <v>16156702.300000001</v>
      </c>
      <c r="AD94" s="26">
        <v>492071.9658293277</v>
      </c>
      <c r="AE94" s="26">
        <v>27299184.190658301</v>
      </c>
      <c r="AF94" s="19">
        <v>925893.4615384615</v>
      </c>
      <c r="AG94" s="29">
        <v>16156702.300000001</v>
      </c>
      <c r="AH94" s="26">
        <v>492071.9658293277</v>
      </c>
      <c r="AI94" s="26">
        <v>27299184.190658301</v>
      </c>
      <c r="AJ94" s="19">
        <v>925893.4615384615</v>
      </c>
      <c r="AK94" s="29">
        <v>16156702.300000001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27396881.52340043</v>
      </c>
      <c r="H95" s="19">
        <v>938732.88461538462</v>
      </c>
      <c r="I95" s="29">
        <v>16452040.950000001</v>
      </c>
      <c r="J95" s="19">
        <v>494852.70090505481</v>
      </c>
      <c r="K95" s="19">
        <v>27781197.468486432</v>
      </c>
      <c r="L95" s="19">
        <v>938732.88461538462</v>
      </c>
      <c r="M95" s="29">
        <v>16452040.950000001</v>
      </c>
      <c r="N95" s="26">
        <v>494852.70090505481</v>
      </c>
      <c r="O95" s="26">
        <v>27781197.468486432</v>
      </c>
      <c r="P95" s="19">
        <v>938732.88461538462</v>
      </c>
      <c r="Q95" s="29">
        <v>16452040.950000001</v>
      </c>
      <c r="R95" s="26">
        <v>494852.70090505481</v>
      </c>
      <c r="S95" s="26">
        <v>27781197.468486432</v>
      </c>
      <c r="T95" s="19">
        <v>938732.88461538462</v>
      </c>
      <c r="U95" s="29">
        <v>16452040.950000001</v>
      </c>
      <c r="V95" s="26">
        <v>494852.70090505481</v>
      </c>
      <c r="W95" s="26">
        <v>27781197.468486432</v>
      </c>
      <c r="X95" s="19">
        <v>938732.88461538462</v>
      </c>
      <c r="Y95" s="29">
        <v>16452040.950000001</v>
      </c>
      <c r="Z95" s="26">
        <v>494852.70090505481</v>
      </c>
      <c r="AA95" s="26">
        <v>27781197.468486432</v>
      </c>
      <c r="AB95" s="19">
        <v>938732.88461538462</v>
      </c>
      <c r="AC95" s="29">
        <v>16452040.950000001</v>
      </c>
      <c r="AD95" s="26">
        <v>494852.70090505481</v>
      </c>
      <c r="AE95" s="26">
        <v>27781197.468486432</v>
      </c>
      <c r="AF95" s="19">
        <v>938732.88461538462</v>
      </c>
      <c r="AG95" s="29">
        <v>16452040.950000001</v>
      </c>
      <c r="AH95" s="26">
        <v>494852.70090505481</v>
      </c>
      <c r="AI95" s="26">
        <v>27781197.468486432</v>
      </c>
      <c r="AJ95" s="19">
        <v>938732.88461538462</v>
      </c>
      <c r="AK95" s="29">
        <v>16452040.950000001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27834042.100323506</v>
      </c>
      <c r="H96" s="19">
        <v>951572.30769230775</v>
      </c>
      <c r="I96" s="29">
        <v>16836441.639835931</v>
      </c>
      <c r="J96" s="19">
        <v>497633.43598079681</v>
      </c>
      <c r="K96" s="19">
        <v>28265991.481390305</v>
      </c>
      <c r="L96" s="19">
        <v>951572.30769230775</v>
      </c>
      <c r="M96" s="29">
        <v>16836441.639835931</v>
      </c>
      <c r="N96" s="26">
        <v>497633.43598079681</v>
      </c>
      <c r="O96" s="26">
        <v>28265991.481390305</v>
      </c>
      <c r="P96" s="19">
        <v>951572.30769230775</v>
      </c>
      <c r="Q96" s="29">
        <v>16836441.639835931</v>
      </c>
      <c r="R96" s="26">
        <v>497633.43598079681</v>
      </c>
      <c r="S96" s="26">
        <v>28265991.481390305</v>
      </c>
      <c r="T96" s="19">
        <v>951572.30769230775</v>
      </c>
      <c r="U96" s="29">
        <v>16836441.639835931</v>
      </c>
      <c r="V96" s="26">
        <v>497633.43598079681</v>
      </c>
      <c r="W96" s="26">
        <v>28265991.481390305</v>
      </c>
      <c r="X96" s="19">
        <v>951572.30769230775</v>
      </c>
      <c r="Y96" s="29">
        <v>16836441.639835931</v>
      </c>
      <c r="Z96" s="26">
        <v>497633.43598079681</v>
      </c>
      <c r="AA96" s="26">
        <v>28265991.481390305</v>
      </c>
      <c r="AB96" s="19">
        <v>951572.30769230775</v>
      </c>
      <c r="AC96" s="29">
        <v>16836441.639835931</v>
      </c>
      <c r="AD96" s="26">
        <v>497633.43598079681</v>
      </c>
      <c r="AE96" s="26">
        <v>28265991.481390305</v>
      </c>
      <c r="AF96" s="19">
        <v>951572.30769230775</v>
      </c>
      <c r="AG96" s="29">
        <v>16836441.639835931</v>
      </c>
      <c r="AH96" s="26">
        <v>497633.43598079681</v>
      </c>
      <c r="AI96" s="26">
        <v>28265991.481390305</v>
      </c>
      <c r="AJ96" s="19">
        <v>951572.30769230775</v>
      </c>
      <c r="AK96" s="29">
        <v>16836441.639835931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28271202.677246582</v>
      </c>
      <c r="H97" s="19">
        <v>964411.73076923075</v>
      </c>
      <c r="I97" s="29">
        <v>17223344.991240025</v>
      </c>
      <c r="J97" s="19">
        <v>500000</v>
      </c>
      <c r="K97" s="19">
        <v>28753152.058313381</v>
      </c>
      <c r="L97" s="19">
        <v>964411.73076923075</v>
      </c>
      <c r="M97" s="29">
        <v>17223344.991240025</v>
      </c>
      <c r="N97" s="26">
        <v>500414.17105652392</v>
      </c>
      <c r="O97" s="26">
        <v>28753566.229369905</v>
      </c>
      <c r="P97" s="19">
        <v>964411.73076923075</v>
      </c>
      <c r="Q97" s="29">
        <v>17223344.991240025</v>
      </c>
      <c r="R97" s="26">
        <v>500414.17105652392</v>
      </c>
      <c r="S97" s="26">
        <v>28753566.229369905</v>
      </c>
      <c r="T97" s="19">
        <v>964411.73076923075</v>
      </c>
      <c r="U97" s="29">
        <v>17223344.991240025</v>
      </c>
      <c r="V97" s="26">
        <v>500414.17105652392</v>
      </c>
      <c r="W97" s="26">
        <v>28753566.229369905</v>
      </c>
      <c r="X97" s="19">
        <v>964411.73076923075</v>
      </c>
      <c r="Y97" s="29">
        <v>17223344.991240025</v>
      </c>
      <c r="Z97" s="26">
        <v>500414.17105652392</v>
      </c>
      <c r="AA97" s="26">
        <v>28753566.229369905</v>
      </c>
      <c r="AB97" s="19">
        <v>964411.73076923075</v>
      </c>
      <c r="AC97" s="29">
        <v>17223344.991240025</v>
      </c>
      <c r="AD97" s="26">
        <v>500414.17105652392</v>
      </c>
      <c r="AE97" s="26">
        <v>28753566.229369905</v>
      </c>
      <c r="AF97" s="19">
        <v>964411.73076923075</v>
      </c>
      <c r="AG97" s="29">
        <v>17223344.991240025</v>
      </c>
      <c r="AH97" s="26">
        <v>500414.17105652392</v>
      </c>
      <c r="AI97" s="26">
        <v>28753566.229369905</v>
      </c>
      <c r="AJ97" s="19">
        <v>964411.73076923075</v>
      </c>
      <c r="AK97" s="29">
        <v>17223344.991240025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28708363.254169658</v>
      </c>
      <c r="H98" s="19">
        <v>977251.15384615376</v>
      </c>
      <c r="I98" s="29">
        <v>17612751.00421229</v>
      </c>
      <c r="J98" s="19">
        <v>500000</v>
      </c>
      <c r="K98" s="19">
        <v>29240312.635236457</v>
      </c>
      <c r="L98" s="19">
        <v>977251.15384615376</v>
      </c>
      <c r="M98" s="29">
        <v>17612751.00421229</v>
      </c>
      <c r="N98" s="26">
        <v>503194.90613226593</v>
      </c>
      <c r="O98" s="26">
        <v>29243921.712425247</v>
      </c>
      <c r="P98" s="19">
        <v>977251.15384615376</v>
      </c>
      <c r="Q98" s="29">
        <v>17612751.00421229</v>
      </c>
      <c r="R98" s="26">
        <v>503194.90613226593</v>
      </c>
      <c r="S98" s="26">
        <v>29243921.712425247</v>
      </c>
      <c r="T98" s="19">
        <v>977251.15384615376</v>
      </c>
      <c r="U98" s="29">
        <v>17612751.00421229</v>
      </c>
      <c r="V98" s="26">
        <v>503194.90613226593</v>
      </c>
      <c r="W98" s="26">
        <v>29243921.712425247</v>
      </c>
      <c r="X98" s="19">
        <v>977251.15384615376</v>
      </c>
      <c r="Y98" s="29">
        <v>17612751.00421229</v>
      </c>
      <c r="Z98" s="26">
        <v>503194.90613226593</v>
      </c>
      <c r="AA98" s="26">
        <v>29243921.712425247</v>
      </c>
      <c r="AB98" s="19">
        <v>977251.15384615376</v>
      </c>
      <c r="AC98" s="29">
        <v>17612751.00421229</v>
      </c>
      <c r="AD98" s="26">
        <v>503194.90613226593</v>
      </c>
      <c r="AE98" s="26">
        <v>29243921.712425247</v>
      </c>
      <c r="AF98" s="19">
        <v>977251.15384615376</v>
      </c>
      <c r="AG98" s="29">
        <v>17612751.00421229</v>
      </c>
      <c r="AH98" s="26">
        <v>503194.90613226593</v>
      </c>
      <c r="AI98" s="26">
        <v>29243921.712425247</v>
      </c>
      <c r="AJ98" s="19">
        <v>977251.15384615376</v>
      </c>
      <c r="AK98" s="29">
        <v>17612751.00421229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29145523.831092734</v>
      </c>
      <c r="H99" s="19">
        <v>990090.57692307688</v>
      </c>
      <c r="I99" s="29">
        <v>18004659.678752709</v>
      </c>
      <c r="J99" s="19">
        <v>500000</v>
      </c>
      <c r="K99" s="19">
        <v>29727473.212159533</v>
      </c>
      <c r="L99" s="19">
        <v>990090.57692307688</v>
      </c>
      <c r="M99" s="29">
        <v>18004659.678752709</v>
      </c>
      <c r="N99" s="26">
        <v>505975.64120799303</v>
      </c>
      <c r="O99" s="26">
        <v>29737057.930556316</v>
      </c>
      <c r="P99" s="19">
        <v>990090.57692307688</v>
      </c>
      <c r="Q99" s="29">
        <v>18004659.678752709</v>
      </c>
      <c r="R99" s="26">
        <v>505975.64120799303</v>
      </c>
      <c r="S99" s="26">
        <v>29737057.930556316</v>
      </c>
      <c r="T99" s="19">
        <v>990090.57692307688</v>
      </c>
      <c r="U99" s="29">
        <v>18004659.678752709</v>
      </c>
      <c r="V99" s="26">
        <v>505975.64120799303</v>
      </c>
      <c r="W99" s="26">
        <v>29737057.930556316</v>
      </c>
      <c r="X99" s="19">
        <v>990090.57692307688</v>
      </c>
      <c r="Y99" s="29">
        <v>18004659.678752709</v>
      </c>
      <c r="Z99" s="26">
        <v>505975.64120799303</v>
      </c>
      <c r="AA99" s="26">
        <v>29737057.930556316</v>
      </c>
      <c r="AB99" s="19">
        <v>990090.57692307688</v>
      </c>
      <c r="AC99" s="29">
        <v>18004659.678752709</v>
      </c>
      <c r="AD99" s="26">
        <v>505975.64120799303</v>
      </c>
      <c r="AE99" s="26">
        <v>29737057.930556316</v>
      </c>
      <c r="AF99" s="19">
        <v>990090.57692307688</v>
      </c>
      <c r="AG99" s="29">
        <v>18004659.678752709</v>
      </c>
      <c r="AH99" s="26">
        <v>505975.64120799303</v>
      </c>
      <c r="AI99" s="26">
        <v>29737057.930556316</v>
      </c>
      <c r="AJ99" s="19">
        <v>990090.57692307688</v>
      </c>
      <c r="AK99" s="29">
        <v>18004659.678752709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29582684.40801581</v>
      </c>
      <c r="H100" s="19">
        <v>1002930</v>
      </c>
      <c r="I100" s="29">
        <v>18398746.169137325</v>
      </c>
      <c r="J100" s="19">
        <v>500000</v>
      </c>
      <c r="K100" s="19">
        <v>30214633.789082609</v>
      </c>
      <c r="L100" s="19">
        <v>1002930</v>
      </c>
      <c r="M100" s="29">
        <v>18399071.014861297</v>
      </c>
      <c r="N100" s="26">
        <v>508756.37628373504</v>
      </c>
      <c r="O100" s="26">
        <v>30232974.883763127</v>
      </c>
      <c r="P100" s="19">
        <v>1002930</v>
      </c>
      <c r="Q100" s="29">
        <v>18399071.014861297</v>
      </c>
      <c r="R100" s="26">
        <v>508756.37628373504</v>
      </c>
      <c r="S100" s="26">
        <v>30232974.883763127</v>
      </c>
      <c r="T100" s="19">
        <v>1002930</v>
      </c>
      <c r="U100" s="29">
        <v>18399071.014861297</v>
      </c>
      <c r="V100" s="26">
        <v>508756.37628373504</v>
      </c>
      <c r="W100" s="26">
        <v>30232974.883763127</v>
      </c>
      <c r="X100" s="19">
        <v>1002930</v>
      </c>
      <c r="Y100" s="29">
        <v>18399071.014861297</v>
      </c>
      <c r="Z100" s="26">
        <v>508756.37628373504</v>
      </c>
      <c r="AA100" s="26">
        <v>30232974.883763127</v>
      </c>
      <c r="AB100" s="19">
        <v>1002930</v>
      </c>
      <c r="AC100" s="29">
        <v>18399071.014861297</v>
      </c>
      <c r="AD100" s="26">
        <v>508756.37628373504</v>
      </c>
      <c r="AE100" s="26">
        <v>30232974.883763127</v>
      </c>
      <c r="AF100" s="19">
        <v>1002930</v>
      </c>
      <c r="AG100" s="29">
        <v>18399071.014861297</v>
      </c>
      <c r="AH100" s="26">
        <v>508756.37628373504</v>
      </c>
      <c r="AI100" s="26">
        <v>30232974.883763127</v>
      </c>
      <c r="AJ100" s="19">
        <v>1002930</v>
      </c>
      <c r="AK100" s="29">
        <v>18399071.014861297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29979246.693730097</v>
      </c>
      <c r="H101" s="19">
        <v>1056367.7142857143</v>
      </c>
      <c r="I101" s="29">
        <v>18792832.659521937</v>
      </c>
      <c r="J101" s="19">
        <v>500000</v>
      </c>
      <c r="K101" s="19">
        <v>30661196.074796896</v>
      </c>
      <c r="L101" s="19">
        <v>1056367.7142857143</v>
      </c>
      <c r="M101" s="29">
        <v>18795985.012538034</v>
      </c>
      <c r="N101" s="26">
        <v>511537.11135946214</v>
      </c>
      <c r="O101" s="26">
        <v>30691074.280836876</v>
      </c>
      <c r="P101" s="19">
        <v>1056367.7142857143</v>
      </c>
      <c r="Q101" s="29">
        <v>18795985.012538034</v>
      </c>
      <c r="R101" s="26">
        <v>511537.11135946214</v>
      </c>
      <c r="S101" s="26">
        <v>30691074.280836876</v>
      </c>
      <c r="T101" s="19">
        <v>1056367.7142857143</v>
      </c>
      <c r="U101" s="29">
        <v>18795985.012538034</v>
      </c>
      <c r="V101" s="26">
        <v>511537.11135946214</v>
      </c>
      <c r="W101" s="26">
        <v>30691074.280836876</v>
      </c>
      <c r="X101" s="19">
        <v>1056367.7142857143</v>
      </c>
      <c r="Y101" s="29">
        <v>18795985.012538034</v>
      </c>
      <c r="Z101" s="26">
        <v>511537.11135946214</v>
      </c>
      <c r="AA101" s="26">
        <v>30691074.280836876</v>
      </c>
      <c r="AB101" s="19">
        <v>1056367.7142857143</v>
      </c>
      <c r="AC101" s="29">
        <v>18795985.012538034</v>
      </c>
      <c r="AD101" s="26">
        <v>511537.11135946214</v>
      </c>
      <c r="AE101" s="26">
        <v>30691074.280836876</v>
      </c>
      <c r="AF101" s="19">
        <v>1056367.7142857143</v>
      </c>
      <c r="AG101" s="29">
        <v>18795985.012538034</v>
      </c>
      <c r="AH101" s="26">
        <v>511537.11135946214</v>
      </c>
      <c r="AI101" s="26">
        <v>30691074.280836876</v>
      </c>
      <c r="AJ101" s="19">
        <v>1056367.7142857143</v>
      </c>
      <c r="AK101" s="29">
        <v>18795985.012538034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30375808.979444385</v>
      </c>
      <c r="H102" s="19">
        <v>1109805.4285714286</v>
      </c>
      <c r="I102" s="29">
        <v>19186919.149906553</v>
      </c>
      <c r="J102" s="19">
        <v>500000</v>
      </c>
      <c r="K102" s="19">
        <v>31107758.360511184</v>
      </c>
      <c r="L102" s="19">
        <v>1109805.4285714286</v>
      </c>
      <c r="M102" s="29">
        <v>19195401.671782944</v>
      </c>
      <c r="N102" s="26">
        <v>514317.84643520415</v>
      </c>
      <c r="O102" s="26">
        <v>31151954.412986368</v>
      </c>
      <c r="P102" s="19">
        <v>1109805.4285714286</v>
      </c>
      <c r="Q102" s="29">
        <v>19195401.671782944</v>
      </c>
      <c r="R102" s="26">
        <v>514317.84643520415</v>
      </c>
      <c r="S102" s="26">
        <v>31151954.412986368</v>
      </c>
      <c r="T102" s="19">
        <v>1109805.4285714286</v>
      </c>
      <c r="U102" s="29">
        <v>19195401.671782944</v>
      </c>
      <c r="V102" s="26">
        <v>514317.84643520415</v>
      </c>
      <c r="W102" s="26">
        <v>31151954.412986368</v>
      </c>
      <c r="X102" s="19">
        <v>1109805.4285714286</v>
      </c>
      <c r="Y102" s="29">
        <v>19195401.671782944</v>
      </c>
      <c r="Z102" s="26">
        <v>514317.84643520415</v>
      </c>
      <c r="AA102" s="26">
        <v>31151954.412986368</v>
      </c>
      <c r="AB102" s="19">
        <v>1109805.4285714286</v>
      </c>
      <c r="AC102" s="29">
        <v>19195401.671782944</v>
      </c>
      <c r="AD102" s="26">
        <v>514317.84643520415</v>
      </c>
      <c r="AE102" s="26">
        <v>31151954.412986368</v>
      </c>
      <c r="AF102" s="19">
        <v>1109805.4285714286</v>
      </c>
      <c r="AG102" s="29">
        <v>19195401.671782944</v>
      </c>
      <c r="AH102" s="26">
        <v>514317.84643520415</v>
      </c>
      <c r="AI102" s="26">
        <v>31151954.412986368</v>
      </c>
      <c r="AJ102" s="19">
        <v>1109805.4285714286</v>
      </c>
      <c r="AK102" s="29">
        <v>19195401.671782944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30772371.265158672</v>
      </c>
      <c r="H103" s="19">
        <v>1163243.1428571427</v>
      </c>
      <c r="I103" s="29">
        <v>19581005.640291166</v>
      </c>
      <c r="J103" s="19">
        <v>500000</v>
      </c>
      <c r="K103" s="19">
        <v>31554320.646225471</v>
      </c>
      <c r="L103" s="19">
        <v>1163243.1428571427</v>
      </c>
      <c r="M103" s="29">
        <v>19597320.992596004</v>
      </c>
      <c r="N103" s="26">
        <v>517098.58151093125</v>
      </c>
      <c r="O103" s="26">
        <v>31615615.280211587</v>
      </c>
      <c r="P103" s="19">
        <v>1163243.1428571427</v>
      </c>
      <c r="Q103" s="29">
        <v>19597320.992596004</v>
      </c>
      <c r="R103" s="26">
        <v>517098.58151093125</v>
      </c>
      <c r="S103" s="26">
        <v>31615615.280211587</v>
      </c>
      <c r="T103" s="19">
        <v>1163243.1428571427</v>
      </c>
      <c r="U103" s="29">
        <v>19597320.992596004</v>
      </c>
      <c r="V103" s="26">
        <v>517098.58151093125</v>
      </c>
      <c r="W103" s="26">
        <v>31615615.280211587</v>
      </c>
      <c r="X103" s="19">
        <v>1163243.1428571427</v>
      </c>
      <c r="Y103" s="29">
        <v>19597320.992596004</v>
      </c>
      <c r="Z103" s="26">
        <v>517098.58151093125</v>
      </c>
      <c r="AA103" s="26">
        <v>31615615.280211587</v>
      </c>
      <c r="AB103" s="19">
        <v>1163243.1428571427</v>
      </c>
      <c r="AC103" s="29">
        <v>19597320.992596004</v>
      </c>
      <c r="AD103" s="26">
        <v>517098.58151093125</v>
      </c>
      <c r="AE103" s="26">
        <v>31615615.280211587</v>
      </c>
      <c r="AF103" s="19">
        <v>1163243.1428571427</v>
      </c>
      <c r="AG103" s="29">
        <v>19597320.992596004</v>
      </c>
      <c r="AH103" s="26">
        <v>517098.58151093125</v>
      </c>
      <c r="AI103" s="26">
        <v>31615615.280211587</v>
      </c>
      <c r="AJ103" s="19">
        <v>1163243.1428571427</v>
      </c>
      <c r="AK103" s="29">
        <v>19597320.992596004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31168933.550872959</v>
      </c>
      <c r="H104" s="19">
        <v>1216680.857142857</v>
      </c>
      <c r="I104" s="29">
        <v>19975092.130675782</v>
      </c>
      <c r="J104" s="19">
        <v>500000</v>
      </c>
      <c r="K104" s="19">
        <v>32000882.931939758</v>
      </c>
      <c r="L104" s="19">
        <v>1216680.857142857</v>
      </c>
      <c r="M104" s="29">
        <v>20001742.974977236</v>
      </c>
      <c r="N104" s="26">
        <v>519879.31658667326</v>
      </c>
      <c r="O104" s="26">
        <v>32082056.882512547</v>
      </c>
      <c r="P104" s="19">
        <v>1216680.857142857</v>
      </c>
      <c r="Q104" s="29">
        <v>20001742.974977236</v>
      </c>
      <c r="R104" s="26">
        <v>519879.31658667326</v>
      </c>
      <c r="S104" s="26">
        <v>32082056.882512547</v>
      </c>
      <c r="T104" s="19">
        <v>1216680.857142857</v>
      </c>
      <c r="U104" s="29">
        <v>20001742.974977236</v>
      </c>
      <c r="V104" s="26">
        <v>519879.31658667326</v>
      </c>
      <c r="W104" s="26">
        <v>32082056.882512547</v>
      </c>
      <c r="X104" s="19">
        <v>1216680.857142857</v>
      </c>
      <c r="Y104" s="29">
        <v>20001742.974977236</v>
      </c>
      <c r="Z104" s="26">
        <v>519879.31658667326</v>
      </c>
      <c r="AA104" s="26">
        <v>32082056.882512547</v>
      </c>
      <c r="AB104" s="19">
        <v>1216680.857142857</v>
      </c>
      <c r="AC104" s="29">
        <v>20001742.974977236</v>
      </c>
      <c r="AD104" s="26">
        <v>519879.31658667326</v>
      </c>
      <c r="AE104" s="26">
        <v>32082056.882512547</v>
      </c>
      <c r="AF104" s="19">
        <v>1216680.857142857</v>
      </c>
      <c r="AG104" s="29">
        <v>20001742.974977236</v>
      </c>
      <c r="AH104" s="26">
        <v>519879.31658667326</v>
      </c>
      <c r="AI104" s="26">
        <v>32082056.882512547</v>
      </c>
      <c r="AJ104" s="19">
        <v>1216680.857142857</v>
      </c>
      <c r="AK104" s="29">
        <v>20001742.974977236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31565495.836587247</v>
      </c>
      <c r="H105" s="19">
        <v>1270118.5714285714</v>
      </c>
      <c r="I105" s="29">
        <v>20369178.621060394</v>
      </c>
      <c r="J105" s="19">
        <v>500000</v>
      </c>
      <c r="K105" s="19">
        <v>32447445.217654046</v>
      </c>
      <c r="L105" s="19">
        <v>1270118.5714285714</v>
      </c>
      <c r="M105" s="29">
        <v>20408667.618926622</v>
      </c>
      <c r="N105" s="26">
        <v>522660.05166240036</v>
      </c>
      <c r="O105" s="26">
        <v>32551279.219889235</v>
      </c>
      <c r="P105" s="19">
        <v>1270118.5714285714</v>
      </c>
      <c r="Q105" s="29">
        <v>20408667.618926622</v>
      </c>
      <c r="R105" s="26">
        <v>522660.05166240036</v>
      </c>
      <c r="S105" s="26">
        <v>32551279.219889235</v>
      </c>
      <c r="T105" s="19">
        <v>1270118.5714285714</v>
      </c>
      <c r="U105" s="29">
        <v>20408667.618926622</v>
      </c>
      <c r="V105" s="26">
        <v>522660.05166240036</v>
      </c>
      <c r="W105" s="26">
        <v>32551279.219889235</v>
      </c>
      <c r="X105" s="19">
        <v>1270118.5714285714</v>
      </c>
      <c r="Y105" s="29">
        <v>20408667.618926622</v>
      </c>
      <c r="Z105" s="26">
        <v>522660.05166240036</v>
      </c>
      <c r="AA105" s="26">
        <v>32551279.219889235</v>
      </c>
      <c r="AB105" s="19">
        <v>1270118.5714285714</v>
      </c>
      <c r="AC105" s="29">
        <v>20408667.618926622</v>
      </c>
      <c r="AD105" s="26">
        <v>522660.05166240036</v>
      </c>
      <c r="AE105" s="26">
        <v>32551279.219889235</v>
      </c>
      <c r="AF105" s="19">
        <v>1270118.5714285714</v>
      </c>
      <c r="AG105" s="29">
        <v>20408667.618926622</v>
      </c>
      <c r="AH105" s="26">
        <v>522660.05166240036</v>
      </c>
      <c r="AI105" s="26">
        <v>32551279.219889235</v>
      </c>
      <c r="AJ105" s="19">
        <v>1270118.5714285714</v>
      </c>
      <c r="AK105" s="29">
        <v>20408667.618926622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31962058.122301534</v>
      </c>
      <c r="H106" s="19">
        <v>1323556.2857142857</v>
      </c>
      <c r="I106" s="29">
        <v>20763265.11144501</v>
      </c>
      <c r="J106" s="19">
        <v>500000</v>
      </c>
      <c r="K106" s="19">
        <v>32894007.503368333</v>
      </c>
      <c r="L106" s="19">
        <v>1323556.2857142857</v>
      </c>
      <c r="M106" s="29">
        <v>20818094.924444176</v>
      </c>
      <c r="N106" s="26">
        <v>525440.78673814237</v>
      </c>
      <c r="O106" s="26">
        <v>33023282.292341664</v>
      </c>
      <c r="P106" s="19">
        <v>1323556.2857142857</v>
      </c>
      <c r="Q106" s="29">
        <v>20818094.924444176</v>
      </c>
      <c r="R106" s="26">
        <v>525440.78673814237</v>
      </c>
      <c r="S106" s="26">
        <v>33023282.292341664</v>
      </c>
      <c r="T106" s="19">
        <v>1323556.2857142857</v>
      </c>
      <c r="U106" s="29">
        <v>20818094.924444176</v>
      </c>
      <c r="V106" s="26">
        <v>525440.78673814237</v>
      </c>
      <c r="W106" s="26">
        <v>33023282.292341664</v>
      </c>
      <c r="X106" s="19">
        <v>1323556.2857142857</v>
      </c>
      <c r="Y106" s="29">
        <v>20818094.924444176</v>
      </c>
      <c r="Z106" s="26">
        <v>525440.78673814237</v>
      </c>
      <c r="AA106" s="26">
        <v>33023282.292341664</v>
      </c>
      <c r="AB106" s="19">
        <v>1323556.2857142857</v>
      </c>
      <c r="AC106" s="29">
        <v>20818094.924444176</v>
      </c>
      <c r="AD106" s="26">
        <v>525440.78673814237</v>
      </c>
      <c r="AE106" s="26">
        <v>33023282.292341664</v>
      </c>
      <c r="AF106" s="19">
        <v>1323556.2857142857</v>
      </c>
      <c r="AG106" s="29">
        <v>20818094.924444176</v>
      </c>
      <c r="AH106" s="26">
        <v>525440.78673814237</v>
      </c>
      <c r="AI106" s="26">
        <v>33023282.292341664</v>
      </c>
      <c r="AJ106" s="19">
        <v>1323556.2857142857</v>
      </c>
      <c r="AK106" s="29">
        <v>20818094.924444176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32358620.408015821</v>
      </c>
      <c r="H107" s="19">
        <v>1376994</v>
      </c>
      <c r="I107" s="29">
        <v>21157351.601829622</v>
      </c>
      <c r="J107" s="19">
        <v>500000</v>
      </c>
      <c r="K107" s="19">
        <v>33340569.78908262</v>
      </c>
      <c r="L107" s="19">
        <v>1376994</v>
      </c>
      <c r="M107" s="29">
        <v>21230024.89152988</v>
      </c>
      <c r="N107" s="26">
        <v>528221.52181388438</v>
      </c>
      <c r="O107" s="26">
        <v>33498066.099869836</v>
      </c>
      <c r="P107" s="19">
        <v>1376994</v>
      </c>
      <c r="Q107" s="29">
        <v>21230024.89152988</v>
      </c>
      <c r="R107" s="26">
        <v>528221.52181388438</v>
      </c>
      <c r="S107" s="26">
        <v>33498066.099869836</v>
      </c>
      <c r="T107" s="19">
        <v>1376994</v>
      </c>
      <c r="U107" s="29">
        <v>21230024.89152988</v>
      </c>
      <c r="V107" s="26">
        <v>528221.52181388438</v>
      </c>
      <c r="W107" s="26">
        <v>33498066.099869836</v>
      </c>
      <c r="X107" s="19">
        <v>1376994</v>
      </c>
      <c r="Y107" s="29">
        <v>21230024.89152988</v>
      </c>
      <c r="Z107" s="26">
        <v>528221.52181388438</v>
      </c>
      <c r="AA107" s="26">
        <v>33498066.099869836</v>
      </c>
      <c r="AB107" s="19">
        <v>1376994</v>
      </c>
      <c r="AC107" s="29">
        <v>21230024.89152988</v>
      </c>
      <c r="AD107" s="26">
        <v>528221.52181388438</v>
      </c>
      <c r="AE107" s="26">
        <v>33498066.099869836</v>
      </c>
      <c r="AF107" s="19">
        <v>1376994</v>
      </c>
      <c r="AG107" s="29">
        <v>21230024.89152988</v>
      </c>
      <c r="AH107" s="26">
        <v>528221.52181388438</v>
      </c>
      <c r="AI107" s="26">
        <v>33498066.099869836</v>
      </c>
      <c r="AJ107" s="19">
        <v>1376994</v>
      </c>
      <c r="AK107" s="29">
        <v>21230024.89152988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32676788.658015821</v>
      </c>
      <c r="H108" s="19">
        <v>1508825.75</v>
      </c>
      <c r="I108" s="29">
        <v>21551438.092214238</v>
      </c>
      <c r="J108" s="19">
        <v>500000</v>
      </c>
      <c r="K108" s="19">
        <v>33708738.039082617</v>
      </c>
      <c r="L108" s="19">
        <v>1508825.75</v>
      </c>
      <c r="M108" s="29">
        <v>21644457.520183757</v>
      </c>
      <c r="N108" s="26">
        <v>531002.25688961148</v>
      </c>
      <c r="O108" s="26">
        <v>33897236.606759444</v>
      </c>
      <c r="P108" s="19">
        <v>1508825.75</v>
      </c>
      <c r="Q108" s="29">
        <v>21644457.520183757</v>
      </c>
      <c r="R108" s="26">
        <v>531002.25688961148</v>
      </c>
      <c r="S108" s="26">
        <v>33897236.606759444</v>
      </c>
      <c r="T108" s="19">
        <v>1508825.75</v>
      </c>
      <c r="U108" s="29">
        <v>21644457.520183757</v>
      </c>
      <c r="V108" s="26">
        <v>531002.25688961148</v>
      </c>
      <c r="W108" s="26">
        <v>33897236.606759444</v>
      </c>
      <c r="X108" s="19">
        <v>1508825.75</v>
      </c>
      <c r="Y108" s="29">
        <v>21644457.520183757</v>
      </c>
      <c r="Z108" s="26">
        <v>531002.25688961148</v>
      </c>
      <c r="AA108" s="26">
        <v>33897236.606759444</v>
      </c>
      <c r="AB108" s="19">
        <v>1508825.75</v>
      </c>
      <c r="AC108" s="29">
        <v>21644457.520183757</v>
      </c>
      <c r="AD108" s="26">
        <v>531002.25688961148</v>
      </c>
      <c r="AE108" s="26">
        <v>33897236.606759444</v>
      </c>
      <c r="AF108" s="19">
        <v>1508825.75</v>
      </c>
      <c r="AG108" s="29">
        <v>21644457.520183757</v>
      </c>
      <c r="AH108" s="26">
        <v>531002.25688961148</v>
      </c>
      <c r="AI108" s="26">
        <v>33897236.606759444</v>
      </c>
      <c r="AJ108" s="19">
        <v>1508825.75</v>
      </c>
      <c r="AK108" s="29">
        <v>21644457.520183757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32994956.908015821</v>
      </c>
      <c r="H109" s="19">
        <v>1640657.5</v>
      </c>
      <c r="I109" s="29">
        <v>21945524.582598858</v>
      </c>
      <c r="J109" s="19">
        <v>500000</v>
      </c>
      <c r="K109" s="19">
        <v>34076906.289082617</v>
      </c>
      <c r="L109" s="19">
        <v>1640657.5</v>
      </c>
      <c r="M109" s="29">
        <v>22061392.810405791</v>
      </c>
      <c r="N109" s="26">
        <v>533782.99196535349</v>
      </c>
      <c r="O109" s="26">
        <v>34299187.848724797</v>
      </c>
      <c r="P109" s="19">
        <v>1640657.5</v>
      </c>
      <c r="Q109" s="29">
        <v>22061392.810405791</v>
      </c>
      <c r="R109" s="26">
        <v>533782.99196535349</v>
      </c>
      <c r="S109" s="26">
        <v>34299187.848724797</v>
      </c>
      <c r="T109" s="19">
        <v>1640657.5</v>
      </c>
      <c r="U109" s="29">
        <v>22061392.810405791</v>
      </c>
      <c r="V109" s="26">
        <v>533782.99196535349</v>
      </c>
      <c r="W109" s="26">
        <v>34299187.848724797</v>
      </c>
      <c r="X109" s="19">
        <v>1640657.5</v>
      </c>
      <c r="Y109" s="29">
        <v>22061392.810405791</v>
      </c>
      <c r="Z109" s="26">
        <v>533782.99196535349</v>
      </c>
      <c r="AA109" s="26">
        <v>34299187.848724797</v>
      </c>
      <c r="AB109" s="19">
        <v>1640657.5</v>
      </c>
      <c r="AC109" s="29">
        <v>22061392.810405791</v>
      </c>
      <c r="AD109" s="26">
        <v>533782.99196535349</v>
      </c>
      <c r="AE109" s="26">
        <v>34299187.848724797</v>
      </c>
      <c r="AF109" s="19">
        <v>1640657.5</v>
      </c>
      <c r="AG109" s="29">
        <v>22061392.810405791</v>
      </c>
      <c r="AH109" s="26">
        <v>533782.99196535349</v>
      </c>
      <c r="AI109" s="26">
        <v>34299187.848724797</v>
      </c>
      <c r="AJ109" s="19">
        <v>1640657.5</v>
      </c>
      <c r="AK109" s="29">
        <v>22061392.810405791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33313125.158015821</v>
      </c>
      <c r="H110" s="19">
        <v>1772489.25</v>
      </c>
      <c r="I110" s="29">
        <v>22339611.07298347</v>
      </c>
      <c r="J110" s="19">
        <v>500000</v>
      </c>
      <c r="K110" s="19">
        <v>34445074.539082617</v>
      </c>
      <c r="L110" s="19">
        <v>1772489.25</v>
      </c>
      <c r="M110" s="29">
        <v>22480830.762195986</v>
      </c>
      <c r="N110" s="26">
        <v>536563.72704108059</v>
      </c>
      <c r="O110" s="26">
        <v>34703919.825765878</v>
      </c>
      <c r="P110" s="19">
        <v>1772489.25</v>
      </c>
      <c r="Q110" s="29">
        <v>22480830.762195986</v>
      </c>
      <c r="R110" s="26">
        <v>536563.72704108059</v>
      </c>
      <c r="S110" s="26">
        <v>34703919.825765878</v>
      </c>
      <c r="T110" s="19">
        <v>1772489.25</v>
      </c>
      <c r="U110" s="29">
        <v>22480830.762195986</v>
      </c>
      <c r="V110" s="26">
        <v>536563.72704108059</v>
      </c>
      <c r="W110" s="26">
        <v>34703919.825765878</v>
      </c>
      <c r="X110" s="19">
        <v>1772489.25</v>
      </c>
      <c r="Y110" s="29">
        <v>22480830.762195986</v>
      </c>
      <c r="Z110" s="26">
        <v>536563.72704108059</v>
      </c>
      <c r="AA110" s="26">
        <v>34703919.825765878</v>
      </c>
      <c r="AB110" s="19">
        <v>1772489.25</v>
      </c>
      <c r="AC110" s="29">
        <v>22480830.762195986</v>
      </c>
      <c r="AD110" s="26">
        <v>536563.72704108059</v>
      </c>
      <c r="AE110" s="26">
        <v>34703919.825765878</v>
      </c>
      <c r="AF110" s="19">
        <v>1772489.25</v>
      </c>
      <c r="AG110" s="29">
        <v>22480830.762195986</v>
      </c>
      <c r="AH110" s="26">
        <v>536563.72704108059</v>
      </c>
      <c r="AI110" s="26">
        <v>34703919.825765878</v>
      </c>
      <c r="AJ110" s="19">
        <v>1772489.25</v>
      </c>
      <c r="AK110" s="29">
        <v>22480830.762195986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33631293.408015817</v>
      </c>
      <c r="H111" s="19">
        <v>1904321</v>
      </c>
      <c r="I111" s="29">
        <v>22733697.563368086</v>
      </c>
      <c r="J111" s="19">
        <v>500000</v>
      </c>
      <c r="K111" s="19">
        <v>34813242.789082617</v>
      </c>
      <c r="L111" s="19">
        <v>1904321</v>
      </c>
      <c r="M111" s="29">
        <v>22902771.375554338</v>
      </c>
      <c r="N111" s="26">
        <v>539344.4621168226</v>
      </c>
      <c r="O111" s="26">
        <v>35111432.537882701</v>
      </c>
      <c r="P111" s="19">
        <v>1904321</v>
      </c>
      <c r="Q111" s="29">
        <v>22902771.375554338</v>
      </c>
      <c r="R111" s="26">
        <v>539344.4621168226</v>
      </c>
      <c r="S111" s="26">
        <v>35111432.537882701</v>
      </c>
      <c r="T111" s="19">
        <v>1904321</v>
      </c>
      <c r="U111" s="29">
        <v>22902771.375554338</v>
      </c>
      <c r="V111" s="26">
        <v>539344.4621168226</v>
      </c>
      <c r="W111" s="26">
        <v>35111432.537882701</v>
      </c>
      <c r="X111" s="19">
        <v>1904321</v>
      </c>
      <c r="Y111" s="29">
        <v>22902771.375554338</v>
      </c>
      <c r="Z111" s="26">
        <v>539344.4621168226</v>
      </c>
      <c r="AA111" s="26">
        <v>35111432.537882701</v>
      </c>
      <c r="AB111" s="19">
        <v>1904321</v>
      </c>
      <c r="AC111" s="29">
        <v>22902771.375554338</v>
      </c>
      <c r="AD111" s="26">
        <v>539344.4621168226</v>
      </c>
      <c r="AE111" s="26">
        <v>35111432.537882701</v>
      </c>
      <c r="AF111" s="19">
        <v>1904321</v>
      </c>
      <c r="AG111" s="29">
        <v>22902771.375554338</v>
      </c>
      <c r="AH111" s="26">
        <v>539344.4621168226</v>
      </c>
      <c r="AI111" s="26">
        <v>35111432.537882701</v>
      </c>
      <c r="AJ111" s="19">
        <v>1904321</v>
      </c>
      <c r="AK111" s="29">
        <v>22902771.375554338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33949461.658015817</v>
      </c>
      <c r="H112" s="19">
        <v>2036152.75</v>
      </c>
      <c r="I112" s="29">
        <v>23127784.053752698</v>
      </c>
      <c r="J112" s="19">
        <v>500000</v>
      </c>
      <c r="K112" s="19">
        <v>35181411.039082617</v>
      </c>
      <c r="L112" s="19">
        <v>2036152.75</v>
      </c>
      <c r="M112" s="29">
        <v>23327214.650480855</v>
      </c>
      <c r="N112" s="26">
        <v>542125.19719254971</v>
      </c>
      <c r="O112" s="26">
        <v>35521725.98507525</v>
      </c>
      <c r="P112" s="19">
        <v>2036152.75</v>
      </c>
      <c r="Q112" s="29">
        <v>23327214.650480855</v>
      </c>
      <c r="R112" s="26">
        <v>542125.19719254971</v>
      </c>
      <c r="S112" s="26">
        <v>35521725.98507525</v>
      </c>
      <c r="T112" s="19">
        <v>2036152.75</v>
      </c>
      <c r="U112" s="29">
        <v>23327214.650480855</v>
      </c>
      <c r="V112" s="26">
        <v>542125.19719254971</v>
      </c>
      <c r="W112" s="26">
        <v>35521725.98507525</v>
      </c>
      <c r="X112" s="19">
        <v>2036152.75</v>
      </c>
      <c r="Y112" s="29">
        <v>23327214.650480855</v>
      </c>
      <c r="Z112" s="26">
        <v>542125.19719254971</v>
      </c>
      <c r="AA112" s="26">
        <v>35521725.98507525</v>
      </c>
      <c r="AB112" s="19">
        <v>2036152.75</v>
      </c>
      <c r="AC112" s="29">
        <v>23327214.650480855</v>
      </c>
      <c r="AD112" s="26">
        <v>542125.19719254971</v>
      </c>
      <c r="AE112" s="26">
        <v>35521725.98507525</v>
      </c>
      <c r="AF112" s="19">
        <v>2036152.75</v>
      </c>
      <c r="AG112" s="29">
        <v>23327214.650480855</v>
      </c>
      <c r="AH112" s="26">
        <v>542125.19719254971</v>
      </c>
      <c r="AI112" s="26">
        <v>35521725.98507525</v>
      </c>
      <c r="AJ112" s="19">
        <v>2036152.75</v>
      </c>
      <c r="AK112" s="29">
        <v>23327214.650480855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34267629.908015817</v>
      </c>
      <c r="H113" s="19">
        <v>2167984.5</v>
      </c>
      <c r="I113" s="29">
        <v>23521870.544137314</v>
      </c>
      <c r="J113" s="19">
        <v>500000</v>
      </c>
      <c r="K113" s="19">
        <v>35549579.289082617</v>
      </c>
      <c r="L113" s="19">
        <v>2167984.5</v>
      </c>
      <c r="M113" s="29">
        <v>23754160.586975545</v>
      </c>
      <c r="N113" s="26">
        <v>544905.93226829171</v>
      </c>
      <c r="O113" s="26">
        <v>35934800.167343542</v>
      </c>
      <c r="P113" s="19">
        <v>2167984.5</v>
      </c>
      <c r="Q113" s="29">
        <v>23754160.586975545</v>
      </c>
      <c r="R113" s="26">
        <v>544905.93226829171</v>
      </c>
      <c r="S113" s="26">
        <v>35934800.167343542</v>
      </c>
      <c r="T113" s="19">
        <v>2167984.5</v>
      </c>
      <c r="U113" s="29">
        <v>23754160.586975545</v>
      </c>
      <c r="V113" s="26">
        <v>544905.93226829171</v>
      </c>
      <c r="W113" s="26">
        <v>35934800.167343542</v>
      </c>
      <c r="X113" s="19">
        <v>2167984.5</v>
      </c>
      <c r="Y113" s="29">
        <v>23754160.586975545</v>
      </c>
      <c r="Z113" s="26">
        <v>544905.93226829171</v>
      </c>
      <c r="AA113" s="26">
        <v>35934800.167343542</v>
      </c>
      <c r="AB113" s="19">
        <v>2167984.5</v>
      </c>
      <c r="AC113" s="29">
        <v>23754160.586975545</v>
      </c>
      <c r="AD113" s="26">
        <v>544905.93226829171</v>
      </c>
      <c r="AE113" s="26">
        <v>35934800.167343542</v>
      </c>
      <c r="AF113" s="19">
        <v>2167984.5</v>
      </c>
      <c r="AG113" s="29">
        <v>23754160.586975545</v>
      </c>
      <c r="AH113" s="26">
        <v>544905.93226829171</v>
      </c>
      <c r="AI113" s="26">
        <v>35934800.167343542</v>
      </c>
      <c r="AJ113" s="19">
        <v>2167984.5</v>
      </c>
      <c r="AK113" s="29">
        <v>23754160.586975545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34585798.158015817</v>
      </c>
      <c r="H114" s="19">
        <v>2299816.25</v>
      </c>
      <c r="I114" s="29">
        <v>23915957.034521926</v>
      </c>
      <c r="J114" s="19">
        <v>500000</v>
      </c>
      <c r="K114" s="19">
        <v>35917747.539082617</v>
      </c>
      <c r="L114" s="19">
        <v>2299816.25</v>
      </c>
      <c r="M114" s="29">
        <v>24183609.185038384</v>
      </c>
      <c r="N114" s="26">
        <v>547686.66734401882</v>
      </c>
      <c r="O114" s="26">
        <v>36350655.084687561</v>
      </c>
      <c r="P114" s="19">
        <v>2299816.25</v>
      </c>
      <c r="Q114" s="29">
        <v>24183609.185038384</v>
      </c>
      <c r="R114" s="26">
        <v>547686.66734401882</v>
      </c>
      <c r="S114" s="26">
        <v>36350655.084687561</v>
      </c>
      <c r="T114" s="19">
        <v>2299816.25</v>
      </c>
      <c r="U114" s="29">
        <v>24183609.185038384</v>
      </c>
      <c r="V114" s="26">
        <v>547686.66734401882</v>
      </c>
      <c r="W114" s="26">
        <v>36350655.084687561</v>
      </c>
      <c r="X114" s="19">
        <v>2299816.25</v>
      </c>
      <c r="Y114" s="29">
        <v>24183609.185038384</v>
      </c>
      <c r="Z114" s="26">
        <v>547686.66734401882</v>
      </c>
      <c r="AA114" s="26">
        <v>36350655.084687561</v>
      </c>
      <c r="AB114" s="19">
        <v>2299816.25</v>
      </c>
      <c r="AC114" s="29">
        <v>24183609.185038384</v>
      </c>
      <c r="AD114" s="26">
        <v>547686.66734401882</v>
      </c>
      <c r="AE114" s="26">
        <v>36350655.084687561</v>
      </c>
      <c r="AF114" s="19">
        <v>2299816.25</v>
      </c>
      <c r="AG114" s="29">
        <v>24183609.185038384</v>
      </c>
      <c r="AH114" s="26">
        <v>547686.66734401882</v>
      </c>
      <c r="AI114" s="26">
        <v>36350655.084687561</v>
      </c>
      <c r="AJ114" s="19">
        <v>2299816.25</v>
      </c>
      <c r="AK114" s="29">
        <v>24183609.185038384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34903966.408015817</v>
      </c>
      <c r="H115" s="19">
        <v>2431648</v>
      </c>
      <c r="I115" s="29">
        <v>24310043.524906542</v>
      </c>
      <c r="J115" s="19">
        <v>500000</v>
      </c>
      <c r="K115" s="19">
        <v>36285915.789082617</v>
      </c>
      <c r="L115" s="19">
        <v>2431648</v>
      </c>
      <c r="M115" s="29">
        <v>24615560.444669396</v>
      </c>
      <c r="N115" s="26">
        <v>550000</v>
      </c>
      <c r="O115" s="26">
        <v>36768823.334687561</v>
      </c>
      <c r="P115" s="19">
        <v>2431648</v>
      </c>
      <c r="Q115" s="29">
        <v>24615560.444669396</v>
      </c>
      <c r="R115" s="26">
        <v>550467.40241976082</v>
      </c>
      <c r="S115" s="26">
        <v>36769290.737107322</v>
      </c>
      <c r="T115" s="19">
        <v>2431648</v>
      </c>
      <c r="U115" s="29">
        <v>24615560.444669396</v>
      </c>
      <c r="V115" s="26">
        <v>550467.40241976082</v>
      </c>
      <c r="W115" s="26">
        <v>36769290.737107322</v>
      </c>
      <c r="X115" s="19">
        <v>2431648</v>
      </c>
      <c r="Y115" s="29">
        <v>24615560.444669396</v>
      </c>
      <c r="Z115" s="26">
        <v>550467.40241976082</v>
      </c>
      <c r="AA115" s="26">
        <v>36769290.737107322</v>
      </c>
      <c r="AB115" s="19">
        <v>2431648</v>
      </c>
      <c r="AC115" s="29">
        <v>24615560.444669396</v>
      </c>
      <c r="AD115" s="26">
        <v>550467.40241976082</v>
      </c>
      <c r="AE115" s="26">
        <v>36769290.737107322</v>
      </c>
      <c r="AF115" s="19">
        <v>2431648</v>
      </c>
      <c r="AG115" s="29">
        <v>24615560.444669396</v>
      </c>
      <c r="AH115" s="26">
        <v>550467.40241976082</v>
      </c>
      <c r="AI115" s="26">
        <v>36769290.737107322</v>
      </c>
      <c r="AJ115" s="19">
        <v>2431648</v>
      </c>
      <c r="AK115" s="29">
        <v>24615560.444669396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35146305.408015817</v>
      </c>
      <c r="H116" s="19">
        <v>2639309</v>
      </c>
      <c r="I116" s="29">
        <v>24704130.015291154</v>
      </c>
      <c r="J116" s="19">
        <v>500000</v>
      </c>
      <c r="K116" s="19">
        <v>36578254.789082617</v>
      </c>
      <c r="L116" s="19">
        <v>2639309</v>
      </c>
      <c r="M116" s="29">
        <v>25050014.365868557</v>
      </c>
      <c r="N116" s="26">
        <v>550000</v>
      </c>
      <c r="O116" s="26">
        <v>37111162.334687561</v>
      </c>
      <c r="P116" s="19">
        <v>2639309</v>
      </c>
      <c r="Q116" s="29">
        <v>25050014.365868557</v>
      </c>
      <c r="R116" s="26">
        <v>553248.13749548793</v>
      </c>
      <c r="S116" s="26">
        <v>37114877.87460281</v>
      </c>
      <c r="T116" s="19">
        <v>2639309</v>
      </c>
      <c r="U116" s="29">
        <v>25050014.365868557</v>
      </c>
      <c r="V116" s="26">
        <v>553248.13749548793</v>
      </c>
      <c r="W116" s="26">
        <v>37114877.87460281</v>
      </c>
      <c r="X116" s="19">
        <v>2639309</v>
      </c>
      <c r="Y116" s="29">
        <v>25050014.365868557</v>
      </c>
      <c r="Z116" s="26">
        <v>553248.13749548793</v>
      </c>
      <c r="AA116" s="26">
        <v>37114877.87460281</v>
      </c>
      <c r="AB116" s="19">
        <v>2639309</v>
      </c>
      <c r="AC116" s="29">
        <v>25050014.365868557</v>
      </c>
      <c r="AD116" s="26">
        <v>553248.13749548793</v>
      </c>
      <c r="AE116" s="26">
        <v>37114877.87460281</v>
      </c>
      <c r="AF116" s="19">
        <v>2639309</v>
      </c>
      <c r="AG116" s="29">
        <v>25050014.365868557</v>
      </c>
      <c r="AH116" s="26">
        <v>553248.13749548793</v>
      </c>
      <c r="AI116" s="26">
        <v>37114877.87460281</v>
      </c>
      <c r="AJ116" s="19">
        <v>2639309</v>
      </c>
      <c r="AK116" s="29">
        <v>25050014.365868557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35317362.408015817</v>
      </c>
      <c r="H117" s="19">
        <v>2918252</v>
      </c>
      <c r="I117" s="29">
        <v>25098216.50567577</v>
      </c>
      <c r="J117" s="19">
        <v>500000</v>
      </c>
      <c r="K117" s="19">
        <v>36799311.789082617</v>
      </c>
      <c r="L117" s="19">
        <v>2918252</v>
      </c>
      <c r="M117" s="29">
        <v>25486970.948635891</v>
      </c>
      <c r="N117" s="26">
        <v>550000</v>
      </c>
      <c r="O117" s="26">
        <v>37382219.334687561</v>
      </c>
      <c r="P117" s="19">
        <v>2918252</v>
      </c>
      <c r="Q117" s="29">
        <v>25486970.948635891</v>
      </c>
      <c r="R117" s="26">
        <v>556028.87257122993</v>
      </c>
      <c r="S117" s="26">
        <v>37391963.747174039</v>
      </c>
      <c r="T117" s="19">
        <v>2918252</v>
      </c>
      <c r="U117" s="29">
        <v>25486970.948635891</v>
      </c>
      <c r="V117" s="26">
        <v>556028.87257122993</v>
      </c>
      <c r="W117" s="26">
        <v>37391963.747174039</v>
      </c>
      <c r="X117" s="19">
        <v>2918252</v>
      </c>
      <c r="Y117" s="29">
        <v>25486970.948635891</v>
      </c>
      <c r="Z117" s="26">
        <v>556028.87257122993</v>
      </c>
      <c r="AA117" s="26">
        <v>37391963.747174039</v>
      </c>
      <c r="AB117" s="19">
        <v>2918252</v>
      </c>
      <c r="AC117" s="29">
        <v>25486970.948635891</v>
      </c>
      <c r="AD117" s="26">
        <v>556028.87257122993</v>
      </c>
      <c r="AE117" s="26">
        <v>37391963.747174039</v>
      </c>
      <c r="AF117" s="19">
        <v>2918252</v>
      </c>
      <c r="AG117" s="29">
        <v>25486970.948635891</v>
      </c>
      <c r="AH117" s="26">
        <v>556028.87257122993</v>
      </c>
      <c r="AI117" s="26">
        <v>37391963.747174039</v>
      </c>
      <c r="AJ117" s="19">
        <v>2918252</v>
      </c>
      <c r="AK117" s="29">
        <v>25486970.948635891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35450668.408015817</v>
      </c>
      <c r="H118" s="19">
        <v>3234946</v>
      </c>
      <c r="I118" s="29">
        <v>25492302.996060383</v>
      </c>
      <c r="J118" s="19">
        <v>500000</v>
      </c>
      <c r="K118" s="19">
        <v>36982617.789082617</v>
      </c>
      <c r="L118" s="19">
        <v>3234946</v>
      </c>
      <c r="M118" s="29">
        <v>25926057.439020503</v>
      </c>
      <c r="N118" s="26">
        <v>550000</v>
      </c>
      <c r="O118" s="26">
        <v>37615525.334687561</v>
      </c>
      <c r="P118" s="19">
        <v>3234946</v>
      </c>
      <c r="Q118" s="29">
        <v>25926430.192971375</v>
      </c>
      <c r="R118" s="26">
        <v>558809.60764695704</v>
      </c>
      <c r="S118" s="26">
        <v>37634079.354820997</v>
      </c>
      <c r="T118" s="19">
        <v>3234946</v>
      </c>
      <c r="U118" s="29">
        <v>25926430.192971375</v>
      </c>
      <c r="V118" s="26">
        <v>558809.60764695704</v>
      </c>
      <c r="W118" s="26">
        <v>37634079.354820997</v>
      </c>
      <c r="X118" s="19">
        <v>3234946</v>
      </c>
      <c r="Y118" s="29">
        <v>25926430.192971375</v>
      </c>
      <c r="Z118" s="26">
        <v>558809.60764695704</v>
      </c>
      <c r="AA118" s="26">
        <v>37634079.354820997</v>
      </c>
      <c r="AB118" s="19">
        <v>3234946</v>
      </c>
      <c r="AC118" s="29">
        <v>25926430.192971375</v>
      </c>
      <c r="AD118" s="26">
        <v>558809.60764695704</v>
      </c>
      <c r="AE118" s="26">
        <v>37634079.354820997</v>
      </c>
      <c r="AF118" s="19">
        <v>3234946</v>
      </c>
      <c r="AG118" s="29">
        <v>25926430.192971375</v>
      </c>
      <c r="AH118" s="26">
        <v>558809.60764695704</v>
      </c>
      <c r="AI118" s="26">
        <v>37634079.354820997</v>
      </c>
      <c r="AJ118" s="19">
        <v>3234946</v>
      </c>
      <c r="AK118" s="29">
        <v>25926430.192971375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35576435.408015817</v>
      </c>
      <c r="H119" s="19">
        <v>3559179</v>
      </c>
      <c r="I119" s="29">
        <v>25886389.486445002</v>
      </c>
      <c r="J119" s="19">
        <v>500000</v>
      </c>
      <c r="K119" s="19">
        <v>37158384.789082617</v>
      </c>
      <c r="L119" s="19">
        <v>3559179</v>
      </c>
      <c r="M119" s="29">
        <v>26365143.929405119</v>
      </c>
      <c r="N119" s="26">
        <v>550000</v>
      </c>
      <c r="O119" s="26">
        <v>37841292.334687561</v>
      </c>
      <c r="P119" s="19">
        <v>3559179</v>
      </c>
      <c r="Q119" s="29">
        <v>26368392.098875031</v>
      </c>
      <c r="R119" s="26">
        <v>561590.34272269905</v>
      </c>
      <c r="S119" s="26">
        <v>37871436.697543696</v>
      </c>
      <c r="T119" s="19">
        <v>3559179</v>
      </c>
      <c r="U119" s="29">
        <v>26368392.098875031</v>
      </c>
      <c r="V119" s="26">
        <v>561590.34272269905</v>
      </c>
      <c r="W119" s="26">
        <v>37871436.697543696</v>
      </c>
      <c r="X119" s="19">
        <v>3559179</v>
      </c>
      <c r="Y119" s="29">
        <v>26368392.098875031</v>
      </c>
      <c r="Z119" s="26">
        <v>561590.34272269905</v>
      </c>
      <c r="AA119" s="26">
        <v>37871436.697543696</v>
      </c>
      <c r="AB119" s="19">
        <v>3559179</v>
      </c>
      <c r="AC119" s="29">
        <v>26368392.098875031</v>
      </c>
      <c r="AD119" s="26">
        <v>561590.34272269905</v>
      </c>
      <c r="AE119" s="26">
        <v>37871436.697543696</v>
      </c>
      <c r="AF119" s="19">
        <v>3559179</v>
      </c>
      <c r="AG119" s="29">
        <v>26368392.098875031</v>
      </c>
      <c r="AH119" s="26">
        <v>561590.34272269905</v>
      </c>
      <c r="AI119" s="26">
        <v>37871436.697543696</v>
      </c>
      <c r="AJ119" s="19">
        <v>3559179</v>
      </c>
      <c r="AK119" s="29">
        <v>26368392.098875031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35748520.408015817</v>
      </c>
      <c r="H120" s="19">
        <v>3837094</v>
      </c>
      <c r="I120" s="29">
        <v>26280475.976829614</v>
      </c>
      <c r="J120" s="19">
        <v>500000</v>
      </c>
      <c r="K120" s="19">
        <v>37380469.789082617</v>
      </c>
      <c r="L120" s="19">
        <v>3837094</v>
      </c>
      <c r="M120" s="29">
        <v>26804230.419789732</v>
      </c>
      <c r="N120" s="26">
        <v>550000</v>
      </c>
      <c r="O120" s="26">
        <v>38113377.334687561</v>
      </c>
      <c r="P120" s="19">
        <v>3837094</v>
      </c>
      <c r="Q120" s="29">
        <v>26812856.666346837</v>
      </c>
      <c r="R120" s="26">
        <v>564371.07779844105</v>
      </c>
      <c r="S120" s="26">
        <v>38157892.775342137</v>
      </c>
      <c r="T120" s="19">
        <v>3837094</v>
      </c>
      <c r="U120" s="29">
        <v>26812856.666346837</v>
      </c>
      <c r="V120" s="26">
        <v>564371.07779844105</v>
      </c>
      <c r="W120" s="26">
        <v>38157892.775342137</v>
      </c>
      <c r="X120" s="19">
        <v>3837094</v>
      </c>
      <c r="Y120" s="29">
        <v>26812856.666346837</v>
      </c>
      <c r="Z120" s="26">
        <v>564371.07779844105</v>
      </c>
      <c r="AA120" s="26">
        <v>38157892.775342137</v>
      </c>
      <c r="AB120" s="19">
        <v>3837094</v>
      </c>
      <c r="AC120" s="29">
        <v>26812856.666346837</v>
      </c>
      <c r="AD120" s="26">
        <v>564371.07779844105</v>
      </c>
      <c r="AE120" s="26">
        <v>38157892.775342137</v>
      </c>
      <c r="AF120" s="19">
        <v>3837094</v>
      </c>
      <c r="AG120" s="29">
        <v>26812856.666346837</v>
      </c>
      <c r="AH120" s="26">
        <v>564371.07779844105</v>
      </c>
      <c r="AI120" s="26">
        <v>38157892.775342137</v>
      </c>
      <c r="AJ120" s="19">
        <v>3837094</v>
      </c>
      <c r="AK120" s="29">
        <v>26812856.666346837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35973113.408015817</v>
      </c>
      <c r="H121" s="19">
        <v>4062501</v>
      </c>
      <c r="I121" s="29">
        <v>26674562.46721423</v>
      </c>
      <c r="J121" s="19">
        <v>500000</v>
      </c>
      <c r="K121" s="19">
        <v>37655062.789082617</v>
      </c>
      <c r="L121" s="19">
        <v>4062501</v>
      </c>
      <c r="M121" s="29">
        <v>27243316.910174347</v>
      </c>
      <c r="N121" s="26">
        <v>550000</v>
      </c>
      <c r="O121" s="26">
        <v>38437970.334687561</v>
      </c>
      <c r="P121" s="19">
        <v>4062501</v>
      </c>
      <c r="Q121" s="29">
        <v>27259823.895386815</v>
      </c>
      <c r="R121" s="26">
        <v>567151.81287416816</v>
      </c>
      <c r="S121" s="26">
        <v>38499637.588216305</v>
      </c>
      <c r="T121" s="19">
        <v>4062501</v>
      </c>
      <c r="U121" s="29">
        <v>27259823.895386815</v>
      </c>
      <c r="V121" s="26">
        <v>567151.81287416816</v>
      </c>
      <c r="W121" s="26">
        <v>38499637.588216305</v>
      </c>
      <c r="X121" s="19">
        <v>4062501</v>
      </c>
      <c r="Y121" s="29">
        <v>27259823.895386815</v>
      </c>
      <c r="Z121" s="26">
        <v>567151.81287416816</v>
      </c>
      <c r="AA121" s="26">
        <v>38499637.588216305</v>
      </c>
      <c r="AB121" s="19">
        <v>4062501</v>
      </c>
      <c r="AC121" s="29">
        <v>27259823.895386815</v>
      </c>
      <c r="AD121" s="26">
        <v>567151.81287416816</v>
      </c>
      <c r="AE121" s="26">
        <v>38499637.588216305</v>
      </c>
      <c r="AF121" s="19">
        <v>4062501</v>
      </c>
      <c r="AG121" s="29">
        <v>27259823.895386815</v>
      </c>
      <c r="AH121" s="26">
        <v>567151.81287416816</v>
      </c>
      <c r="AI121" s="26">
        <v>38499637.588216305</v>
      </c>
      <c r="AJ121" s="19">
        <v>4062501</v>
      </c>
      <c r="AK121" s="29">
        <v>27259823.895386815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36219037.408015817</v>
      </c>
      <c r="H122" s="19">
        <v>4266577</v>
      </c>
      <c r="I122" s="29">
        <v>27034140.410071373</v>
      </c>
      <c r="J122" s="19">
        <v>500000</v>
      </c>
      <c r="K122" s="19">
        <v>37950986.789082617</v>
      </c>
      <c r="L122" s="19">
        <v>4266577</v>
      </c>
      <c r="M122" s="29">
        <v>27647894.853031494</v>
      </c>
      <c r="N122" s="26">
        <v>550000</v>
      </c>
      <c r="O122" s="26">
        <v>38783894.334687561</v>
      </c>
      <c r="P122" s="19">
        <v>4266577</v>
      </c>
      <c r="Q122" s="29">
        <v>27674785.238467474</v>
      </c>
      <c r="R122" s="26">
        <v>569932.54794991016</v>
      </c>
      <c r="S122" s="26">
        <v>38865494.136166215</v>
      </c>
      <c r="T122" s="19">
        <v>4266577</v>
      </c>
      <c r="U122" s="29">
        <v>27674785.238467474</v>
      </c>
      <c r="V122" s="26">
        <v>569932.54794991016</v>
      </c>
      <c r="W122" s="26">
        <v>38865494.136166215</v>
      </c>
      <c r="X122" s="19">
        <v>4266577</v>
      </c>
      <c r="Y122" s="29">
        <v>27674785.238467474</v>
      </c>
      <c r="Z122" s="26">
        <v>569932.54794991016</v>
      </c>
      <c r="AA122" s="26">
        <v>38865494.136166215</v>
      </c>
      <c r="AB122" s="19">
        <v>4266577</v>
      </c>
      <c r="AC122" s="29">
        <v>27674785.238467474</v>
      </c>
      <c r="AD122" s="26">
        <v>569932.54794991016</v>
      </c>
      <c r="AE122" s="26">
        <v>38865494.136166215</v>
      </c>
      <c r="AF122" s="19">
        <v>4266577</v>
      </c>
      <c r="AG122" s="29">
        <v>27674785.238467474</v>
      </c>
      <c r="AH122" s="26">
        <v>569932.54794991016</v>
      </c>
      <c r="AI122" s="26">
        <v>38865494.136166215</v>
      </c>
      <c r="AJ122" s="19">
        <v>4266577</v>
      </c>
      <c r="AK122" s="29">
        <v>27674785.238467474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36325874.408015817</v>
      </c>
      <c r="H123" s="19">
        <v>4609740</v>
      </c>
      <c r="I123" s="29">
        <v>27393718.352928516</v>
      </c>
      <c r="J123" s="19">
        <v>500000</v>
      </c>
      <c r="K123" s="19">
        <v>38107823.789082617</v>
      </c>
      <c r="L123" s="19">
        <v>4609740</v>
      </c>
      <c r="M123" s="29">
        <v>28052472.795888636</v>
      </c>
      <c r="N123" s="26">
        <v>550000</v>
      </c>
      <c r="O123" s="26">
        <v>38990731.334687561</v>
      </c>
      <c r="P123" s="19">
        <v>4609740</v>
      </c>
      <c r="Q123" s="29">
        <v>28092249.243116301</v>
      </c>
      <c r="R123" s="26">
        <v>572713.28302563727</v>
      </c>
      <c r="S123" s="26">
        <v>39095044.419191852</v>
      </c>
      <c r="T123" s="19">
        <v>4609740</v>
      </c>
      <c r="U123" s="29">
        <v>28092249.243116301</v>
      </c>
      <c r="V123" s="26">
        <v>572713.28302563727</v>
      </c>
      <c r="W123" s="26">
        <v>39095044.419191852</v>
      </c>
      <c r="X123" s="19">
        <v>4609740</v>
      </c>
      <c r="Y123" s="29">
        <v>28092249.243116301</v>
      </c>
      <c r="Z123" s="26">
        <v>572713.28302563727</v>
      </c>
      <c r="AA123" s="26">
        <v>39095044.419191852</v>
      </c>
      <c r="AB123" s="19">
        <v>4609740</v>
      </c>
      <c r="AC123" s="29">
        <v>28092249.243116301</v>
      </c>
      <c r="AD123" s="26">
        <v>572713.28302563727</v>
      </c>
      <c r="AE123" s="26">
        <v>39095044.419191852</v>
      </c>
      <c r="AF123" s="19">
        <v>4609740</v>
      </c>
      <c r="AG123" s="29">
        <v>28092249.243116301</v>
      </c>
      <c r="AH123" s="26">
        <v>572713.28302563727</v>
      </c>
      <c r="AI123" s="26">
        <v>39095044.419191852</v>
      </c>
      <c r="AJ123" s="19">
        <v>4609740</v>
      </c>
      <c r="AK123" s="29">
        <v>28092249.243116301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36412366.408015817</v>
      </c>
      <c r="H124" s="19">
        <v>4973248</v>
      </c>
      <c r="I124" s="29">
        <v>27753296.295785666</v>
      </c>
      <c r="J124" s="19">
        <v>500000</v>
      </c>
      <c r="K124" s="19">
        <v>38244315.789082617</v>
      </c>
      <c r="L124" s="19">
        <v>4973248</v>
      </c>
      <c r="M124" s="29">
        <v>28457050.738745783</v>
      </c>
      <c r="N124" s="26">
        <v>550000</v>
      </c>
      <c r="O124" s="26">
        <v>39177223.334687561</v>
      </c>
      <c r="P124" s="19">
        <v>4973248</v>
      </c>
      <c r="Q124" s="29">
        <v>28512215.909333289</v>
      </c>
      <c r="R124" s="26">
        <v>575494.01810137928</v>
      </c>
      <c r="S124" s="26">
        <v>39307030.437293231</v>
      </c>
      <c r="T124" s="19">
        <v>4973248</v>
      </c>
      <c r="U124" s="29">
        <v>28512215.909333289</v>
      </c>
      <c r="V124" s="26">
        <v>575494.01810137928</v>
      </c>
      <c r="W124" s="26">
        <v>39307030.437293231</v>
      </c>
      <c r="X124" s="19">
        <v>4973248</v>
      </c>
      <c r="Y124" s="29">
        <v>28512215.909333289</v>
      </c>
      <c r="Z124" s="26">
        <v>575494.01810137928</v>
      </c>
      <c r="AA124" s="26">
        <v>39307030.437293231</v>
      </c>
      <c r="AB124" s="19">
        <v>4973248</v>
      </c>
      <c r="AC124" s="29">
        <v>28512215.909333289</v>
      </c>
      <c r="AD124" s="26">
        <v>575494.01810137928</v>
      </c>
      <c r="AE124" s="26">
        <v>39307030.437293231</v>
      </c>
      <c r="AF124" s="19">
        <v>4973248</v>
      </c>
      <c r="AG124" s="29">
        <v>28512215.909333289</v>
      </c>
      <c r="AH124" s="26">
        <v>575494.01810137928</v>
      </c>
      <c r="AI124" s="26">
        <v>39307030.437293231</v>
      </c>
      <c r="AJ124" s="19">
        <v>4973248</v>
      </c>
      <c r="AK124" s="29">
        <v>28512215.909333289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36452511.408015817</v>
      </c>
      <c r="H125" s="19">
        <v>5383103</v>
      </c>
      <c r="I125" s="29">
        <v>28112874.238642808</v>
      </c>
      <c r="J125" s="19">
        <v>500000</v>
      </c>
      <c r="K125" s="19">
        <v>38334460.789082617</v>
      </c>
      <c r="L125" s="19">
        <v>5383103</v>
      </c>
      <c r="M125" s="29">
        <v>28861628.681602929</v>
      </c>
      <c r="N125" s="26">
        <v>550000</v>
      </c>
      <c r="O125" s="26">
        <v>39317368.334687561</v>
      </c>
      <c r="P125" s="19">
        <v>5383103</v>
      </c>
      <c r="Q125" s="29">
        <v>28934685.237118438</v>
      </c>
      <c r="R125" s="26">
        <v>578274.75317710638</v>
      </c>
      <c r="S125" s="26">
        <v>39475450.190470338</v>
      </c>
      <c r="T125" s="19">
        <v>5383103</v>
      </c>
      <c r="U125" s="29">
        <v>28934685.237118438</v>
      </c>
      <c r="V125" s="26">
        <v>578274.75317710638</v>
      </c>
      <c r="W125" s="26">
        <v>39475450.190470338</v>
      </c>
      <c r="X125" s="19">
        <v>5383103</v>
      </c>
      <c r="Y125" s="29">
        <v>28934685.237118438</v>
      </c>
      <c r="Z125" s="26">
        <v>578274.75317710638</v>
      </c>
      <c r="AA125" s="26">
        <v>39475450.190470338</v>
      </c>
      <c r="AB125" s="19">
        <v>5383103</v>
      </c>
      <c r="AC125" s="29">
        <v>28934685.237118438</v>
      </c>
      <c r="AD125" s="26">
        <v>578274.75317710638</v>
      </c>
      <c r="AE125" s="26">
        <v>39475450.190470338</v>
      </c>
      <c r="AF125" s="19">
        <v>5383103</v>
      </c>
      <c r="AG125" s="29">
        <v>28934685.237118438</v>
      </c>
      <c r="AH125" s="26">
        <v>578274.75317710638</v>
      </c>
      <c r="AI125" s="26">
        <v>39475450.190470338</v>
      </c>
      <c r="AJ125" s="19">
        <v>5383103</v>
      </c>
      <c r="AK125" s="29">
        <v>28934685.237118438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36424263.408015817</v>
      </c>
      <c r="H126" s="19">
        <v>5861351</v>
      </c>
      <c r="I126" s="29">
        <v>28472452.181499951</v>
      </c>
      <c r="J126" s="19">
        <v>500000</v>
      </c>
      <c r="K126" s="19">
        <v>38356212.789082617</v>
      </c>
      <c r="L126" s="19">
        <v>5861351</v>
      </c>
      <c r="M126" s="29">
        <v>29266206.624460071</v>
      </c>
      <c r="N126" s="26">
        <v>550000</v>
      </c>
      <c r="O126" s="26">
        <v>39389120.334687561</v>
      </c>
      <c r="P126" s="19">
        <v>5861351</v>
      </c>
      <c r="Q126" s="29">
        <v>29359657.226471741</v>
      </c>
      <c r="R126" s="26">
        <v>581055.48825284839</v>
      </c>
      <c r="S126" s="26">
        <v>39578257.678723186</v>
      </c>
      <c r="T126" s="19">
        <v>5861351</v>
      </c>
      <c r="U126" s="29">
        <v>29359657.226471741</v>
      </c>
      <c r="V126" s="26">
        <v>581055.48825284839</v>
      </c>
      <c r="W126" s="26">
        <v>39578257.678723186</v>
      </c>
      <c r="X126" s="19">
        <v>5861351</v>
      </c>
      <c r="Y126" s="29">
        <v>29359657.226471741</v>
      </c>
      <c r="Z126" s="26">
        <v>581055.48825284839</v>
      </c>
      <c r="AA126" s="26">
        <v>39578257.678723186</v>
      </c>
      <c r="AB126" s="19">
        <v>5861351</v>
      </c>
      <c r="AC126" s="29">
        <v>29359657.226471741</v>
      </c>
      <c r="AD126" s="26">
        <v>581055.48825284839</v>
      </c>
      <c r="AE126" s="26">
        <v>39578257.678723186</v>
      </c>
      <c r="AF126" s="19">
        <v>5861351</v>
      </c>
      <c r="AG126" s="29">
        <v>29359657.226471741</v>
      </c>
      <c r="AH126" s="26">
        <v>581055.48825284839</v>
      </c>
      <c r="AI126" s="26">
        <v>39578257.678723186</v>
      </c>
      <c r="AJ126" s="19">
        <v>5861351</v>
      </c>
      <c r="AK126" s="29">
        <v>29359657.226471741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36382293.408015817</v>
      </c>
      <c r="H127" s="19">
        <v>6353321</v>
      </c>
      <c r="I127" s="29">
        <v>28832030.124357097</v>
      </c>
      <c r="J127" s="19">
        <v>500000</v>
      </c>
      <c r="K127" s="19">
        <v>38364242.789082617</v>
      </c>
      <c r="L127" s="19">
        <v>6353321</v>
      </c>
      <c r="M127" s="29">
        <v>29670784.567317214</v>
      </c>
      <c r="N127" s="26">
        <v>550000</v>
      </c>
      <c r="O127" s="26">
        <v>39447150.334687561</v>
      </c>
      <c r="P127" s="19">
        <v>6353321</v>
      </c>
      <c r="Q127" s="29">
        <v>29787131.877393212</v>
      </c>
      <c r="R127" s="26">
        <v>583836.22332857549</v>
      </c>
      <c r="S127" s="26">
        <v>39670123.902051762</v>
      </c>
      <c r="T127" s="19">
        <v>6353321</v>
      </c>
      <c r="U127" s="29">
        <v>29787131.877393212</v>
      </c>
      <c r="V127" s="26">
        <v>583836.22332857549</v>
      </c>
      <c r="W127" s="26">
        <v>39670123.902051762</v>
      </c>
      <c r="X127" s="19">
        <v>6353321</v>
      </c>
      <c r="Y127" s="29">
        <v>29787131.877393212</v>
      </c>
      <c r="Z127" s="26">
        <v>583836.22332857549</v>
      </c>
      <c r="AA127" s="26">
        <v>39670123.902051762</v>
      </c>
      <c r="AB127" s="19">
        <v>6353321</v>
      </c>
      <c r="AC127" s="29">
        <v>29787131.877393212</v>
      </c>
      <c r="AD127" s="26">
        <v>583836.22332857549</v>
      </c>
      <c r="AE127" s="26">
        <v>39670123.902051762</v>
      </c>
      <c r="AF127" s="19">
        <v>6353321</v>
      </c>
      <c r="AG127" s="29">
        <v>29787131.877393212</v>
      </c>
      <c r="AH127" s="26">
        <v>583836.22332857549</v>
      </c>
      <c r="AI127" s="26">
        <v>39670123.902051762</v>
      </c>
      <c r="AJ127" s="19">
        <v>6353321</v>
      </c>
      <c r="AK127" s="29">
        <v>29787131.877393212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36612044.408015817</v>
      </c>
      <c r="H128" s="19">
        <v>6573570</v>
      </c>
      <c r="I128" s="29">
        <v>29191608.067214239</v>
      </c>
      <c r="J128" s="19">
        <v>500000</v>
      </c>
      <c r="K128" s="19">
        <v>38643993.789082617</v>
      </c>
      <c r="L128" s="19">
        <v>6573570</v>
      </c>
      <c r="M128" s="29">
        <v>30075362.510174356</v>
      </c>
      <c r="N128" s="26">
        <v>550000</v>
      </c>
      <c r="O128" s="26">
        <v>39776901.334687561</v>
      </c>
      <c r="P128" s="19">
        <v>6573570</v>
      </c>
      <c r="Q128" s="29">
        <v>30217109.189882852</v>
      </c>
      <c r="R128" s="26">
        <v>586616.9584043175</v>
      </c>
      <c r="S128" s="26">
        <v>40036491.860456079</v>
      </c>
      <c r="T128" s="19">
        <v>6573570</v>
      </c>
      <c r="U128" s="29">
        <v>30217109.189882852</v>
      </c>
      <c r="V128" s="26">
        <v>586616.9584043175</v>
      </c>
      <c r="W128" s="26">
        <v>40036491.860456079</v>
      </c>
      <c r="X128" s="19">
        <v>6573570</v>
      </c>
      <c r="Y128" s="29">
        <v>30217109.189882852</v>
      </c>
      <c r="Z128" s="26">
        <v>586616.9584043175</v>
      </c>
      <c r="AA128" s="26">
        <v>40036491.860456079</v>
      </c>
      <c r="AB128" s="19">
        <v>6573570</v>
      </c>
      <c r="AC128" s="29">
        <v>30217109.189882852</v>
      </c>
      <c r="AD128" s="26">
        <v>586616.9584043175</v>
      </c>
      <c r="AE128" s="26">
        <v>40036491.860456079</v>
      </c>
      <c r="AF128" s="19">
        <v>6573570</v>
      </c>
      <c r="AG128" s="29">
        <v>30217109.189882852</v>
      </c>
      <c r="AH128" s="26">
        <v>586616.9584043175</v>
      </c>
      <c r="AI128" s="26">
        <v>40036491.860456079</v>
      </c>
      <c r="AJ128" s="19">
        <v>6573570</v>
      </c>
      <c r="AK128" s="29">
        <v>30217109.189882852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36782242.408015817</v>
      </c>
      <c r="H129" s="19">
        <v>6853372</v>
      </c>
      <c r="I129" s="29">
        <v>29484551.079714242</v>
      </c>
      <c r="J129" s="19">
        <v>500000</v>
      </c>
      <c r="K129" s="19">
        <v>38864191.789082617</v>
      </c>
      <c r="L129" s="19">
        <v>6853372</v>
      </c>
      <c r="M129" s="29">
        <v>30413305.522674356</v>
      </c>
      <c r="N129" s="26">
        <v>550000</v>
      </c>
      <c r="O129" s="26">
        <v>40047099.334687561</v>
      </c>
      <c r="P129" s="19">
        <v>6853372</v>
      </c>
      <c r="Q129" s="29">
        <v>30582954.233583502</v>
      </c>
      <c r="R129" s="26">
        <v>589397.6934800446</v>
      </c>
      <c r="S129" s="26">
        <v>40346087.553936124</v>
      </c>
      <c r="T129" s="19">
        <v>6853372</v>
      </c>
      <c r="U129" s="29">
        <v>30582954.233583502</v>
      </c>
      <c r="V129" s="26">
        <v>589397.6934800446</v>
      </c>
      <c r="W129" s="26">
        <v>40346087.553936124</v>
      </c>
      <c r="X129" s="19">
        <v>6853372</v>
      </c>
      <c r="Y129" s="29">
        <v>30582954.233583502</v>
      </c>
      <c r="Z129" s="26">
        <v>589397.6934800446</v>
      </c>
      <c r="AA129" s="26">
        <v>40346087.553936124</v>
      </c>
      <c r="AB129" s="19">
        <v>6853372</v>
      </c>
      <c r="AC129" s="29">
        <v>30582954.233583502</v>
      </c>
      <c r="AD129" s="26">
        <v>589397.6934800446</v>
      </c>
      <c r="AE129" s="26">
        <v>40346087.553936124</v>
      </c>
      <c r="AF129" s="19">
        <v>6853372</v>
      </c>
      <c r="AG129" s="29">
        <v>30582954.233583502</v>
      </c>
      <c r="AH129" s="26">
        <v>589397.6934800446</v>
      </c>
      <c r="AI129" s="26">
        <v>40346087.553936124</v>
      </c>
      <c r="AJ129" s="19">
        <v>6853372</v>
      </c>
      <c r="AK129" s="29">
        <v>30582954.233583502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36921227.408015817</v>
      </c>
      <c r="H130" s="19">
        <v>7164387</v>
      </c>
      <c r="I130" s="29">
        <v>29777494.092214238</v>
      </c>
      <c r="J130" s="19">
        <v>500000</v>
      </c>
      <c r="K130" s="19">
        <v>39053176.789082617</v>
      </c>
      <c r="L130" s="19">
        <v>7164387</v>
      </c>
      <c r="M130" s="29">
        <v>30751248.535174355</v>
      </c>
      <c r="N130" s="26">
        <v>550000</v>
      </c>
      <c r="O130" s="26">
        <v>40286084.334687561</v>
      </c>
      <c r="P130" s="19">
        <v>7164387</v>
      </c>
      <c r="Q130" s="29">
        <v>30951301.938852318</v>
      </c>
      <c r="R130" s="26">
        <v>592178.42855578661</v>
      </c>
      <c r="S130" s="26">
        <v>40627250.98249191</v>
      </c>
      <c r="T130" s="19">
        <v>7164387</v>
      </c>
      <c r="U130" s="29">
        <v>30951301.938852318</v>
      </c>
      <c r="V130" s="26">
        <v>592178.42855578661</v>
      </c>
      <c r="W130" s="26">
        <v>40627250.98249191</v>
      </c>
      <c r="X130" s="19">
        <v>7164387</v>
      </c>
      <c r="Y130" s="29">
        <v>30951301.938852318</v>
      </c>
      <c r="Z130" s="26">
        <v>592178.42855578661</v>
      </c>
      <c r="AA130" s="26">
        <v>40627250.98249191</v>
      </c>
      <c r="AB130" s="19">
        <v>7164387</v>
      </c>
      <c r="AC130" s="29">
        <v>30951301.938852318</v>
      </c>
      <c r="AD130" s="26">
        <v>592178.42855578661</v>
      </c>
      <c r="AE130" s="26">
        <v>40627250.98249191</v>
      </c>
      <c r="AF130" s="19">
        <v>7164387</v>
      </c>
      <c r="AG130" s="29">
        <v>30951301.938852318</v>
      </c>
      <c r="AH130" s="26">
        <v>592178.42855578661</v>
      </c>
      <c r="AI130" s="26">
        <v>40627250.98249191</v>
      </c>
      <c r="AJ130" s="19">
        <v>7164387</v>
      </c>
      <c r="AK130" s="29">
        <v>30951301.938852318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37088415.408015817</v>
      </c>
      <c r="H131" s="19">
        <v>7447199</v>
      </c>
      <c r="I131" s="29">
        <v>30070437.104714237</v>
      </c>
      <c r="J131" s="19">
        <v>500000</v>
      </c>
      <c r="K131" s="19">
        <v>39270364.789082617</v>
      </c>
      <c r="L131" s="19">
        <v>7447199</v>
      </c>
      <c r="M131" s="29">
        <v>31089191.547674354</v>
      </c>
      <c r="N131" s="26">
        <v>550000</v>
      </c>
      <c r="O131" s="26">
        <v>40553272.334687561</v>
      </c>
      <c r="P131" s="19">
        <v>7447199</v>
      </c>
      <c r="Q131" s="29">
        <v>31322152.30568929</v>
      </c>
      <c r="R131" s="26">
        <v>594959.16363151371</v>
      </c>
      <c r="S131" s="26">
        <v>40939398.146123424</v>
      </c>
      <c r="T131" s="19">
        <v>7447199</v>
      </c>
      <c r="U131" s="29">
        <v>31322152.30568929</v>
      </c>
      <c r="V131" s="26">
        <v>594959.16363151371</v>
      </c>
      <c r="W131" s="26">
        <v>40939398.146123424</v>
      </c>
      <c r="X131" s="19">
        <v>7447199</v>
      </c>
      <c r="Y131" s="29">
        <v>31322152.30568929</v>
      </c>
      <c r="Z131" s="26">
        <v>594959.16363151371</v>
      </c>
      <c r="AA131" s="26">
        <v>40939398.146123424</v>
      </c>
      <c r="AB131" s="19">
        <v>7447199</v>
      </c>
      <c r="AC131" s="29">
        <v>31322152.30568929</v>
      </c>
      <c r="AD131" s="26">
        <v>594959.16363151371</v>
      </c>
      <c r="AE131" s="26">
        <v>40939398.146123424</v>
      </c>
      <c r="AF131" s="19">
        <v>7447199</v>
      </c>
      <c r="AG131" s="29">
        <v>31322152.30568929</v>
      </c>
      <c r="AH131" s="26">
        <v>594959.16363151371</v>
      </c>
      <c r="AI131" s="26">
        <v>40939398.146123424</v>
      </c>
      <c r="AJ131" s="19">
        <v>7447199</v>
      </c>
      <c r="AK131" s="29">
        <v>31322152.30568929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37094430.408015817</v>
      </c>
      <c r="H132" s="19">
        <v>7891184</v>
      </c>
      <c r="I132" s="29">
        <v>30363380.117214236</v>
      </c>
      <c r="J132" s="19">
        <v>500000</v>
      </c>
      <c r="K132" s="19">
        <v>39326379.789082617</v>
      </c>
      <c r="L132" s="19">
        <v>7891184</v>
      </c>
      <c r="M132" s="29">
        <v>31427134.560174357</v>
      </c>
      <c r="N132" s="26">
        <v>550000</v>
      </c>
      <c r="O132" s="26">
        <v>40659287.334687561</v>
      </c>
      <c r="P132" s="19">
        <v>7891184</v>
      </c>
      <c r="Q132" s="29">
        <v>31695505.334094431</v>
      </c>
      <c r="R132" s="26">
        <v>597739.89870725572</v>
      </c>
      <c r="S132" s="26">
        <v>41093153.04483068</v>
      </c>
      <c r="T132" s="19">
        <v>7891184</v>
      </c>
      <c r="U132" s="29">
        <v>31695505.334094431</v>
      </c>
      <c r="V132" s="26">
        <v>597739.89870725572</v>
      </c>
      <c r="W132" s="26">
        <v>41093153.04483068</v>
      </c>
      <c r="X132" s="19">
        <v>7891184</v>
      </c>
      <c r="Y132" s="29">
        <v>31695505.334094431</v>
      </c>
      <c r="Z132" s="26">
        <v>597739.89870725572</v>
      </c>
      <c r="AA132" s="26">
        <v>41093153.04483068</v>
      </c>
      <c r="AB132" s="19">
        <v>7891184</v>
      </c>
      <c r="AC132" s="29">
        <v>31695505.334094431</v>
      </c>
      <c r="AD132" s="26">
        <v>597739.89870725572</v>
      </c>
      <c r="AE132" s="26">
        <v>41093153.04483068</v>
      </c>
      <c r="AF132" s="19">
        <v>7891184</v>
      </c>
      <c r="AG132" s="29">
        <v>31695505.334094431</v>
      </c>
      <c r="AH132" s="26">
        <v>597739.89870725572</v>
      </c>
      <c r="AI132" s="26">
        <v>41093153.04483068</v>
      </c>
      <c r="AJ132" s="19">
        <v>7891184</v>
      </c>
      <c r="AK132" s="29">
        <v>31695505.334094431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37056674.408015817</v>
      </c>
      <c r="H133" s="19">
        <v>8378940</v>
      </c>
      <c r="I133" s="29">
        <v>30656323.129714236</v>
      </c>
      <c r="J133" s="19">
        <v>500000</v>
      </c>
      <c r="K133" s="19">
        <v>39338623.789082617</v>
      </c>
      <c r="L133" s="19">
        <v>8378940</v>
      </c>
      <c r="M133" s="29">
        <v>31765077.572674356</v>
      </c>
      <c r="N133" s="26">
        <v>550000</v>
      </c>
      <c r="O133" s="26">
        <v>40721531.334687561</v>
      </c>
      <c r="P133" s="19">
        <v>8378940</v>
      </c>
      <c r="Q133" s="29">
        <v>32071361.024067726</v>
      </c>
      <c r="R133" s="26">
        <v>600000</v>
      </c>
      <c r="S133" s="26">
        <v>41205397.04483068</v>
      </c>
      <c r="T133" s="19">
        <v>8378940</v>
      </c>
      <c r="U133" s="29">
        <v>32071361.024067726</v>
      </c>
      <c r="V133" s="26">
        <v>600520.63378298283</v>
      </c>
      <c r="W133" s="26">
        <v>41205917.678613663</v>
      </c>
      <c r="X133" s="19">
        <v>8378940</v>
      </c>
      <c r="Y133" s="29">
        <v>32071361.024067726</v>
      </c>
      <c r="Z133" s="26">
        <v>600520.63378298283</v>
      </c>
      <c r="AA133" s="26">
        <v>41205917.678613663</v>
      </c>
      <c r="AB133" s="19">
        <v>8378940</v>
      </c>
      <c r="AC133" s="29">
        <v>32071361.024067726</v>
      </c>
      <c r="AD133" s="26">
        <v>600520.63378298283</v>
      </c>
      <c r="AE133" s="26">
        <v>41205917.678613663</v>
      </c>
      <c r="AF133" s="19">
        <v>8378940</v>
      </c>
      <c r="AG133" s="29">
        <v>32071361.024067726</v>
      </c>
      <c r="AH133" s="26">
        <v>600520.63378298283</v>
      </c>
      <c r="AI133" s="26">
        <v>41205917.678613663</v>
      </c>
      <c r="AJ133" s="19">
        <v>8378940</v>
      </c>
      <c r="AK133" s="29">
        <v>32071361.024067726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36908285.408015817</v>
      </c>
      <c r="H134" s="19">
        <v>8977329</v>
      </c>
      <c r="I134" s="29">
        <v>30949266.142214239</v>
      </c>
      <c r="J134" s="19">
        <v>500000</v>
      </c>
      <c r="K134" s="19">
        <v>39240234.789082617</v>
      </c>
      <c r="L134" s="19">
        <v>8977329</v>
      </c>
      <c r="M134" s="29">
        <v>32103020.585174356</v>
      </c>
      <c r="N134" s="26">
        <v>550000</v>
      </c>
      <c r="O134" s="26">
        <v>40673142.334687561</v>
      </c>
      <c r="P134" s="19">
        <v>8977329</v>
      </c>
      <c r="Q134" s="29">
        <v>32449719.375609189</v>
      </c>
      <c r="R134" s="26">
        <v>600000</v>
      </c>
      <c r="S134" s="26">
        <v>41207008.04483068</v>
      </c>
      <c r="T134" s="19">
        <v>8977329</v>
      </c>
      <c r="U134" s="29">
        <v>32449719.375609189</v>
      </c>
      <c r="V134" s="26">
        <v>603301.36885872483</v>
      </c>
      <c r="W134" s="26">
        <v>41210830.047472388</v>
      </c>
      <c r="X134" s="19">
        <v>8977329</v>
      </c>
      <c r="Y134" s="29">
        <v>32449719.375609189</v>
      </c>
      <c r="Z134" s="26">
        <v>603301.36885872483</v>
      </c>
      <c r="AA134" s="26">
        <v>41210830.047472388</v>
      </c>
      <c r="AB134" s="19">
        <v>8977329</v>
      </c>
      <c r="AC134" s="29">
        <v>32449719.375609189</v>
      </c>
      <c r="AD134" s="26">
        <v>603301.36885872483</v>
      </c>
      <c r="AE134" s="26">
        <v>41210830.047472388</v>
      </c>
      <c r="AF134" s="19">
        <v>8977329</v>
      </c>
      <c r="AG134" s="29">
        <v>32449719.375609189</v>
      </c>
      <c r="AH134" s="26">
        <v>603301.36885872483</v>
      </c>
      <c r="AI134" s="26">
        <v>41210830.047472388</v>
      </c>
      <c r="AJ134" s="19">
        <v>8977329</v>
      </c>
      <c r="AK134" s="29">
        <v>32449719.375609189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37039247.408015817</v>
      </c>
      <c r="H135" s="19">
        <v>9296367</v>
      </c>
      <c r="I135" s="29">
        <v>31242209.154714238</v>
      </c>
      <c r="J135" s="19">
        <v>500000</v>
      </c>
      <c r="K135" s="19">
        <v>39421196.789082617</v>
      </c>
      <c r="L135" s="19">
        <v>9296367</v>
      </c>
      <c r="M135" s="29">
        <v>32440963.597674355</v>
      </c>
      <c r="N135" s="26">
        <v>550000</v>
      </c>
      <c r="O135" s="26">
        <v>40904104.334687561</v>
      </c>
      <c r="P135" s="19">
        <v>9296367</v>
      </c>
      <c r="Q135" s="29">
        <v>32830580.388718806</v>
      </c>
      <c r="R135" s="26">
        <v>600000</v>
      </c>
      <c r="S135" s="26">
        <v>41487970.04483068</v>
      </c>
      <c r="T135" s="19">
        <v>9296367</v>
      </c>
      <c r="U135" s="29">
        <v>32830580.388718806</v>
      </c>
      <c r="V135" s="26">
        <v>606082.10393446684</v>
      </c>
      <c r="W135" s="26">
        <v>41497874.151406854</v>
      </c>
      <c r="X135" s="19">
        <v>9296367</v>
      </c>
      <c r="Y135" s="29">
        <v>32830580.388718806</v>
      </c>
      <c r="Z135" s="26">
        <v>606082.10393446684</v>
      </c>
      <c r="AA135" s="26">
        <v>41497874.151406854</v>
      </c>
      <c r="AB135" s="19">
        <v>9296367</v>
      </c>
      <c r="AC135" s="29">
        <v>32830580.388718806</v>
      </c>
      <c r="AD135" s="26">
        <v>606082.10393446684</v>
      </c>
      <c r="AE135" s="26">
        <v>41497874.151406854</v>
      </c>
      <c r="AF135" s="19">
        <v>9296367</v>
      </c>
      <c r="AG135" s="29">
        <v>32830580.388718806</v>
      </c>
      <c r="AH135" s="26">
        <v>606082.10393446684</v>
      </c>
      <c r="AI135" s="26">
        <v>41497874.151406854</v>
      </c>
      <c r="AJ135" s="19">
        <v>9296367</v>
      </c>
      <c r="AK135" s="29">
        <v>32830580.388718806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37138899.408015817</v>
      </c>
      <c r="H136" s="19">
        <v>9646715</v>
      </c>
      <c r="I136" s="29">
        <v>31535152.167214233</v>
      </c>
      <c r="J136" s="19">
        <v>500000</v>
      </c>
      <c r="K136" s="19">
        <v>39570848.789082617</v>
      </c>
      <c r="L136" s="19">
        <v>9646715</v>
      </c>
      <c r="M136" s="29">
        <v>32778906.610174354</v>
      </c>
      <c r="N136" s="26">
        <v>550000</v>
      </c>
      <c r="O136" s="26">
        <v>41103756.334687561</v>
      </c>
      <c r="P136" s="19">
        <v>9646715</v>
      </c>
      <c r="Q136" s="29">
        <v>33213523.401218805</v>
      </c>
      <c r="R136" s="26">
        <v>600000</v>
      </c>
      <c r="S136" s="26">
        <v>41737622.04483068</v>
      </c>
      <c r="T136" s="19">
        <v>9646715</v>
      </c>
      <c r="U136" s="29">
        <v>33213944.063396588</v>
      </c>
      <c r="V136" s="26">
        <v>608862.83901019394</v>
      </c>
      <c r="W136" s="26">
        <v>41756388.990417048</v>
      </c>
      <c r="X136" s="19">
        <v>9646715</v>
      </c>
      <c r="Y136" s="29">
        <v>33213944.063396588</v>
      </c>
      <c r="Z136" s="26">
        <v>608862.83901019394</v>
      </c>
      <c r="AA136" s="26">
        <v>41756388.990417048</v>
      </c>
      <c r="AB136" s="19">
        <v>9646715</v>
      </c>
      <c r="AC136" s="29">
        <v>33213944.063396588</v>
      </c>
      <c r="AD136" s="26">
        <v>608862.83901019394</v>
      </c>
      <c r="AE136" s="26">
        <v>41756388.990417048</v>
      </c>
      <c r="AF136" s="19">
        <v>9646715</v>
      </c>
      <c r="AG136" s="29">
        <v>33213944.063396588</v>
      </c>
      <c r="AH136" s="26">
        <v>608862.83901019394</v>
      </c>
      <c r="AI136" s="26">
        <v>41756388.990417048</v>
      </c>
      <c r="AJ136" s="19">
        <v>9646715</v>
      </c>
      <c r="AK136" s="29">
        <v>33213944.063396588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37214143.408015817</v>
      </c>
      <c r="H137" s="19">
        <v>10021471</v>
      </c>
      <c r="I137" s="29">
        <v>31763640.317214236</v>
      </c>
      <c r="J137" s="19">
        <v>500000</v>
      </c>
      <c r="K137" s="19">
        <v>39696092.789082617</v>
      </c>
      <c r="L137" s="19">
        <v>10021471</v>
      </c>
      <c r="M137" s="29">
        <v>33052394.760174356</v>
      </c>
      <c r="N137" s="26">
        <v>550000</v>
      </c>
      <c r="O137" s="26">
        <v>41279000.334687561</v>
      </c>
      <c r="P137" s="19">
        <v>10021471</v>
      </c>
      <c r="Q137" s="29">
        <v>33532011.551218804</v>
      </c>
      <c r="R137" s="26">
        <v>600000</v>
      </c>
      <c r="S137" s="26">
        <v>41962866.04483068</v>
      </c>
      <c r="T137" s="19">
        <v>10021471</v>
      </c>
      <c r="U137" s="29">
        <v>33535355.53714253</v>
      </c>
      <c r="V137" s="26">
        <v>611643.57408593595</v>
      </c>
      <c r="W137" s="26">
        <v>41993276.564502984</v>
      </c>
      <c r="X137" s="19">
        <v>10021471</v>
      </c>
      <c r="Y137" s="29">
        <v>33535355.53714253</v>
      </c>
      <c r="Z137" s="26">
        <v>611643.57408593595</v>
      </c>
      <c r="AA137" s="26">
        <v>41993276.564502984</v>
      </c>
      <c r="AB137" s="19">
        <v>10021471</v>
      </c>
      <c r="AC137" s="29">
        <v>33535355.53714253</v>
      </c>
      <c r="AD137" s="26">
        <v>611643.57408593595</v>
      </c>
      <c r="AE137" s="26">
        <v>41993276.564502984</v>
      </c>
      <c r="AF137" s="19">
        <v>10021471</v>
      </c>
      <c r="AG137" s="29">
        <v>33535355.53714253</v>
      </c>
      <c r="AH137" s="26">
        <v>611643.57408593595</v>
      </c>
      <c r="AI137" s="26">
        <v>41993276.564502984</v>
      </c>
      <c r="AJ137" s="19">
        <v>10021471</v>
      </c>
      <c r="AK137" s="29">
        <v>33535355.53714253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37195127.408015817</v>
      </c>
      <c r="H138" s="19">
        <v>10490487</v>
      </c>
      <c r="I138" s="29">
        <v>31931538.767214239</v>
      </c>
      <c r="J138" s="19">
        <v>500000</v>
      </c>
      <c r="K138" s="19">
        <v>39727076.789082617</v>
      </c>
      <c r="L138" s="19">
        <v>10490487</v>
      </c>
      <c r="M138" s="29">
        <v>33265293.210174356</v>
      </c>
      <c r="N138" s="26">
        <v>550000</v>
      </c>
      <c r="O138" s="26">
        <v>41359984.334687561</v>
      </c>
      <c r="P138" s="19">
        <v>10490487</v>
      </c>
      <c r="Q138" s="29">
        <v>33789910.001218811</v>
      </c>
      <c r="R138" s="26">
        <v>600000</v>
      </c>
      <c r="S138" s="26">
        <v>42093850.04483068</v>
      </c>
      <c r="T138" s="19">
        <v>10490487</v>
      </c>
      <c r="U138" s="29">
        <v>33798679.972456641</v>
      </c>
      <c r="V138" s="26">
        <v>614424.30916166306</v>
      </c>
      <c r="W138" s="26">
        <v>42138684.873664647</v>
      </c>
      <c r="X138" s="19">
        <v>10490487</v>
      </c>
      <c r="Y138" s="29">
        <v>33798679.972456641</v>
      </c>
      <c r="Z138" s="26">
        <v>614424.30916166306</v>
      </c>
      <c r="AA138" s="26">
        <v>42138684.873664647</v>
      </c>
      <c r="AB138" s="19">
        <v>10490487</v>
      </c>
      <c r="AC138" s="29">
        <v>33798679.972456641</v>
      </c>
      <c r="AD138" s="26">
        <v>614424.30916166306</v>
      </c>
      <c r="AE138" s="26">
        <v>42138684.873664647</v>
      </c>
      <c r="AF138" s="19">
        <v>10490487</v>
      </c>
      <c r="AG138" s="29">
        <v>33798679.972456641</v>
      </c>
      <c r="AH138" s="26">
        <v>614424.30916166306</v>
      </c>
      <c r="AI138" s="26">
        <v>42138684.873664647</v>
      </c>
      <c r="AJ138" s="19">
        <v>10490487</v>
      </c>
      <c r="AK138" s="29">
        <v>33798679.972456641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37164567.408015817</v>
      </c>
      <c r="H139" s="19">
        <v>10971047</v>
      </c>
      <c r="I139" s="29">
        <v>32067348.867214236</v>
      </c>
      <c r="J139" s="19">
        <v>500000</v>
      </c>
      <c r="K139" s="19">
        <v>39746516.789082617</v>
      </c>
      <c r="L139" s="19">
        <v>10971047</v>
      </c>
      <c r="M139" s="29">
        <v>33446103.310174357</v>
      </c>
      <c r="N139" s="26">
        <v>550000</v>
      </c>
      <c r="O139" s="26">
        <v>41429424.334687561</v>
      </c>
      <c r="P139" s="19">
        <v>10971047</v>
      </c>
      <c r="Q139" s="29">
        <v>34015720.101218805</v>
      </c>
      <c r="R139" s="26">
        <v>600000</v>
      </c>
      <c r="S139" s="26">
        <v>42213290.04483068</v>
      </c>
      <c r="T139" s="19">
        <v>10971047</v>
      </c>
      <c r="U139" s="29">
        <v>34032418.719338894</v>
      </c>
      <c r="V139" s="26">
        <v>617205.04423740506</v>
      </c>
      <c r="W139" s="26">
        <v>42275329.917902052</v>
      </c>
      <c r="X139" s="19">
        <v>10971047</v>
      </c>
      <c r="Y139" s="29">
        <v>34032418.719338894</v>
      </c>
      <c r="Z139" s="26">
        <v>617205.04423740506</v>
      </c>
      <c r="AA139" s="26">
        <v>42275329.917902052</v>
      </c>
      <c r="AB139" s="19">
        <v>10971047</v>
      </c>
      <c r="AC139" s="29">
        <v>34032418.719338894</v>
      </c>
      <c r="AD139" s="26">
        <v>617205.04423740506</v>
      </c>
      <c r="AE139" s="26">
        <v>42275329.917902052</v>
      </c>
      <c r="AF139" s="19">
        <v>10971047</v>
      </c>
      <c r="AG139" s="29">
        <v>34032418.719338894</v>
      </c>
      <c r="AH139" s="26">
        <v>617205.04423740506</v>
      </c>
      <c r="AI139" s="26">
        <v>42275329.917902052</v>
      </c>
      <c r="AJ139" s="19">
        <v>10971047</v>
      </c>
      <c r="AK139" s="29">
        <v>34032418.719338894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37120404.408015817</v>
      </c>
      <c r="H140" s="19">
        <v>11465210</v>
      </c>
      <c r="I140" s="29">
        <v>32196750.817214236</v>
      </c>
      <c r="J140" s="19">
        <v>500000</v>
      </c>
      <c r="K140" s="19">
        <v>39752353.789082617</v>
      </c>
      <c r="L140" s="19">
        <v>11465210</v>
      </c>
      <c r="M140" s="29">
        <v>33620505.260174356</v>
      </c>
      <c r="N140" s="26">
        <v>550000</v>
      </c>
      <c r="O140" s="26">
        <v>41485261.334687561</v>
      </c>
      <c r="P140" s="19">
        <v>11465210</v>
      </c>
      <c r="Q140" s="29">
        <v>34235122.051218808</v>
      </c>
      <c r="R140" s="26">
        <v>600000</v>
      </c>
      <c r="S140" s="26">
        <v>42319127.04483068</v>
      </c>
      <c r="T140" s="19">
        <v>11465210</v>
      </c>
      <c r="U140" s="29">
        <v>34262251.977789328</v>
      </c>
      <c r="V140" s="26">
        <v>619985.77931313217</v>
      </c>
      <c r="W140" s="26">
        <v>42401152.697215185</v>
      </c>
      <c r="X140" s="19">
        <v>11465210</v>
      </c>
      <c r="Y140" s="29">
        <v>34262251.977789328</v>
      </c>
      <c r="Z140" s="26">
        <v>619985.77931313217</v>
      </c>
      <c r="AA140" s="26">
        <v>42401152.697215185</v>
      </c>
      <c r="AB140" s="19">
        <v>11465210</v>
      </c>
      <c r="AC140" s="29">
        <v>34262251.977789328</v>
      </c>
      <c r="AD140" s="26">
        <v>619985.77931313217</v>
      </c>
      <c r="AE140" s="26">
        <v>42401152.697215185</v>
      </c>
      <c r="AF140" s="19">
        <v>11465210</v>
      </c>
      <c r="AG140" s="29">
        <v>34262251.977789328</v>
      </c>
      <c r="AH140" s="26">
        <v>619985.77931313217</v>
      </c>
      <c r="AI140" s="26">
        <v>42401152.697215185</v>
      </c>
      <c r="AJ140" s="19">
        <v>11465210</v>
      </c>
      <c r="AK140" s="29">
        <v>34262251.977789328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37021326.408015817</v>
      </c>
      <c r="H141" s="19">
        <v>12014288</v>
      </c>
      <c r="I141" s="29">
        <v>32365523.067214236</v>
      </c>
      <c r="J141" s="19">
        <v>500000</v>
      </c>
      <c r="K141" s="19">
        <v>39703275.789082617</v>
      </c>
      <c r="L141" s="19">
        <v>12014288</v>
      </c>
      <c r="M141" s="29">
        <v>33834277.510174356</v>
      </c>
      <c r="N141" s="26">
        <v>550000</v>
      </c>
      <c r="O141" s="26">
        <v>41486183.334687561</v>
      </c>
      <c r="P141" s="19">
        <v>12014288</v>
      </c>
      <c r="Q141" s="29">
        <v>34493894.301218808</v>
      </c>
      <c r="R141" s="26">
        <v>600000</v>
      </c>
      <c r="S141" s="26">
        <v>42370049.04483068</v>
      </c>
      <c r="T141" s="19">
        <v>12014288</v>
      </c>
      <c r="U141" s="29">
        <v>34533958.19780793</v>
      </c>
      <c r="V141" s="26">
        <v>622766.51438887417</v>
      </c>
      <c r="W141" s="26">
        <v>42474841.211604059</v>
      </c>
      <c r="X141" s="19">
        <v>12014288</v>
      </c>
      <c r="Y141" s="29">
        <v>34533958.19780793</v>
      </c>
      <c r="Z141" s="26">
        <v>622766.51438887417</v>
      </c>
      <c r="AA141" s="26">
        <v>42474841.211604059</v>
      </c>
      <c r="AB141" s="19">
        <v>12014288</v>
      </c>
      <c r="AC141" s="29">
        <v>34533958.19780793</v>
      </c>
      <c r="AD141" s="26">
        <v>622766.51438887417</v>
      </c>
      <c r="AE141" s="26">
        <v>42474841.211604059</v>
      </c>
      <c r="AF141" s="19">
        <v>12014288</v>
      </c>
      <c r="AG141" s="29">
        <v>34533958.19780793</v>
      </c>
      <c r="AH141" s="26">
        <v>622766.51438887417</v>
      </c>
      <c r="AI141" s="26">
        <v>42474841.211604059</v>
      </c>
      <c r="AJ141" s="19">
        <v>12014288</v>
      </c>
      <c r="AK141" s="29">
        <v>34533958.19780793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37191608.408015817</v>
      </c>
      <c r="H142" s="19">
        <v>12294006</v>
      </c>
      <c r="I142" s="29">
        <v>32578927.117214236</v>
      </c>
      <c r="J142" s="19">
        <v>500000</v>
      </c>
      <c r="K142" s="19">
        <v>39923557.789082617</v>
      </c>
      <c r="L142" s="19">
        <v>12294006</v>
      </c>
      <c r="M142" s="29">
        <v>34092681.560174353</v>
      </c>
      <c r="N142" s="26">
        <v>550000</v>
      </c>
      <c r="O142" s="26">
        <v>41756465.334687561</v>
      </c>
      <c r="P142" s="19">
        <v>12294006</v>
      </c>
      <c r="Q142" s="29">
        <v>34797298.351218805</v>
      </c>
      <c r="R142" s="26">
        <v>600000</v>
      </c>
      <c r="S142" s="26">
        <v>42690331.04483068</v>
      </c>
      <c r="T142" s="19">
        <v>12294006</v>
      </c>
      <c r="U142" s="29">
        <v>34852798.879394673</v>
      </c>
      <c r="V142" s="26">
        <v>625547.24946460128</v>
      </c>
      <c r="W142" s="26">
        <v>42820670.46106866</v>
      </c>
      <c r="X142" s="19">
        <v>12294006</v>
      </c>
      <c r="Y142" s="29">
        <v>34852798.879394673</v>
      </c>
      <c r="Z142" s="26">
        <v>625547.24946460128</v>
      </c>
      <c r="AA142" s="26">
        <v>42820670.46106866</v>
      </c>
      <c r="AB142" s="19">
        <v>12294006</v>
      </c>
      <c r="AC142" s="29">
        <v>34852798.879394673</v>
      </c>
      <c r="AD142" s="26">
        <v>625547.24946460128</v>
      </c>
      <c r="AE142" s="26">
        <v>42820670.46106866</v>
      </c>
      <c r="AF142" s="19">
        <v>12294006</v>
      </c>
      <c r="AG142" s="29">
        <v>34852798.879394673</v>
      </c>
      <c r="AH142" s="26">
        <v>625547.24946460128</v>
      </c>
      <c r="AI142" s="26">
        <v>42820670.46106866</v>
      </c>
      <c r="AJ142" s="19">
        <v>12294006</v>
      </c>
      <c r="AK142" s="29">
        <v>34852798.879394673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37289128.408015817</v>
      </c>
      <c r="H143" s="19">
        <v>12646486</v>
      </c>
      <c r="I143" s="29">
        <v>32810462.517214239</v>
      </c>
      <c r="J143" s="19">
        <v>500000</v>
      </c>
      <c r="K143" s="19">
        <v>40071077.789082617</v>
      </c>
      <c r="L143" s="19">
        <v>12646486</v>
      </c>
      <c r="M143" s="29">
        <v>34369216.960174359</v>
      </c>
      <c r="N143" s="26">
        <v>550000</v>
      </c>
      <c r="O143" s="26">
        <v>41953985.334687561</v>
      </c>
      <c r="P143" s="19">
        <v>12646486</v>
      </c>
      <c r="Q143" s="29">
        <v>35118833.751218811</v>
      </c>
      <c r="R143" s="26">
        <v>600000</v>
      </c>
      <c r="S143" s="26">
        <v>42937851.04483068</v>
      </c>
      <c r="T143" s="19">
        <v>12646486</v>
      </c>
      <c r="U143" s="29">
        <v>35192273.572549596</v>
      </c>
      <c r="V143" s="26">
        <v>628327.98454034328</v>
      </c>
      <c r="W143" s="26">
        <v>43096518.445609003</v>
      </c>
      <c r="X143" s="19">
        <v>12646486</v>
      </c>
      <c r="Y143" s="29">
        <v>35192273.572549596</v>
      </c>
      <c r="Z143" s="26">
        <v>628327.98454034328</v>
      </c>
      <c r="AA143" s="26">
        <v>43096518.445609003</v>
      </c>
      <c r="AB143" s="19">
        <v>12646486</v>
      </c>
      <c r="AC143" s="29">
        <v>35192273.572549596</v>
      </c>
      <c r="AD143" s="26">
        <v>628327.98454034328</v>
      </c>
      <c r="AE143" s="26">
        <v>43096518.445609003</v>
      </c>
      <c r="AF143" s="19">
        <v>12646486</v>
      </c>
      <c r="AG143" s="29">
        <v>35192273.572549596</v>
      </c>
      <c r="AH143" s="26">
        <v>628327.98454034328</v>
      </c>
      <c r="AI143" s="26">
        <v>43096518.445609003</v>
      </c>
      <c r="AJ143" s="19">
        <v>12646486</v>
      </c>
      <c r="AK143" s="29">
        <v>35192273.572549596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37327316.408015817</v>
      </c>
      <c r="H144" s="19">
        <v>13058298</v>
      </c>
      <c r="I144" s="29">
        <v>32923773.967214238</v>
      </c>
      <c r="J144" s="19">
        <v>500000</v>
      </c>
      <c r="K144" s="19">
        <v>40159265.789082617</v>
      </c>
      <c r="L144" s="19">
        <v>13058298</v>
      </c>
      <c r="M144" s="29">
        <v>34527528.410174355</v>
      </c>
      <c r="N144" s="26">
        <v>550000</v>
      </c>
      <c r="O144" s="26">
        <v>42092173.334687561</v>
      </c>
      <c r="P144" s="19">
        <v>13058298</v>
      </c>
      <c r="Q144" s="29">
        <v>35322145.201218806</v>
      </c>
      <c r="R144" s="26">
        <v>600000</v>
      </c>
      <c r="S144" s="26">
        <v>43126039.04483068</v>
      </c>
      <c r="T144" s="19">
        <v>13058298</v>
      </c>
      <c r="U144" s="29">
        <v>35416026.977272667</v>
      </c>
      <c r="V144" s="26">
        <v>631108.71961607039</v>
      </c>
      <c r="W144" s="26">
        <v>43315815.165225074</v>
      </c>
      <c r="X144" s="19">
        <v>13058298</v>
      </c>
      <c r="Y144" s="29">
        <v>35416026.977272667</v>
      </c>
      <c r="Z144" s="26">
        <v>631108.71961607039</v>
      </c>
      <c r="AA144" s="26">
        <v>43315815.165225074</v>
      </c>
      <c r="AB144" s="19">
        <v>13058298</v>
      </c>
      <c r="AC144" s="29">
        <v>35416026.977272667</v>
      </c>
      <c r="AD144" s="26">
        <v>631108.71961607039</v>
      </c>
      <c r="AE144" s="26">
        <v>43315815.165225074</v>
      </c>
      <c r="AF144" s="19">
        <v>13058298</v>
      </c>
      <c r="AG144" s="29">
        <v>35416026.977272667</v>
      </c>
      <c r="AH144" s="26">
        <v>631108.71961607039</v>
      </c>
      <c r="AI144" s="26">
        <v>43315815.165225074</v>
      </c>
      <c r="AJ144" s="19">
        <v>13058298</v>
      </c>
      <c r="AK144" s="29">
        <v>35416026.977272667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37326506.408015817</v>
      </c>
      <c r="H145" s="19">
        <v>13509108</v>
      </c>
      <c r="I145" s="29">
        <v>33019792.167214233</v>
      </c>
      <c r="J145" s="19">
        <v>500000</v>
      </c>
      <c r="K145" s="19">
        <v>40208455.789082617</v>
      </c>
      <c r="L145" s="19">
        <v>13509108</v>
      </c>
      <c r="M145" s="29">
        <v>34668546.610174358</v>
      </c>
      <c r="N145" s="26">
        <v>550000</v>
      </c>
      <c r="O145" s="26">
        <v>42191363.334687561</v>
      </c>
      <c r="P145" s="19">
        <v>13509108</v>
      </c>
      <c r="Q145" s="29">
        <v>35508163.401218802</v>
      </c>
      <c r="R145" s="26">
        <v>600000</v>
      </c>
      <c r="S145" s="26">
        <v>43275229.04483068</v>
      </c>
      <c r="T145" s="19">
        <v>13509108</v>
      </c>
      <c r="U145" s="29">
        <v>35624989.79356391</v>
      </c>
      <c r="V145" s="26">
        <v>633889.4546918124</v>
      </c>
      <c r="W145" s="26">
        <v>43498894.619916886</v>
      </c>
      <c r="X145" s="19">
        <v>13509108</v>
      </c>
      <c r="Y145" s="29">
        <v>35624989.79356391</v>
      </c>
      <c r="Z145" s="26">
        <v>633889.4546918124</v>
      </c>
      <c r="AA145" s="26">
        <v>43498894.619916886</v>
      </c>
      <c r="AB145" s="19">
        <v>13509108</v>
      </c>
      <c r="AC145" s="29">
        <v>35624989.79356391</v>
      </c>
      <c r="AD145" s="26">
        <v>633889.4546918124</v>
      </c>
      <c r="AE145" s="26">
        <v>43498894.619916886</v>
      </c>
      <c r="AF145" s="19">
        <v>13509108</v>
      </c>
      <c r="AG145" s="29">
        <v>35624989.79356391</v>
      </c>
      <c r="AH145" s="26">
        <v>633889.4546918124</v>
      </c>
      <c r="AI145" s="26">
        <v>43498894.619916886</v>
      </c>
      <c r="AJ145" s="19">
        <v>13509108</v>
      </c>
      <c r="AK145" s="29">
        <v>35624989.79356391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37273390.408015817</v>
      </c>
      <c r="H146" s="19">
        <v>14012224</v>
      </c>
      <c r="I146" s="29">
        <v>33076415.417214233</v>
      </c>
      <c r="J146" s="19">
        <v>500000</v>
      </c>
      <c r="K146" s="19">
        <v>40205339.789082617</v>
      </c>
      <c r="L146" s="19">
        <v>14012224</v>
      </c>
      <c r="M146" s="29">
        <v>34770169.860174358</v>
      </c>
      <c r="N146" s="26">
        <v>550000</v>
      </c>
      <c r="O146" s="26">
        <v>42238247.334687561</v>
      </c>
      <c r="P146" s="19">
        <v>14012224</v>
      </c>
      <c r="Q146" s="29">
        <v>35654786.651218802</v>
      </c>
      <c r="R146" s="26">
        <v>600000</v>
      </c>
      <c r="S146" s="26">
        <v>43372113.04483068</v>
      </c>
      <c r="T146" s="19">
        <v>14012224</v>
      </c>
      <c r="U146" s="29">
        <v>35797060.321423307</v>
      </c>
      <c r="V146" s="26">
        <v>636670.1897675395</v>
      </c>
      <c r="W146" s="26">
        <v>43632448.809684426</v>
      </c>
      <c r="X146" s="19">
        <v>14012224</v>
      </c>
      <c r="Y146" s="29">
        <v>35797060.321423307</v>
      </c>
      <c r="Z146" s="26">
        <v>636670.1897675395</v>
      </c>
      <c r="AA146" s="26">
        <v>43632448.809684426</v>
      </c>
      <c r="AB146" s="19">
        <v>14012224</v>
      </c>
      <c r="AC146" s="29">
        <v>35797060.321423307</v>
      </c>
      <c r="AD146" s="26">
        <v>636670.1897675395</v>
      </c>
      <c r="AE146" s="26">
        <v>43632448.809684426</v>
      </c>
      <c r="AF146" s="19">
        <v>14012224</v>
      </c>
      <c r="AG146" s="29">
        <v>35797060.321423307</v>
      </c>
      <c r="AH146" s="26">
        <v>636670.1897675395</v>
      </c>
      <c r="AI146" s="26">
        <v>43632448.809684426</v>
      </c>
      <c r="AJ146" s="19">
        <v>14012224</v>
      </c>
      <c r="AK146" s="29">
        <v>35797060.321423307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37178787.408015817</v>
      </c>
      <c r="H147" s="19">
        <v>14556827</v>
      </c>
      <c r="I147" s="29">
        <v>33074904.617214236</v>
      </c>
      <c r="J147" s="19">
        <v>500000</v>
      </c>
      <c r="K147" s="19">
        <v>40160736.789082617</v>
      </c>
      <c r="L147" s="19">
        <v>14556827</v>
      </c>
      <c r="M147" s="29">
        <v>34813659.060174353</v>
      </c>
      <c r="N147" s="26">
        <v>550000</v>
      </c>
      <c r="O147" s="26">
        <v>42243644.334687561</v>
      </c>
      <c r="P147" s="19">
        <v>14556827</v>
      </c>
      <c r="Q147" s="29">
        <v>35743275.851218805</v>
      </c>
      <c r="R147" s="26">
        <v>600000</v>
      </c>
      <c r="S147" s="26">
        <v>43427510.04483068</v>
      </c>
      <c r="T147" s="19">
        <v>14556827</v>
      </c>
      <c r="U147" s="29">
        <v>35913499.460850865</v>
      </c>
      <c r="V147" s="26">
        <v>639450.92484328151</v>
      </c>
      <c r="W147" s="26">
        <v>43727296.734527707</v>
      </c>
      <c r="X147" s="19">
        <v>14556827</v>
      </c>
      <c r="Y147" s="29">
        <v>35913499.460850865</v>
      </c>
      <c r="Z147" s="26">
        <v>639450.92484328151</v>
      </c>
      <c r="AA147" s="26">
        <v>43727296.734527707</v>
      </c>
      <c r="AB147" s="19">
        <v>14556827</v>
      </c>
      <c r="AC147" s="29">
        <v>35913499.460850865</v>
      </c>
      <c r="AD147" s="26">
        <v>639450.92484328151</v>
      </c>
      <c r="AE147" s="26">
        <v>43727296.734527707</v>
      </c>
      <c r="AF147" s="19">
        <v>14556827</v>
      </c>
      <c r="AG147" s="29">
        <v>35913499.460850865</v>
      </c>
      <c r="AH147" s="26">
        <v>639450.92484328151</v>
      </c>
      <c r="AI147" s="26">
        <v>43727296.734527707</v>
      </c>
      <c r="AJ147" s="19">
        <v>14556827</v>
      </c>
      <c r="AK147" s="29">
        <v>35913499.460850865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37123425.408015817</v>
      </c>
      <c r="H148" s="19">
        <v>15062189</v>
      </c>
      <c r="I148" s="29">
        <v>33061730.117214236</v>
      </c>
      <c r="J148" s="19">
        <v>500000</v>
      </c>
      <c r="K148" s="19">
        <v>40155374.789082617</v>
      </c>
      <c r="L148" s="19">
        <v>15062189</v>
      </c>
      <c r="M148" s="29">
        <v>34845484.560174353</v>
      </c>
      <c r="N148" s="26">
        <v>550000</v>
      </c>
      <c r="O148" s="26">
        <v>42288282.334687561</v>
      </c>
      <c r="P148" s="19">
        <v>15062189</v>
      </c>
      <c r="Q148" s="29">
        <v>35820101.351218805</v>
      </c>
      <c r="R148" s="26">
        <v>600000</v>
      </c>
      <c r="S148" s="26">
        <v>43522148.04483068</v>
      </c>
      <c r="T148" s="19">
        <v>15062189</v>
      </c>
      <c r="U148" s="29">
        <v>36020777.561846584</v>
      </c>
      <c r="V148" s="26">
        <v>642231.65991902351</v>
      </c>
      <c r="W148" s="26">
        <v>43864166.394446731</v>
      </c>
      <c r="X148" s="19">
        <v>15062189</v>
      </c>
      <c r="Y148" s="29">
        <v>36020777.561846584</v>
      </c>
      <c r="Z148" s="26">
        <v>642231.65991902351</v>
      </c>
      <c r="AA148" s="26">
        <v>43864166.394446731</v>
      </c>
      <c r="AB148" s="19">
        <v>15062189</v>
      </c>
      <c r="AC148" s="29">
        <v>36020777.561846584</v>
      </c>
      <c r="AD148" s="26">
        <v>642231.65991902351</v>
      </c>
      <c r="AE148" s="26">
        <v>43864166.394446731</v>
      </c>
      <c r="AF148" s="19">
        <v>15062189</v>
      </c>
      <c r="AG148" s="29">
        <v>36020777.561846584</v>
      </c>
      <c r="AH148" s="26">
        <v>642231.65991902351</v>
      </c>
      <c r="AI148" s="26">
        <v>43864166.394446731</v>
      </c>
      <c r="AJ148" s="19">
        <v>15062189</v>
      </c>
      <c r="AK148" s="29">
        <v>36020777.561846584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37335463.408015817</v>
      </c>
      <c r="H149" s="19">
        <v>15300151</v>
      </c>
      <c r="I149" s="29">
        <v>33279518.467214238</v>
      </c>
      <c r="J149" s="19">
        <v>500000</v>
      </c>
      <c r="K149" s="19">
        <v>40417412.789082617</v>
      </c>
      <c r="L149" s="19">
        <v>15300151</v>
      </c>
      <c r="M149" s="29">
        <v>35108272.910174355</v>
      </c>
      <c r="N149" s="26">
        <v>550000</v>
      </c>
      <c r="O149" s="26">
        <v>42600320.334687561</v>
      </c>
      <c r="P149" s="19">
        <v>15300151</v>
      </c>
      <c r="Q149" s="29">
        <v>36127889.701218806</v>
      </c>
      <c r="R149" s="26">
        <v>600000</v>
      </c>
      <c r="S149" s="26">
        <v>43884186.04483068</v>
      </c>
      <c r="T149" s="19">
        <v>15300151</v>
      </c>
      <c r="U149" s="29">
        <v>36361521.17441047</v>
      </c>
      <c r="V149" s="26">
        <v>645012.39499475062</v>
      </c>
      <c r="W149" s="26">
        <v>44271216.789441481</v>
      </c>
      <c r="X149" s="19">
        <v>15300151</v>
      </c>
      <c r="Y149" s="29">
        <v>36361521.17441047</v>
      </c>
      <c r="Z149" s="26">
        <v>645012.39499475062</v>
      </c>
      <c r="AA149" s="26">
        <v>44271216.789441481</v>
      </c>
      <c r="AB149" s="19">
        <v>15300151</v>
      </c>
      <c r="AC149" s="29">
        <v>36361521.17441047</v>
      </c>
      <c r="AD149" s="26">
        <v>645012.39499475062</v>
      </c>
      <c r="AE149" s="26">
        <v>44271216.789441481</v>
      </c>
      <c r="AF149" s="19">
        <v>15300151</v>
      </c>
      <c r="AG149" s="29">
        <v>36361521.17441047</v>
      </c>
      <c r="AH149" s="26">
        <v>645012.39499475062</v>
      </c>
      <c r="AI149" s="26">
        <v>44271216.789441481</v>
      </c>
      <c r="AJ149" s="19">
        <v>15300151</v>
      </c>
      <c r="AK149" s="29">
        <v>36361521.17441047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37509507.408015817</v>
      </c>
      <c r="H150" s="19">
        <v>15576107</v>
      </c>
      <c r="I150" s="29">
        <v>33446686.767214239</v>
      </c>
      <c r="J150" s="19">
        <v>500000</v>
      </c>
      <c r="K150" s="19">
        <v>40641456.789082617</v>
      </c>
      <c r="L150" s="19">
        <v>15576107</v>
      </c>
      <c r="M150" s="29">
        <v>35320441.210174359</v>
      </c>
      <c r="N150" s="26">
        <v>550000</v>
      </c>
      <c r="O150" s="26">
        <v>42874364.334687561</v>
      </c>
      <c r="P150" s="19">
        <v>15576107</v>
      </c>
      <c r="Q150" s="29">
        <v>36385058.001218811</v>
      </c>
      <c r="R150" s="26">
        <v>600000</v>
      </c>
      <c r="S150" s="26">
        <v>44208230.04483068</v>
      </c>
      <c r="T150" s="19">
        <v>15576107</v>
      </c>
      <c r="U150" s="29">
        <v>36654147.398542516</v>
      </c>
      <c r="V150" s="26">
        <v>647793.13007049263</v>
      </c>
      <c r="W150" s="26">
        <v>44643053.919511974</v>
      </c>
      <c r="X150" s="19">
        <v>15576107</v>
      </c>
      <c r="Y150" s="29">
        <v>36654147.398542516</v>
      </c>
      <c r="Z150" s="26">
        <v>647793.13007049263</v>
      </c>
      <c r="AA150" s="26">
        <v>44643053.919511974</v>
      </c>
      <c r="AB150" s="19">
        <v>15576107</v>
      </c>
      <c r="AC150" s="29">
        <v>36654147.398542516</v>
      </c>
      <c r="AD150" s="26">
        <v>647793.13007049263</v>
      </c>
      <c r="AE150" s="26">
        <v>44643053.919511974</v>
      </c>
      <c r="AF150" s="19">
        <v>15576107</v>
      </c>
      <c r="AG150" s="29">
        <v>36654147.398542516</v>
      </c>
      <c r="AH150" s="26">
        <v>647793.13007049263</v>
      </c>
      <c r="AI150" s="26">
        <v>44643053.919511974</v>
      </c>
      <c r="AJ150" s="19">
        <v>15576107</v>
      </c>
      <c r="AK150" s="29">
        <v>36654147.398542516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37594642.408015817</v>
      </c>
      <c r="H151" s="19">
        <v>15940972</v>
      </c>
      <c r="I151" s="29">
        <v>33587324.017214239</v>
      </c>
      <c r="J151" s="19">
        <v>500000</v>
      </c>
      <c r="K151" s="19">
        <v>40776591.789082617</v>
      </c>
      <c r="L151" s="19">
        <v>15940972</v>
      </c>
      <c r="M151" s="29">
        <v>35506078.460174359</v>
      </c>
      <c r="N151" s="26">
        <v>550000</v>
      </c>
      <c r="O151" s="26">
        <v>43059499.334687561</v>
      </c>
      <c r="P151" s="19">
        <v>15940972</v>
      </c>
      <c r="Q151" s="29">
        <v>36615695.251218811</v>
      </c>
      <c r="R151" s="26">
        <v>600000</v>
      </c>
      <c r="S151" s="26">
        <v>44443365.04483068</v>
      </c>
      <c r="T151" s="19">
        <v>15940972</v>
      </c>
      <c r="U151" s="29">
        <v>36922745.234242722</v>
      </c>
      <c r="V151" s="26">
        <v>650000</v>
      </c>
      <c r="W151" s="26">
        <v>44928188.919511974</v>
      </c>
      <c r="X151" s="19">
        <v>15940972</v>
      </c>
      <c r="Y151" s="29">
        <v>36922745.234242722</v>
      </c>
      <c r="Z151" s="26">
        <v>650573.86514621973</v>
      </c>
      <c r="AA151" s="26">
        <v>44928762.784658194</v>
      </c>
      <c r="AB151" s="19">
        <v>15940972</v>
      </c>
      <c r="AC151" s="29">
        <v>36922745.234242722</v>
      </c>
      <c r="AD151" s="26">
        <v>650573.86514621973</v>
      </c>
      <c r="AE151" s="26">
        <v>44928762.784658194</v>
      </c>
      <c r="AF151" s="19">
        <v>15940972</v>
      </c>
      <c r="AG151" s="29">
        <v>36922745.234242722</v>
      </c>
      <c r="AH151" s="26">
        <v>650573.86514621973</v>
      </c>
      <c r="AI151" s="26">
        <v>44928762.784658194</v>
      </c>
      <c r="AJ151" s="19">
        <v>15940972</v>
      </c>
      <c r="AK151" s="29">
        <v>36922745.234242722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37562532.408015817</v>
      </c>
      <c r="H152" s="19">
        <v>16423082</v>
      </c>
      <c r="I152" s="29">
        <v>33751933.817214236</v>
      </c>
      <c r="J152" s="19">
        <v>500000</v>
      </c>
      <c r="K152" s="19">
        <v>40794481.789082617</v>
      </c>
      <c r="L152" s="19">
        <v>16423082</v>
      </c>
      <c r="M152" s="29">
        <v>35715688.260174356</v>
      </c>
      <c r="N152" s="26">
        <v>550000</v>
      </c>
      <c r="O152" s="26">
        <v>43127389.334687561</v>
      </c>
      <c r="P152" s="19">
        <v>16423082</v>
      </c>
      <c r="Q152" s="29">
        <v>36870305.051218808</v>
      </c>
      <c r="R152" s="26">
        <v>600000</v>
      </c>
      <c r="S152" s="26">
        <v>44561255.04483068</v>
      </c>
      <c r="T152" s="19">
        <v>16423082</v>
      </c>
      <c r="U152" s="29">
        <v>37217818.281511083</v>
      </c>
      <c r="V152" s="26">
        <v>650000</v>
      </c>
      <c r="W152" s="26">
        <v>45096078.919511974</v>
      </c>
      <c r="X152" s="19">
        <v>16423082</v>
      </c>
      <c r="Y152" s="29">
        <v>37217818.281511083</v>
      </c>
      <c r="Z152" s="26">
        <v>653354.60022196174</v>
      </c>
      <c r="AA152" s="26">
        <v>45100007.384880155</v>
      </c>
      <c r="AB152" s="19">
        <v>16423082</v>
      </c>
      <c r="AC152" s="29">
        <v>37217818.281511083</v>
      </c>
      <c r="AD152" s="26">
        <v>653354.60022196174</v>
      </c>
      <c r="AE152" s="26">
        <v>45100007.384880155</v>
      </c>
      <c r="AF152" s="19">
        <v>16423082</v>
      </c>
      <c r="AG152" s="29">
        <v>37217818.281511083</v>
      </c>
      <c r="AH152" s="26">
        <v>653354.60022196174</v>
      </c>
      <c r="AI152" s="26">
        <v>45100007.384880155</v>
      </c>
      <c r="AJ152" s="19">
        <v>16423082</v>
      </c>
      <c r="AK152" s="29">
        <v>37217818.281511083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37560078.408015817</v>
      </c>
      <c r="H153" s="19">
        <v>16875536</v>
      </c>
      <c r="I153" s="29">
        <v>33779546.567214236</v>
      </c>
      <c r="J153" s="19">
        <v>500000</v>
      </c>
      <c r="K153" s="19">
        <v>40842027.789082617</v>
      </c>
      <c r="L153" s="19">
        <v>16875536</v>
      </c>
      <c r="M153" s="29">
        <v>35788301.010174356</v>
      </c>
      <c r="N153" s="26">
        <v>550000</v>
      </c>
      <c r="O153" s="26">
        <v>43224935.334687561</v>
      </c>
      <c r="P153" s="19">
        <v>16875536</v>
      </c>
      <c r="Q153" s="29">
        <v>36987917.801218808</v>
      </c>
      <c r="R153" s="26">
        <v>600000</v>
      </c>
      <c r="S153" s="26">
        <v>44708801.04483068</v>
      </c>
      <c r="T153" s="19">
        <v>16875536</v>
      </c>
      <c r="U153" s="29">
        <v>37378396.940347619</v>
      </c>
      <c r="V153" s="26">
        <v>650000</v>
      </c>
      <c r="W153" s="26">
        <v>45293624.919511974</v>
      </c>
      <c r="X153" s="19">
        <v>16875536</v>
      </c>
      <c r="Y153" s="29">
        <v>37378396.940347619</v>
      </c>
      <c r="Z153" s="26">
        <v>656135.33529768884</v>
      </c>
      <c r="AA153" s="26">
        <v>45303688.720177844</v>
      </c>
      <c r="AB153" s="19">
        <v>16875536</v>
      </c>
      <c r="AC153" s="29">
        <v>37378396.940347619</v>
      </c>
      <c r="AD153" s="26">
        <v>656135.33529768884</v>
      </c>
      <c r="AE153" s="26">
        <v>45303688.720177844</v>
      </c>
      <c r="AF153" s="19">
        <v>16875536</v>
      </c>
      <c r="AG153" s="29">
        <v>37378396.940347619</v>
      </c>
      <c r="AH153" s="26">
        <v>656135.33529768884</v>
      </c>
      <c r="AI153" s="26">
        <v>45303688.720177844</v>
      </c>
      <c r="AJ153" s="19">
        <v>16875536</v>
      </c>
      <c r="AK153" s="29">
        <v>37378396.940347619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37638172.408015817</v>
      </c>
      <c r="H154" s="19">
        <v>17247442</v>
      </c>
      <c r="I154" s="29">
        <v>33769953.967214242</v>
      </c>
      <c r="J154" s="19">
        <v>500000</v>
      </c>
      <c r="K154" s="19">
        <v>40970121.789082617</v>
      </c>
      <c r="L154" s="19">
        <v>17247442</v>
      </c>
      <c r="M154" s="29">
        <v>35823708.410174355</v>
      </c>
      <c r="N154" s="26">
        <v>550000</v>
      </c>
      <c r="O154" s="26">
        <v>43403029.334687561</v>
      </c>
      <c r="P154" s="19">
        <v>17247442</v>
      </c>
      <c r="Q154" s="29">
        <v>37068325.201218806</v>
      </c>
      <c r="R154" s="26">
        <v>600000</v>
      </c>
      <c r="S154" s="26">
        <v>44936895.04483068</v>
      </c>
      <c r="T154" s="19">
        <v>17247442</v>
      </c>
      <c r="U154" s="29">
        <v>37503804.34034761</v>
      </c>
      <c r="V154" s="26">
        <v>650000</v>
      </c>
      <c r="W154" s="26">
        <v>45571718.919511974</v>
      </c>
      <c r="X154" s="19">
        <v>17247442</v>
      </c>
      <c r="Y154" s="29">
        <v>37504272.910752296</v>
      </c>
      <c r="Z154" s="26">
        <v>658916.07037343085</v>
      </c>
      <c r="AA154" s="26">
        <v>45590698.790551275</v>
      </c>
      <c r="AB154" s="19">
        <v>17247442</v>
      </c>
      <c r="AC154" s="29">
        <v>37504272.910752296</v>
      </c>
      <c r="AD154" s="26">
        <v>658916.07037343085</v>
      </c>
      <c r="AE154" s="26">
        <v>45590698.790551275</v>
      </c>
      <c r="AF154" s="19">
        <v>17247442</v>
      </c>
      <c r="AG154" s="29">
        <v>37504272.910752296</v>
      </c>
      <c r="AH154" s="26">
        <v>658916.07037343085</v>
      </c>
      <c r="AI154" s="26">
        <v>45590698.790551275</v>
      </c>
      <c r="AJ154" s="19">
        <v>17247442</v>
      </c>
      <c r="AK154" s="29">
        <v>37504272.910752296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37753493.408015817</v>
      </c>
      <c r="H155" s="19">
        <v>17582121</v>
      </c>
      <c r="I155" s="29">
        <v>33666323.317214236</v>
      </c>
      <c r="J155" s="19">
        <v>500000</v>
      </c>
      <c r="K155" s="19">
        <v>41135442.789082617</v>
      </c>
      <c r="L155" s="19">
        <v>17582121</v>
      </c>
      <c r="M155" s="29">
        <v>35765077.760174356</v>
      </c>
      <c r="N155" s="26">
        <v>550000</v>
      </c>
      <c r="O155" s="26">
        <v>43618350.334687561</v>
      </c>
      <c r="P155" s="19">
        <v>17582121</v>
      </c>
      <c r="Q155" s="29">
        <v>37054694.551218808</v>
      </c>
      <c r="R155" s="26">
        <v>600000</v>
      </c>
      <c r="S155" s="26">
        <v>45202216.04483068</v>
      </c>
      <c r="T155" s="19">
        <v>17582121</v>
      </c>
      <c r="U155" s="29">
        <v>37535173.690347619</v>
      </c>
      <c r="V155" s="26">
        <v>650000</v>
      </c>
      <c r="W155" s="26">
        <v>45887039.919511974</v>
      </c>
      <c r="X155" s="19">
        <v>17582121</v>
      </c>
      <c r="Y155" s="29">
        <v>37538613.492725156</v>
      </c>
      <c r="Z155" s="26">
        <v>661696.80544915795</v>
      </c>
      <c r="AA155" s="26">
        <v>45917716.596000433</v>
      </c>
      <c r="AB155" s="19">
        <v>17582121</v>
      </c>
      <c r="AC155" s="29">
        <v>37538613.492725156</v>
      </c>
      <c r="AD155" s="26">
        <v>661696.80544915795</v>
      </c>
      <c r="AE155" s="26">
        <v>45917716.596000433</v>
      </c>
      <c r="AF155" s="19">
        <v>17582121</v>
      </c>
      <c r="AG155" s="29">
        <v>37538613.492725156</v>
      </c>
      <c r="AH155" s="26">
        <v>661696.80544915795</v>
      </c>
      <c r="AI155" s="26">
        <v>45917716.596000433</v>
      </c>
      <c r="AJ155" s="19">
        <v>17582121</v>
      </c>
      <c r="AK155" s="29">
        <v>37538613.492725156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38061774.408015817</v>
      </c>
      <c r="H156" s="19">
        <v>17723840</v>
      </c>
      <c r="I156" s="29">
        <v>33800141.017214239</v>
      </c>
      <c r="J156" s="19">
        <v>500000</v>
      </c>
      <c r="K156" s="19">
        <v>41493723.789082617</v>
      </c>
      <c r="L156" s="19">
        <v>17723840</v>
      </c>
      <c r="M156" s="29">
        <v>35943895.460174359</v>
      </c>
      <c r="N156" s="26">
        <v>550000</v>
      </c>
      <c r="O156" s="26">
        <v>44026631.334687561</v>
      </c>
      <c r="P156" s="19">
        <v>17723840</v>
      </c>
      <c r="Q156" s="29">
        <v>37278512.251218811</v>
      </c>
      <c r="R156" s="26">
        <v>600000</v>
      </c>
      <c r="S156" s="26">
        <v>45660497.04483068</v>
      </c>
      <c r="T156" s="19">
        <v>17723840</v>
      </c>
      <c r="U156" s="29">
        <v>37803991.390347615</v>
      </c>
      <c r="V156" s="26">
        <v>650000</v>
      </c>
      <c r="W156" s="26">
        <v>46395320.919511974</v>
      </c>
      <c r="X156" s="19">
        <v>17723840</v>
      </c>
      <c r="Y156" s="29">
        <v>37812905.086266175</v>
      </c>
      <c r="Z156" s="26">
        <v>664477.54052489996</v>
      </c>
      <c r="AA156" s="26">
        <v>46440475.136525333</v>
      </c>
      <c r="AB156" s="19">
        <v>17723840</v>
      </c>
      <c r="AC156" s="29">
        <v>37812905.086266175</v>
      </c>
      <c r="AD156" s="26">
        <v>664477.54052489996</v>
      </c>
      <c r="AE156" s="26">
        <v>46440475.136525333</v>
      </c>
      <c r="AF156" s="19">
        <v>17723840</v>
      </c>
      <c r="AG156" s="29">
        <v>37812905.086266175</v>
      </c>
      <c r="AH156" s="26">
        <v>664477.54052489996</v>
      </c>
      <c r="AI156" s="26">
        <v>46440475.136525333</v>
      </c>
      <c r="AJ156" s="19">
        <v>17723840</v>
      </c>
      <c r="AK156" s="29">
        <v>37812905.086266175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38319433.408015817</v>
      </c>
      <c r="H157" s="19">
        <v>17916181</v>
      </c>
      <c r="I157" s="29">
        <v>33907345.217214242</v>
      </c>
      <c r="J157" s="19">
        <v>500000</v>
      </c>
      <c r="K157" s="19">
        <v>41801382.789082617</v>
      </c>
      <c r="L157" s="19">
        <v>17916181</v>
      </c>
      <c r="M157" s="29">
        <v>36096099.660174355</v>
      </c>
      <c r="N157" s="26">
        <v>550000</v>
      </c>
      <c r="O157" s="26">
        <v>44384290.334687561</v>
      </c>
      <c r="P157" s="19">
        <v>17916181</v>
      </c>
      <c r="Q157" s="29">
        <v>37475716.451218806</v>
      </c>
      <c r="R157" s="26">
        <v>600000</v>
      </c>
      <c r="S157" s="26">
        <v>46068156.04483068</v>
      </c>
      <c r="T157" s="19">
        <v>17916181</v>
      </c>
      <c r="U157" s="29">
        <v>38046195.59034761</v>
      </c>
      <c r="V157" s="26">
        <v>650000</v>
      </c>
      <c r="W157" s="26">
        <v>46852979.919511974</v>
      </c>
      <c r="X157" s="19">
        <v>17916181</v>
      </c>
      <c r="Y157" s="29">
        <v>38063085.841375344</v>
      </c>
      <c r="Z157" s="26">
        <v>667258.27560062706</v>
      </c>
      <c r="AA157" s="26">
        <v>46915392.41212596</v>
      </c>
      <c r="AB157" s="19">
        <v>17916181</v>
      </c>
      <c r="AC157" s="29">
        <v>38063085.841375344</v>
      </c>
      <c r="AD157" s="26">
        <v>667258.27560062706</v>
      </c>
      <c r="AE157" s="26">
        <v>46915392.41212596</v>
      </c>
      <c r="AF157" s="19">
        <v>17916181</v>
      </c>
      <c r="AG157" s="29">
        <v>38063085.841375344</v>
      </c>
      <c r="AH157" s="26">
        <v>667258.27560062706</v>
      </c>
      <c r="AI157" s="26">
        <v>46915392.41212596</v>
      </c>
      <c r="AJ157" s="19">
        <v>17916181</v>
      </c>
      <c r="AK157" s="29">
        <v>38063085.841375344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38442741.408015817</v>
      </c>
      <c r="H158" s="19">
        <v>18242873</v>
      </c>
      <c r="I158" s="29">
        <v>33993802.617214233</v>
      </c>
      <c r="J158" s="19">
        <v>500000</v>
      </c>
      <c r="K158" s="19">
        <v>41974690.789082617</v>
      </c>
      <c r="L158" s="19">
        <v>18242873</v>
      </c>
      <c r="M158" s="29">
        <v>36227557.060174353</v>
      </c>
      <c r="N158" s="26">
        <v>550000</v>
      </c>
      <c r="O158" s="26">
        <v>44607598.334687561</v>
      </c>
      <c r="P158" s="19">
        <v>18242873</v>
      </c>
      <c r="Q158" s="29">
        <v>37652173.851218805</v>
      </c>
      <c r="R158" s="26">
        <v>600000</v>
      </c>
      <c r="S158" s="26">
        <v>46341464.04483068</v>
      </c>
      <c r="T158" s="19">
        <v>18242873</v>
      </c>
      <c r="U158" s="29">
        <v>38267652.990347609</v>
      </c>
      <c r="V158" s="26">
        <v>650000</v>
      </c>
      <c r="W158" s="26">
        <v>47176287.919511974</v>
      </c>
      <c r="X158" s="19">
        <v>18242873</v>
      </c>
      <c r="Y158" s="29">
        <v>38295022.458052687</v>
      </c>
      <c r="Z158" s="26">
        <v>670039.01067636907</v>
      </c>
      <c r="AA158" s="26">
        <v>47258739.422802329</v>
      </c>
      <c r="AB158" s="19">
        <v>18242873</v>
      </c>
      <c r="AC158" s="29">
        <v>38295022.458052687</v>
      </c>
      <c r="AD158" s="26">
        <v>670039.01067636907</v>
      </c>
      <c r="AE158" s="26">
        <v>47258739.422802329</v>
      </c>
      <c r="AF158" s="19">
        <v>18242873</v>
      </c>
      <c r="AG158" s="29">
        <v>38295022.458052687</v>
      </c>
      <c r="AH158" s="26">
        <v>670039.01067636907</v>
      </c>
      <c r="AI158" s="26">
        <v>47258739.422802329</v>
      </c>
      <c r="AJ158" s="19">
        <v>18242873</v>
      </c>
      <c r="AK158" s="29">
        <v>38295022.458052687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38462121.905475676</v>
      </c>
      <c r="H159" s="19">
        <v>18673492.502540141</v>
      </c>
      <c r="I159" s="29">
        <v>34000139.017214239</v>
      </c>
      <c r="J159" s="19">
        <v>500000</v>
      </c>
      <c r="K159" s="19">
        <v>42044071.286542475</v>
      </c>
      <c r="L159" s="19">
        <v>18673492.502540141</v>
      </c>
      <c r="M159" s="29">
        <v>36278893.460174359</v>
      </c>
      <c r="N159" s="26">
        <v>550000</v>
      </c>
      <c r="O159" s="26">
        <v>44726978.832147419</v>
      </c>
      <c r="P159" s="19">
        <v>18673492.502540141</v>
      </c>
      <c r="Q159" s="29">
        <v>37748510.251218811</v>
      </c>
      <c r="R159" s="26">
        <v>600000</v>
      </c>
      <c r="S159" s="26">
        <v>46510844.542290539</v>
      </c>
      <c r="T159" s="19">
        <v>18673492.502540141</v>
      </c>
      <c r="U159" s="29">
        <v>38408989.390347615</v>
      </c>
      <c r="V159" s="26">
        <v>650000</v>
      </c>
      <c r="W159" s="26">
        <v>47395668.416971833</v>
      </c>
      <c r="X159" s="19">
        <v>18673492.502540141</v>
      </c>
      <c r="Y159" s="29">
        <v>38449340.736298189</v>
      </c>
      <c r="Z159" s="26">
        <v>672819.74575209618</v>
      </c>
      <c r="AA159" s="26">
        <v>47500939.666014284</v>
      </c>
      <c r="AB159" s="19">
        <v>18673492.502540141</v>
      </c>
      <c r="AC159" s="29">
        <v>38449340.736298189</v>
      </c>
      <c r="AD159" s="26">
        <v>672819.74575209618</v>
      </c>
      <c r="AE159" s="26">
        <v>47500939.666014284</v>
      </c>
      <c r="AF159" s="19">
        <v>18673492.502540141</v>
      </c>
      <c r="AG159" s="29">
        <v>38449340.736298189</v>
      </c>
      <c r="AH159" s="26">
        <v>672819.74575209618</v>
      </c>
      <c r="AI159" s="26">
        <v>47500939.666014284</v>
      </c>
      <c r="AJ159" s="19">
        <v>18673492.502540141</v>
      </c>
      <c r="AK159" s="29">
        <v>38449340.736298189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38478915.176277414</v>
      </c>
      <c r="H160" s="19">
        <v>19106699.231738403</v>
      </c>
      <c r="I160" s="29">
        <v>33996663.017214239</v>
      </c>
      <c r="J160" s="19">
        <v>500000</v>
      </c>
      <c r="K160" s="19">
        <v>42110864.557344213</v>
      </c>
      <c r="L160" s="19">
        <v>19106699.231738403</v>
      </c>
      <c r="M160" s="29">
        <v>36320417.460174359</v>
      </c>
      <c r="N160" s="26">
        <v>550000</v>
      </c>
      <c r="O160" s="26">
        <v>44843772.102949157</v>
      </c>
      <c r="P160" s="19">
        <v>19106699.231738403</v>
      </c>
      <c r="Q160" s="29">
        <v>37835034.251218811</v>
      </c>
      <c r="R160" s="26">
        <v>600000</v>
      </c>
      <c r="S160" s="26">
        <v>46677637.813092276</v>
      </c>
      <c r="T160" s="19">
        <v>19106699.231738403</v>
      </c>
      <c r="U160" s="29">
        <v>38540513.390347615</v>
      </c>
      <c r="V160" s="26">
        <v>650000</v>
      </c>
      <c r="W160" s="26">
        <v>47612461.68777357</v>
      </c>
      <c r="X160" s="19">
        <v>19106699.231738403</v>
      </c>
      <c r="Y160" s="29">
        <v>38596349.276111849</v>
      </c>
      <c r="Z160" s="26">
        <v>675600.48082783818</v>
      </c>
      <c r="AA160" s="26">
        <v>47743333.41764386</v>
      </c>
      <c r="AB160" s="19">
        <v>19106699.231738403</v>
      </c>
      <c r="AC160" s="29">
        <v>38596349.276111849</v>
      </c>
      <c r="AD160" s="26">
        <v>675600.48082783818</v>
      </c>
      <c r="AE160" s="26">
        <v>47743333.41764386</v>
      </c>
      <c r="AF160" s="19">
        <v>19106699.231738403</v>
      </c>
      <c r="AG160" s="29">
        <v>38596349.276111849</v>
      </c>
      <c r="AH160" s="26">
        <v>675600.48082783818</v>
      </c>
      <c r="AI160" s="26">
        <v>47743333.41764386</v>
      </c>
      <c r="AJ160" s="19">
        <v>19106699.231738403</v>
      </c>
      <c r="AK160" s="29">
        <v>38596349.276111849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38494704.89056313</v>
      </c>
      <c r="H161" s="19">
        <v>19540909.517452691</v>
      </c>
      <c r="I161" s="29">
        <v>33981624.467214242</v>
      </c>
      <c r="J161" s="19">
        <v>500000</v>
      </c>
      <c r="K161" s="19">
        <v>42175070.60148783</v>
      </c>
      <c r="L161" s="19">
        <v>19542493.187594786</v>
      </c>
      <c r="M161" s="29">
        <v>36350378.910174355</v>
      </c>
      <c r="N161" s="26">
        <v>550000</v>
      </c>
      <c r="O161" s="26">
        <v>44957978.147092775</v>
      </c>
      <c r="P161" s="19">
        <v>19542493.187594786</v>
      </c>
      <c r="Q161" s="29">
        <v>37909995.701218806</v>
      </c>
      <c r="R161" s="26">
        <v>600000</v>
      </c>
      <c r="S161" s="26">
        <v>46841843.857235894</v>
      </c>
      <c r="T161" s="19">
        <v>19542493.187594786</v>
      </c>
      <c r="U161" s="29">
        <v>38660474.84034761</v>
      </c>
      <c r="V161" s="26">
        <v>650000</v>
      </c>
      <c r="W161" s="26">
        <v>47826667.731917188</v>
      </c>
      <c r="X161" s="19">
        <v>19542493.187594786</v>
      </c>
      <c r="Y161" s="29">
        <v>38734297.927493669</v>
      </c>
      <c r="Z161" s="26">
        <v>678381.21590356529</v>
      </c>
      <c r="AA161" s="26">
        <v>47985920.677691042</v>
      </c>
      <c r="AB161" s="19">
        <v>19542493.187594786</v>
      </c>
      <c r="AC161" s="29">
        <v>38734297.927493669</v>
      </c>
      <c r="AD161" s="26">
        <v>678381.21590356529</v>
      </c>
      <c r="AE161" s="26">
        <v>47985920.677691042</v>
      </c>
      <c r="AF161" s="19">
        <v>19542493.187594786</v>
      </c>
      <c r="AG161" s="29">
        <v>38734297.927493669</v>
      </c>
      <c r="AH161" s="26">
        <v>678381.21590356529</v>
      </c>
      <c r="AI161" s="26">
        <v>47985920.677691042</v>
      </c>
      <c r="AJ161" s="19">
        <v>19542493.187594786</v>
      </c>
      <c r="AK161" s="29">
        <v>38734297.927493669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38510494.604848847</v>
      </c>
      <c r="H162" s="19">
        <v>19975119.803166978</v>
      </c>
      <c r="I162" s="29">
        <v>33919908.167214237</v>
      </c>
      <c r="J162" s="19">
        <v>500000</v>
      </c>
      <c r="K162" s="19">
        <v>42236689.418973327</v>
      </c>
      <c r="L162" s="19">
        <v>19980874.37010929</v>
      </c>
      <c r="M162" s="29">
        <v>36333662.610174358</v>
      </c>
      <c r="N162" s="26">
        <v>550000</v>
      </c>
      <c r="O162" s="26">
        <v>45069596.964578271</v>
      </c>
      <c r="P162" s="19">
        <v>19980874.37010929</v>
      </c>
      <c r="Q162" s="29">
        <v>37938279.401218802</v>
      </c>
      <c r="R162" s="26">
        <v>600000</v>
      </c>
      <c r="S162" s="26">
        <v>47003462.67472139</v>
      </c>
      <c r="T162" s="19">
        <v>19980874.37010929</v>
      </c>
      <c r="U162" s="29">
        <v>38733758.540347613</v>
      </c>
      <c r="V162" s="26">
        <v>650000</v>
      </c>
      <c r="W162" s="26">
        <v>48038286.549402684</v>
      </c>
      <c r="X162" s="19">
        <v>19980874.37010929</v>
      </c>
      <c r="Y162" s="29">
        <v>38828071.490443654</v>
      </c>
      <c r="Z162" s="26">
        <v>681161.95097930729</v>
      </c>
      <c r="AA162" s="26">
        <v>48228701.446155846</v>
      </c>
      <c r="AB162" s="19">
        <v>19980874.37010929</v>
      </c>
      <c r="AC162" s="29">
        <v>38828071.490443654</v>
      </c>
      <c r="AD162" s="26">
        <v>681161.95097930729</v>
      </c>
      <c r="AE162" s="26">
        <v>48228701.446155846</v>
      </c>
      <c r="AF162" s="19">
        <v>19980874.37010929</v>
      </c>
      <c r="AG162" s="29">
        <v>38828071.490443654</v>
      </c>
      <c r="AH162" s="26">
        <v>681161.95097930729</v>
      </c>
      <c r="AI162" s="26">
        <v>48228701.446155846</v>
      </c>
      <c r="AJ162" s="19">
        <v>19980874.37010929</v>
      </c>
      <c r="AK162" s="29">
        <v>38828071.490443654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38526284.319134563</v>
      </c>
      <c r="H163" s="19">
        <v>20409330.088881265</v>
      </c>
      <c r="I163" s="29">
        <v>34087147.867214233</v>
      </c>
      <c r="J163" s="19">
        <v>500000</v>
      </c>
      <c r="K163" s="19">
        <v>42295721.009800702</v>
      </c>
      <c r="L163" s="19">
        <v>20421842.779281914</v>
      </c>
      <c r="M163" s="29">
        <v>36545902.310174353</v>
      </c>
      <c r="N163" s="26">
        <v>550000</v>
      </c>
      <c r="O163" s="26">
        <v>45178628.555405647</v>
      </c>
      <c r="P163" s="19">
        <v>20421842.779281914</v>
      </c>
      <c r="Q163" s="29">
        <v>38195519.101218805</v>
      </c>
      <c r="R163" s="26">
        <v>600000</v>
      </c>
      <c r="S163" s="26">
        <v>47162494.265548766</v>
      </c>
      <c r="T163" s="19">
        <v>20421842.779281914</v>
      </c>
      <c r="U163" s="29">
        <v>39035998.240347609</v>
      </c>
      <c r="V163" s="26">
        <v>650000</v>
      </c>
      <c r="W163" s="26">
        <v>48247318.14023006</v>
      </c>
      <c r="X163" s="19">
        <v>20421842.779281914</v>
      </c>
      <c r="Y163" s="29">
        <v>39153303.71496179</v>
      </c>
      <c r="Z163" s="26">
        <v>683942.6860550493</v>
      </c>
      <c r="AA163" s="26">
        <v>48471675.723038271</v>
      </c>
      <c r="AB163" s="19">
        <v>20421842.779281914</v>
      </c>
      <c r="AC163" s="29">
        <v>39153303.71496179</v>
      </c>
      <c r="AD163" s="26">
        <v>683942.6860550493</v>
      </c>
      <c r="AE163" s="26">
        <v>48471675.723038271</v>
      </c>
      <c r="AF163" s="19">
        <v>20421842.779281914</v>
      </c>
      <c r="AG163" s="29">
        <v>39153303.71496179</v>
      </c>
      <c r="AH163" s="26">
        <v>683942.6860550493</v>
      </c>
      <c r="AI163" s="26">
        <v>48471675.723038271</v>
      </c>
      <c r="AJ163" s="19">
        <v>20421842.779281914</v>
      </c>
      <c r="AK163" s="29">
        <v>39153303.71496179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38542074.03342028</v>
      </c>
      <c r="H164" s="19">
        <v>20843540.374595553</v>
      </c>
      <c r="I164" s="29">
        <v>34192539.867214233</v>
      </c>
      <c r="J164" s="19">
        <v>500000</v>
      </c>
      <c r="K164" s="19">
        <v>42352165.373969957</v>
      </c>
      <c r="L164" s="19">
        <v>20865398.415112659</v>
      </c>
      <c r="M164" s="29">
        <v>36696294.310174353</v>
      </c>
      <c r="N164" s="26">
        <v>550000</v>
      </c>
      <c r="O164" s="26">
        <v>45285072.919574901</v>
      </c>
      <c r="P164" s="19">
        <v>20865398.415112659</v>
      </c>
      <c r="Q164" s="29">
        <v>38390911.101218805</v>
      </c>
      <c r="R164" s="26">
        <v>600000</v>
      </c>
      <c r="S164" s="26">
        <v>47318938.629718021</v>
      </c>
      <c r="T164" s="19">
        <v>20865398.415112659</v>
      </c>
      <c r="U164" s="29">
        <v>39276390.240347609</v>
      </c>
      <c r="V164" s="26">
        <v>650000</v>
      </c>
      <c r="W164" s="26">
        <v>48453762.504399315</v>
      </c>
      <c r="X164" s="19">
        <v>20865398.415112659</v>
      </c>
      <c r="Y164" s="29">
        <v>39419190.901048101</v>
      </c>
      <c r="Z164" s="26">
        <v>686723.42113077641</v>
      </c>
      <c r="AA164" s="26">
        <v>48714843.508338302</v>
      </c>
      <c r="AB164" s="19">
        <v>20865398.415112659</v>
      </c>
      <c r="AC164" s="29">
        <v>39419190.901048101</v>
      </c>
      <c r="AD164" s="26">
        <v>686723.42113077641</v>
      </c>
      <c r="AE164" s="26">
        <v>48714843.508338302</v>
      </c>
      <c r="AF164" s="19">
        <v>20865398.415112659</v>
      </c>
      <c r="AG164" s="29">
        <v>39419190.901048101</v>
      </c>
      <c r="AH164" s="26">
        <v>686723.42113077641</v>
      </c>
      <c r="AI164" s="26">
        <v>48714843.508338302</v>
      </c>
      <c r="AJ164" s="19">
        <v>20865398.415112659</v>
      </c>
      <c r="AK164" s="29">
        <v>39419190.901048101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38557863.747705996</v>
      </c>
      <c r="H165" s="19">
        <v>21277750.66030984</v>
      </c>
      <c r="I165" s="29">
        <v>34247499.667214237</v>
      </c>
      <c r="J165" s="19">
        <v>500000</v>
      </c>
      <c r="K165" s="19">
        <v>42406022.511481091</v>
      </c>
      <c r="L165" s="19">
        <v>21311541.277601525</v>
      </c>
      <c r="M165" s="29">
        <v>36796254.110174358</v>
      </c>
      <c r="N165" s="26">
        <v>550000</v>
      </c>
      <c r="O165" s="26">
        <v>45388930.057086036</v>
      </c>
      <c r="P165" s="19">
        <v>21311541.277601525</v>
      </c>
      <c r="Q165" s="29">
        <v>38535870.901218802</v>
      </c>
      <c r="R165" s="26">
        <v>600000</v>
      </c>
      <c r="S165" s="26">
        <v>47472795.767229155</v>
      </c>
      <c r="T165" s="19">
        <v>21311541.277601525</v>
      </c>
      <c r="U165" s="29">
        <v>39466350.040347613</v>
      </c>
      <c r="V165" s="26">
        <v>650000</v>
      </c>
      <c r="W165" s="26">
        <v>48657619.641910449</v>
      </c>
      <c r="X165" s="19">
        <v>21311541.277601525</v>
      </c>
      <c r="Y165" s="29">
        <v>39637148.548702568</v>
      </c>
      <c r="Z165" s="26">
        <v>689504.15620651841</v>
      </c>
      <c r="AA165" s="26">
        <v>48958204.802055955</v>
      </c>
      <c r="AB165" s="19">
        <v>21311541.277601525</v>
      </c>
      <c r="AC165" s="29">
        <v>39637148.548702568</v>
      </c>
      <c r="AD165" s="26">
        <v>689504.15620651841</v>
      </c>
      <c r="AE165" s="26">
        <v>48958204.802055955</v>
      </c>
      <c r="AF165" s="19">
        <v>21311541.277601525</v>
      </c>
      <c r="AG165" s="29">
        <v>39637148.548702568</v>
      </c>
      <c r="AH165" s="26">
        <v>689504.15620651841</v>
      </c>
      <c r="AI165" s="26">
        <v>48958204.802055955</v>
      </c>
      <c r="AJ165" s="19">
        <v>21311541.277601525</v>
      </c>
      <c r="AK165" s="29">
        <v>39637148.548702568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38573653.461991712</v>
      </c>
      <c r="H166" s="19">
        <v>21711960.946024127</v>
      </c>
      <c r="I166" s="29">
        <v>34269311.167214237</v>
      </c>
      <c r="J166" s="19">
        <v>500000</v>
      </c>
      <c r="K166" s="19">
        <v>42457292.422334105</v>
      </c>
      <c r="L166" s="19">
        <v>21760271.366748512</v>
      </c>
      <c r="M166" s="29">
        <v>36863065.610174358</v>
      </c>
      <c r="N166" s="26">
        <v>550000</v>
      </c>
      <c r="O166" s="26">
        <v>45490199.967939049</v>
      </c>
      <c r="P166" s="19">
        <v>21760271.366748512</v>
      </c>
      <c r="Q166" s="29">
        <v>38647682.401218802</v>
      </c>
      <c r="R166" s="26">
        <v>600000</v>
      </c>
      <c r="S166" s="26">
        <v>47624065.678082168</v>
      </c>
      <c r="T166" s="19">
        <v>21760271.366748512</v>
      </c>
      <c r="U166" s="29">
        <v>39623161.540347613</v>
      </c>
      <c r="V166" s="26">
        <v>650000</v>
      </c>
      <c r="W166" s="26">
        <v>48858889.552763462</v>
      </c>
      <c r="X166" s="19">
        <v>21760271.366748512</v>
      </c>
      <c r="Y166" s="29">
        <v>39824460.557925195</v>
      </c>
      <c r="Z166" s="26">
        <v>692284.89128224552</v>
      </c>
      <c r="AA166" s="26">
        <v>49201759.604191214</v>
      </c>
      <c r="AB166" s="19">
        <v>21760271.366748512</v>
      </c>
      <c r="AC166" s="29">
        <v>39824460.557925195</v>
      </c>
      <c r="AD166" s="26">
        <v>692284.89128224552</v>
      </c>
      <c r="AE166" s="26">
        <v>49201759.604191214</v>
      </c>
      <c r="AF166" s="19">
        <v>21760271.366748512</v>
      </c>
      <c r="AG166" s="29">
        <v>39824460.557925195</v>
      </c>
      <c r="AH166" s="26">
        <v>692284.89128224552</v>
      </c>
      <c r="AI166" s="26">
        <v>49201759.604191214</v>
      </c>
      <c r="AJ166" s="19">
        <v>21760271.366748512</v>
      </c>
      <c r="AK166" s="29">
        <v>39824460.557925195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38589443.176277429</v>
      </c>
      <c r="H167" s="19">
        <v>22146171.231738415</v>
      </c>
      <c r="I167" s="29">
        <v>34246662.567214236</v>
      </c>
      <c r="J167" s="19">
        <v>500000</v>
      </c>
      <c r="K167" s="19">
        <v>42505975.106528997</v>
      </c>
      <c r="L167" s="19">
        <v>22211588.682553619</v>
      </c>
      <c r="M167" s="29">
        <v>36885417.010174356</v>
      </c>
      <c r="N167" s="26">
        <v>550000</v>
      </c>
      <c r="O167" s="26">
        <v>45588882.652133942</v>
      </c>
      <c r="P167" s="19">
        <v>22211588.682553619</v>
      </c>
      <c r="Q167" s="29">
        <v>38715033.801218808</v>
      </c>
      <c r="R167" s="26">
        <v>600000</v>
      </c>
      <c r="S167" s="26">
        <v>47772748.362277061</v>
      </c>
      <c r="T167" s="19">
        <v>22211588.682553619</v>
      </c>
      <c r="U167" s="29">
        <v>39735512.940347619</v>
      </c>
      <c r="V167" s="26">
        <v>650000</v>
      </c>
      <c r="W167" s="26">
        <v>49057572.236958355</v>
      </c>
      <c r="X167" s="19">
        <v>22211588.682553619</v>
      </c>
      <c r="Y167" s="29">
        <v>39969815.128715985</v>
      </c>
      <c r="Z167" s="26">
        <v>695065.62635798752</v>
      </c>
      <c r="AA167" s="26">
        <v>49445507.914744094</v>
      </c>
      <c r="AB167" s="19">
        <v>22211588.682553619</v>
      </c>
      <c r="AC167" s="29">
        <v>39969815.128715985</v>
      </c>
      <c r="AD167" s="26">
        <v>695065.62635798752</v>
      </c>
      <c r="AE167" s="26">
        <v>49445507.914744094</v>
      </c>
      <c r="AF167" s="19">
        <v>22211588.682553619</v>
      </c>
      <c r="AG167" s="29">
        <v>39969815.128715985</v>
      </c>
      <c r="AH167" s="26">
        <v>695065.62635798752</v>
      </c>
      <c r="AI167" s="26">
        <v>49445507.914744094</v>
      </c>
      <c r="AJ167" s="19">
        <v>22211588.682553619</v>
      </c>
      <c r="AK167" s="29">
        <v>39969815.128715985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38605232.890563145</v>
      </c>
      <c r="H168" s="19">
        <v>22580381.517452702</v>
      </c>
      <c r="I168" s="29">
        <v>34188750.017214239</v>
      </c>
      <c r="J168" s="19">
        <v>500000</v>
      </c>
      <c r="K168" s="19">
        <v>42552070.564065769</v>
      </c>
      <c r="L168" s="19">
        <v>22665493.225016847</v>
      </c>
      <c r="M168" s="29">
        <v>36872504.460174359</v>
      </c>
      <c r="N168" s="26">
        <v>550000</v>
      </c>
      <c r="O168" s="26">
        <v>45684978.109670714</v>
      </c>
      <c r="P168" s="19">
        <v>22665493.225016847</v>
      </c>
      <c r="Q168" s="29">
        <v>38747121.251218811</v>
      </c>
      <c r="R168" s="26">
        <v>600000</v>
      </c>
      <c r="S168" s="26">
        <v>47918843.819813833</v>
      </c>
      <c r="T168" s="19">
        <v>22665493.225016847</v>
      </c>
      <c r="U168" s="29">
        <v>39812600.390347615</v>
      </c>
      <c r="V168" s="26">
        <v>650000</v>
      </c>
      <c r="W168" s="26">
        <v>49253667.694495127</v>
      </c>
      <c r="X168" s="19">
        <v>22665493.225016847</v>
      </c>
      <c r="Y168" s="29">
        <v>40082408.411074936</v>
      </c>
      <c r="Z168" s="26">
        <v>697846.36143371463</v>
      </c>
      <c r="AA168" s="26">
        <v>49689449.733714581</v>
      </c>
      <c r="AB168" s="19">
        <v>22665493.225016847</v>
      </c>
      <c r="AC168" s="29">
        <v>40082408.411074936</v>
      </c>
      <c r="AD168" s="26">
        <v>697846.36143371463</v>
      </c>
      <c r="AE168" s="26">
        <v>49689449.733714581</v>
      </c>
      <c r="AF168" s="19">
        <v>22665493.225016847</v>
      </c>
      <c r="AG168" s="29">
        <v>40082408.411074936</v>
      </c>
      <c r="AH168" s="26">
        <v>697846.36143371463</v>
      </c>
      <c r="AI168" s="26">
        <v>49689449.733714581</v>
      </c>
      <c r="AJ168" s="19">
        <v>22665493.225016847</v>
      </c>
      <c r="AK168" s="29">
        <v>40082408.411074936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38621022.604848862</v>
      </c>
      <c r="H169" s="19">
        <v>23014591.803166989</v>
      </c>
      <c r="I169" s="29">
        <v>34164192.317214236</v>
      </c>
      <c r="J169" s="19">
        <v>500000</v>
      </c>
      <c r="K169" s="19">
        <v>42595578.79494442</v>
      </c>
      <c r="L169" s="19">
        <v>23121984.994138196</v>
      </c>
      <c r="M169" s="29">
        <v>36892946.760174356</v>
      </c>
      <c r="N169" s="26">
        <v>550000</v>
      </c>
      <c r="O169" s="26">
        <v>45778486.340549365</v>
      </c>
      <c r="P169" s="19">
        <v>23121984.994138196</v>
      </c>
      <c r="Q169" s="29">
        <v>38812563.551218808</v>
      </c>
      <c r="R169" s="26">
        <v>600000</v>
      </c>
      <c r="S169" s="26">
        <v>48062352.050692484</v>
      </c>
      <c r="T169" s="19">
        <v>23121984.994138196</v>
      </c>
      <c r="U169" s="29">
        <v>39923042.690347619</v>
      </c>
      <c r="V169" s="26">
        <v>650000</v>
      </c>
      <c r="W169" s="26">
        <v>49447175.925373778</v>
      </c>
      <c r="X169" s="19">
        <v>23121984.994138196</v>
      </c>
      <c r="Y169" s="29">
        <v>40230859.205002062</v>
      </c>
      <c r="Z169" s="26">
        <v>700000</v>
      </c>
      <c r="AA169" s="26">
        <v>49932957.964593232</v>
      </c>
      <c r="AB169" s="19">
        <v>23121984.994138196</v>
      </c>
      <c r="AC169" s="29">
        <v>40230859.205002062</v>
      </c>
      <c r="AD169" s="26">
        <v>700627.09650945663</v>
      </c>
      <c r="AE169" s="26">
        <v>49933585.061102688</v>
      </c>
      <c r="AF169" s="19">
        <v>23121984.994138196</v>
      </c>
      <c r="AG169" s="29">
        <v>40230859.205002062</v>
      </c>
      <c r="AH169" s="26">
        <v>700627.09650945663</v>
      </c>
      <c r="AI169" s="26">
        <v>49933585.061102688</v>
      </c>
      <c r="AJ169" s="19">
        <v>23121984.994138196</v>
      </c>
      <c r="AK169" s="29">
        <v>40230859.205002062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38636812.319134578</v>
      </c>
      <c r="H170" s="19">
        <v>23448802.088881277</v>
      </c>
      <c r="I170" s="29">
        <v>34366924.617214233</v>
      </c>
      <c r="J170" s="19">
        <v>500000</v>
      </c>
      <c r="K170" s="19">
        <v>42636499.799164951</v>
      </c>
      <c r="L170" s="19">
        <v>23581063.989917666</v>
      </c>
      <c r="M170" s="29">
        <v>37140679.060174353</v>
      </c>
      <c r="N170" s="26">
        <v>550000</v>
      </c>
      <c r="O170" s="26">
        <v>45869407.344769895</v>
      </c>
      <c r="P170" s="19">
        <v>23581063.989917666</v>
      </c>
      <c r="Q170" s="29">
        <v>39105295.851218805</v>
      </c>
      <c r="R170" s="26">
        <v>600000</v>
      </c>
      <c r="S170" s="26">
        <v>48203273.054913014</v>
      </c>
      <c r="T170" s="19">
        <v>23581063.989917666</v>
      </c>
      <c r="U170" s="29">
        <v>40260774.990347609</v>
      </c>
      <c r="V170" s="26">
        <v>650000</v>
      </c>
      <c r="W170" s="26">
        <v>49638096.929594308</v>
      </c>
      <c r="X170" s="19">
        <v>23581063.989917666</v>
      </c>
      <c r="Y170" s="29">
        <v>40609102.66049733</v>
      </c>
      <c r="Z170" s="26">
        <v>700000</v>
      </c>
      <c r="AA170" s="26">
        <v>50173878.968813762</v>
      </c>
      <c r="AB170" s="19">
        <v>23581063.989917666</v>
      </c>
      <c r="AC170" s="29">
        <v>40609102.66049733</v>
      </c>
      <c r="AD170" s="26">
        <v>703407.83158518374</v>
      </c>
      <c r="AE170" s="26">
        <v>50177913.896908402</v>
      </c>
      <c r="AF170" s="19">
        <v>23581063.989917666</v>
      </c>
      <c r="AG170" s="29">
        <v>40609102.66049733</v>
      </c>
      <c r="AH170" s="26">
        <v>703407.83158518374</v>
      </c>
      <c r="AI170" s="26">
        <v>50177913.896908402</v>
      </c>
      <c r="AJ170" s="19">
        <v>23581063.989917666</v>
      </c>
      <c r="AK170" s="29">
        <v>40609102.66049733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38652602.033420295</v>
      </c>
      <c r="H171" s="19">
        <v>23883012.374595564</v>
      </c>
      <c r="I171" s="29">
        <v>34537362.017214239</v>
      </c>
      <c r="J171" s="19">
        <v>500000</v>
      </c>
      <c r="K171" s="19">
        <v>42674833.57672736</v>
      </c>
      <c r="L171" s="19">
        <v>24042730.212355256</v>
      </c>
      <c r="M171" s="29">
        <v>37356116.460174359</v>
      </c>
      <c r="N171" s="26">
        <v>550000</v>
      </c>
      <c r="O171" s="26">
        <v>45957741.122332305</v>
      </c>
      <c r="P171" s="19">
        <v>24042730.212355256</v>
      </c>
      <c r="Q171" s="29">
        <v>39365733.251218811</v>
      </c>
      <c r="R171" s="26">
        <v>600000</v>
      </c>
      <c r="S171" s="26">
        <v>48341606.832475424</v>
      </c>
      <c r="T171" s="19">
        <v>24042730.212355256</v>
      </c>
      <c r="U171" s="29">
        <v>40566212.390347615</v>
      </c>
      <c r="V171" s="26">
        <v>650000</v>
      </c>
      <c r="W171" s="26">
        <v>49826430.707156718</v>
      </c>
      <c r="X171" s="19">
        <v>24042730.212355256</v>
      </c>
      <c r="Y171" s="29">
        <v>40957553.877560779</v>
      </c>
      <c r="Z171" s="26">
        <v>700000</v>
      </c>
      <c r="AA171" s="26">
        <v>50412212.746376172</v>
      </c>
      <c r="AB171" s="19">
        <v>24042730.212355256</v>
      </c>
      <c r="AC171" s="29">
        <v>40957553.877560779</v>
      </c>
      <c r="AD171" s="26">
        <v>706188.56666092575</v>
      </c>
      <c r="AE171" s="26">
        <v>50422436.241131738</v>
      </c>
      <c r="AF171" s="19">
        <v>24042730.212355256</v>
      </c>
      <c r="AG171" s="29">
        <v>40957553.877560779</v>
      </c>
      <c r="AH171" s="26">
        <v>706188.56666092575</v>
      </c>
      <c r="AI171" s="26">
        <v>50422436.241131738</v>
      </c>
      <c r="AJ171" s="19">
        <v>24042730.212355256</v>
      </c>
      <c r="AK171" s="29">
        <v>40957553.877560779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38668391.747706011</v>
      </c>
      <c r="H172" s="19">
        <v>24317222.660309851</v>
      </c>
      <c r="I172" s="29">
        <v>34632226.767214239</v>
      </c>
      <c r="J172" s="19">
        <v>500000</v>
      </c>
      <c r="K172" s="19">
        <v>42710580.127631649</v>
      </c>
      <c r="L172" s="19">
        <v>24506983.661450967</v>
      </c>
      <c r="M172" s="29">
        <v>37495981.210174359</v>
      </c>
      <c r="N172" s="26">
        <v>550000</v>
      </c>
      <c r="O172" s="26">
        <v>46043487.673236594</v>
      </c>
      <c r="P172" s="19">
        <v>24506983.661450967</v>
      </c>
      <c r="Q172" s="29">
        <v>39550598.001218811</v>
      </c>
      <c r="R172" s="26">
        <v>600000</v>
      </c>
      <c r="S172" s="26">
        <v>48477353.383379713</v>
      </c>
      <c r="T172" s="19">
        <v>24506983.661450967</v>
      </c>
      <c r="U172" s="29">
        <v>40796077.140347615</v>
      </c>
      <c r="V172" s="26">
        <v>650000</v>
      </c>
      <c r="W172" s="26">
        <v>50012177.258061007</v>
      </c>
      <c r="X172" s="19">
        <v>24506983.661450967</v>
      </c>
      <c r="Y172" s="29">
        <v>41232418.627560779</v>
      </c>
      <c r="Z172" s="26">
        <v>700000</v>
      </c>
      <c r="AA172" s="26">
        <v>50647959.297280461</v>
      </c>
      <c r="AB172" s="19">
        <v>24506983.661450967</v>
      </c>
      <c r="AC172" s="29">
        <v>41232935.10619238</v>
      </c>
      <c r="AD172" s="26">
        <v>708969.30173665285</v>
      </c>
      <c r="AE172" s="26">
        <v>50667152.09377268</v>
      </c>
      <c r="AF172" s="19">
        <v>24506983.661450967</v>
      </c>
      <c r="AG172" s="29">
        <v>41232935.10619238</v>
      </c>
      <c r="AH172" s="26">
        <v>708969.30173665285</v>
      </c>
      <c r="AI172" s="26">
        <v>50667152.09377268</v>
      </c>
      <c r="AJ172" s="19">
        <v>24506983.661450967</v>
      </c>
      <c r="AK172" s="29">
        <v>41232935.10619238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38684181.461991727</v>
      </c>
      <c r="H173" s="19">
        <v>24751432.946024138</v>
      </c>
      <c r="I173" s="29">
        <v>34627433.267214239</v>
      </c>
      <c r="J173" s="19">
        <v>500000</v>
      </c>
      <c r="K173" s="19">
        <v>42743739.451877818</v>
      </c>
      <c r="L173" s="19">
        <v>24973824.337204799</v>
      </c>
      <c r="M173" s="29">
        <v>37536187.710174359</v>
      </c>
      <c r="N173" s="26">
        <v>550000</v>
      </c>
      <c r="O173" s="26">
        <v>46126646.997482762</v>
      </c>
      <c r="P173" s="19">
        <v>24973824.337204799</v>
      </c>
      <c r="Q173" s="29">
        <v>39635804.501218811</v>
      </c>
      <c r="R173" s="26">
        <v>600000</v>
      </c>
      <c r="S173" s="26">
        <v>48610512.707625881</v>
      </c>
      <c r="T173" s="19">
        <v>24973824.337204799</v>
      </c>
      <c r="U173" s="29">
        <v>40926283.640347615</v>
      </c>
      <c r="V173" s="26">
        <v>650000</v>
      </c>
      <c r="W173" s="26">
        <v>50195336.582307175</v>
      </c>
      <c r="X173" s="19">
        <v>24973824.337204799</v>
      </c>
      <c r="Y173" s="29">
        <v>41407625.127560779</v>
      </c>
      <c r="Z173" s="26">
        <v>700000</v>
      </c>
      <c r="AA173" s="26">
        <v>50881118.621526629</v>
      </c>
      <c r="AB173" s="19">
        <v>24973824.337204799</v>
      </c>
      <c r="AC173" s="29">
        <v>41411160.746392146</v>
      </c>
      <c r="AD173" s="26">
        <v>711750.03681239486</v>
      </c>
      <c r="AE173" s="26">
        <v>50912061.454831243</v>
      </c>
      <c r="AF173" s="19">
        <v>24973824.337204799</v>
      </c>
      <c r="AG173" s="29">
        <v>41411160.746392146</v>
      </c>
      <c r="AH173" s="26">
        <v>711750.03681239486</v>
      </c>
      <c r="AI173" s="26">
        <v>50912061.454831243</v>
      </c>
      <c r="AJ173" s="19">
        <v>24973824.337204799</v>
      </c>
      <c r="AK173" s="29">
        <v>41411160.746392146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38699971.176277444</v>
      </c>
      <c r="H174" s="19">
        <v>25185643.231738426</v>
      </c>
      <c r="I174" s="29">
        <v>34647847.367214233</v>
      </c>
      <c r="J174" s="19">
        <v>500000</v>
      </c>
      <c r="K174" s="19">
        <v>42774311.549465865</v>
      </c>
      <c r="L174" s="19">
        <v>25443252.239616752</v>
      </c>
      <c r="M174" s="29">
        <v>37601601.810174353</v>
      </c>
      <c r="N174" s="26">
        <v>550000</v>
      </c>
      <c r="O174" s="26">
        <v>46207219.095070809</v>
      </c>
      <c r="P174" s="19">
        <v>25443252.239616752</v>
      </c>
      <c r="Q174" s="29">
        <v>39746218.601218805</v>
      </c>
      <c r="R174" s="26">
        <v>600000</v>
      </c>
      <c r="S174" s="26">
        <v>48741084.805213928</v>
      </c>
      <c r="T174" s="19">
        <v>25443252.239616752</v>
      </c>
      <c r="U174" s="29">
        <v>41081697.740347609</v>
      </c>
      <c r="V174" s="26">
        <v>650000</v>
      </c>
      <c r="W174" s="26">
        <v>50375908.679895222</v>
      </c>
      <c r="X174" s="19">
        <v>25443252.239616752</v>
      </c>
      <c r="Y174" s="29">
        <v>41608039.227560773</v>
      </c>
      <c r="Z174" s="26">
        <v>700000</v>
      </c>
      <c r="AA174" s="26">
        <v>51111690.719114676</v>
      </c>
      <c r="AB174" s="19">
        <v>25443252.239616752</v>
      </c>
      <c r="AC174" s="29">
        <v>41617096.648160055</v>
      </c>
      <c r="AD174" s="26">
        <v>714530.77188812196</v>
      </c>
      <c r="AE174" s="26">
        <v>51157164.324307412</v>
      </c>
      <c r="AF174" s="19">
        <v>25443252.239616752</v>
      </c>
      <c r="AG174" s="29">
        <v>41617096.648160055</v>
      </c>
      <c r="AH174" s="26">
        <v>714530.77188812196</v>
      </c>
      <c r="AI174" s="26">
        <v>51157164.324307412</v>
      </c>
      <c r="AJ174" s="19">
        <v>25443252.239616752</v>
      </c>
      <c r="AK174" s="29">
        <v>41617096.648160055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38715760.89056316</v>
      </c>
      <c r="H175" s="19">
        <v>25619853.517452713</v>
      </c>
      <c r="I175" s="29">
        <v>34736727.267214239</v>
      </c>
      <c r="J175" s="19">
        <v>500000</v>
      </c>
      <c r="K175" s="19">
        <v>42802296.420395777</v>
      </c>
      <c r="L175" s="19">
        <v>25915267.36868684</v>
      </c>
      <c r="M175" s="29">
        <v>37735481.710174359</v>
      </c>
      <c r="N175" s="26">
        <v>550000</v>
      </c>
      <c r="O175" s="26">
        <v>46285203.966000721</v>
      </c>
      <c r="P175" s="19">
        <v>25915267.36868684</v>
      </c>
      <c r="Q175" s="29">
        <v>39925098.501218811</v>
      </c>
      <c r="R175" s="26">
        <v>600000</v>
      </c>
      <c r="S175" s="26">
        <v>48869069.67614384</v>
      </c>
      <c r="T175" s="19">
        <v>25915267.36868684</v>
      </c>
      <c r="U175" s="29">
        <v>41305577.640347615</v>
      </c>
      <c r="V175" s="26">
        <v>650000</v>
      </c>
      <c r="W175" s="26">
        <v>50553893.550825134</v>
      </c>
      <c r="X175" s="19">
        <v>25915267.36868684</v>
      </c>
      <c r="Y175" s="29">
        <v>41876919.127560779</v>
      </c>
      <c r="Z175" s="26">
        <v>700000</v>
      </c>
      <c r="AA175" s="26">
        <v>51339675.590044588</v>
      </c>
      <c r="AB175" s="19">
        <v>25915267.36868684</v>
      </c>
      <c r="AC175" s="29">
        <v>41894001.011496149</v>
      </c>
      <c r="AD175" s="26">
        <v>717311.50696386397</v>
      </c>
      <c r="AE175" s="26">
        <v>51402460.702201188</v>
      </c>
      <c r="AF175" s="19">
        <v>25915267.36868684</v>
      </c>
      <c r="AG175" s="29">
        <v>41894001.011496149</v>
      </c>
      <c r="AH175" s="26">
        <v>717311.50696386397</v>
      </c>
      <c r="AI175" s="26">
        <v>51402460.702201188</v>
      </c>
      <c r="AJ175" s="19">
        <v>25915267.36868684</v>
      </c>
      <c r="AK175" s="29">
        <v>41894001.011496149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38731550.604848877</v>
      </c>
      <c r="H176" s="19">
        <v>26054063.803167</v>
      </c>
      <c r="I176" s="29">
        <v>34857250.117214233</v>
      </c>
      <c r="J176" s="19">
        <v>500000</v>
      </c>
      <c r="K176" s="19">
        <v>42827694.064667568</v>
      </c>
      <c r="L176" s="19">
        <v>26389869.724415049</v>
      </c>
      <c r="M176" s="29">
        <v>37901004.560174353</v>
      </c>
      <c r="N176" s="26">
        <v>550000</v>
      </c>
      <c r="O176" s="26">
        <v>46360601.610272512</v>
      </c>
      <c r="P176" s="19">
        <v>26389869.724415049</v>
      </c>
      <c r="Q176" s="29">
        <v>40135621.351218805</v>
      </c>
      <c r="R176" s="26">
        <v>600000</v>
      </c>
      <c r="S176" s="26">
        <v>48994467.320415631</v>
      </c>
      <c r="T176" s="19">
        <v>26389869.724415049</v>
      </c>
      <c r="U176" s="29">
        <v>41561100.490347609</v>
      </c>
      <c r="V176" s="26">
        <v>650000</v>
      </c>
      <c r="W176" s="26">
        <v>50729291.195096925</v>
      </c>
      <c r="X176" s="19">
        <v>26389869.724415049</v>
      </c>
      <c r="Y176" s="29">
        <v>42177441.977560773</v>
      </c>
      <c r="Z176" s="26">
        <v>700000</v>
      </c>
      <c r="AA176" s="26">
        <v>51565073.234316379</v>
      </c>
      <c r="AB176" s="19">
        <v>26389869.724415049</v>
      </c>
      <c r="AC176" s="29">
        <v>42205050.986400388</v>
      </c>
      <c r="AD176" s="26">
        <v>720092.24203959107</v>
      </c>
      <c r="AE176" s="26">
        <v>51647950.58851257</v>
      </c>
      <c r="AF176" s="19">
        <v>26389869.724415049</v>
      </c>
      <c r="AG176" s="29">
        <v>42205050.986400388</v>
      </c>
      <c r="AH176" s="26">
        <v>720092.24203959107</v>
      </c>
      <c r="AI176" s="26">
        <v>51647950.58851257</v>
      </c>
      <c r="AJ176" s="19">
        <v>26389869.724415049</v>
      </c>
      <c r="AK176" s="29">
        <v>42205050.986400388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38747340.319134593</v>
      </c>
      <c r="H177" s="19">
        <v>26488274.088881288</v>
      </c>
      <c r="I177" s="29">
        <v>35141788.967214234</v>
      </c>
      <c r="J177" s="19">
        <v>500000</v>
      </c>
      <c r="K177" s="19">
        <v>42850504.482281238</v>
      </c>
      <c r="L177" s="19">
        <v>26867059.306801379</v>
      </c>
      <c r="M177" s="29">
        <v>38230543.410174355</v>
      </c>
      <c r="N177" s="26">
        <v>550000</v>
      </c>
      <c r="O177" s="26">
        <v>46433412.027886182</v>
      </c>
      <c r="P177" s="19">
        <v>26867059.306801379</v>
      </c>
      <c r="Q177" s="29">
        <v>40510160.201218806</v>
      </c>
      <c r="R177" s="26">
        <v>600000</v>
      </c>
      <c r="S177" s="26">
        <v>49117277.738029301</v>
      </c>
      <c r="T177" s="19">
        <v>26867059.306801379</v>
      </c>
      <c r="U177" s="29">
        <v>41980639.34034761</v>
      </c>
      <c r="V177" s="26">
        <v>650000</v>
      </c>
      <c r="W177" s="26">
        <v>50902101.612710595</v>
      </c>
      <c r="X177" s="19">
        <v>26867059.306801379</v>
      </c>
      <c r="Y177" s="29">
        <v>42641980.827560775</v>
      </c>
      <c r="Z177" s="26">
        <v>700000</v>
      </c>
      <c r="AA177" s="26">
        <v>51787883.651930049</v>
      </c>
      <c r="AB177" s="19">
        <v>26867059.306801379</v>
      </c>
      <c r="AC177" s="29">
        <v>42682619.6228728</v>
      </c>
      <c r="AD177" s="26">
        <v>722872.97711533308</v>
      </c>
      <c r="AE177" s="26">
        <v>51893633.983241573</v>
      </c>
      <c r="AF177" s="19">
        <v>26867059.306801379</v>
      </c>
      <c r="AG177" s="29">
        <v>42682619.6228728</v>
      </c>
      <c r="AH177" s="26">
        <v>722872.97711533308</v>
      </c>
      <c r="AI177" s="26">
        <v>51893633.983241573</v>
      </c>
      <c r="AJ177" s="19">
        <v>26867059.306801379</v>
      </c>
      <c r="AK177" s="29">
        <v>42682619.6228728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38763130.033420309</v>
      </c>
      <c r="H178" s="19">
        <v>26922484.374595575</v>
      </c>
      <c r="I178" s="29">
        <v>35383299.117214233</v>
      </c>
      <c r="J178" s="19">
        <v>500000</v>
      </c>
      <c r="K178" s="19">
        <v>42870727.673236787</v>
      </c>
      <c r="L178" s="19">
        <v>27346836.115845829</v>
      </c>
      <c r="M178" s="29">
        <v>38517053.560174353</v>
      </c>
      <c r="N178" s="26">
        <v>550000</v>
      </c>
      <c r="O178" s="26">
        <v>46503635.218841732</v>
      </c>
      <c r="P178" s="19">
        <v>27346836.115845829</v>
      </c>
      <c r="Q178" s="29">
        <v>40841670.351218805</v>
      </c>
      <c r="R178" s="26">
        <v>600000</v>
      </c>
      <c r="S178" s="26">
        <v>49237500.928984851</v>
      </c>
      <c r="T178" s="19">
        <v>27346836.115845829</v>
      </c>
      <c r="U178" s="29">
        <v>42357149.490347609</v>
      </c>
      <c r="V178" s="26">
        <v>650000</v>
      </c>
      <c r="W178" s="26">
        <v>51072324.803666145</v>
      </c>
      <c r="X178" s="19">
        <v>27346836.115845829</v>
      </c>
      <c r="Y178" s="29">
        <v>43063490.977560773</v>
      </c>
      <c r="Z178" s="26">
        <v>700000</v>
      </c>
      <c r="AA178" s="26">
        <v>52008106.842885599</v>
      </c>
      <c r="AB178" s="19">
        <v>27346836.115845829</v>
      </c>
      <c r="AC178" s="29">
        <v>43119662.220913365</v>
      </c>
      <c r="AD178" s="26">
        <v>725653.71219107509</v>
      </c>
      <c r="AE178" s="26">
        <v>52139510.886388198</v>
      </c>
      <c r="AF178" s="19">
        <v>27346836.115845829</v>
      </c>
      <c r="AG178" s="29">
        <v>43119662.220913365</v>
      </c>
      <c r="AH178" s="26">
        <v>725653.71219107509</v>
      </c>
      <c r="AI178" s="26">
        <v>52139510.886388198</v>
      </c>
      <c r="AJ178" s="19">
        <v>27346836.115845829</v>
      </c>
      <c r="AK178" s="29">
        <v>43119662.220913365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38778919.747706026</v>
      </c>
      <c r="H179" s="19">
        <v>27356694.660309862</v>
      </c>
      <c r="I179" s="29">
        <v>35510610.917214237</v>
      </c>
      <c r="J179" s="19">
        <v>500000</v>
      </c>
      <c r="K179" s="19">
        <v>42888363.637534216</v>
      </c>
      <c r="L179" s="19">
        <v>27829200.151548401</v>
      </c>
      <c r="M179" s="29">
        <v>38689365.360174358</v>
      </c>
      <c r="N179" s="26">
        <v>550000</v>
      </c>
      <c r="O179" s="26">
        <v>46571271.18313916</v>
      </c>
      <c r="P179" s="19">
        <v>27829200.151548401</v>
      </c>
      <c r="Q179" s="29">
        <v>41058982.151218802</v>
      </c>
      <c r="R179" s="26">
        <v>600000</v>
      </c>
      <c r="S179" s="26">
        <v>49355136.893282279</v>
      </c>
      <c r="T179" s="19">
        <v>27829200.151548401</v>
      </c>
      <c r="U179" s="29">
        <v>42619461.290347613</v>
      </c>
      <c r="V179" s="26">
        <v>650000</v>
      </c>
      <c r="W179" s="26">
        <v>51239960.767963573</v>
      </c>
      <c r="X179" s="19">
        <v>27829200.151548401</v>
      </c>
      <c r="Y179" s="29">
        <v>43370802.777560778</v>
      </c>
      <c r="Z179" s="26">
        <v>700000</v>
      </c>
      <c r="AA179" s="26">
        <v>52225742.807183027</v>
      </c>
      <c r="AB179" s="19">
        <v>27829200.151548401</v>
      </c>
      <c r="AC179" s="29">
        <v>43445009.130522095</v>
      </c>
      <c r="AD179" s="26">
        <v>728434.44726680219</v>
      </c>
      <c r="AE179" s="26">
        <v>52385581.297952428</v>
      </c>
      <c r="AF179" s="19">
        <v>27829200.151548401</v>
      </c>
      <c r="AG179" s="29">
        <v>43445009.130522095</v>
      </c>
      <c r="AH179" s="26">
        <v>728434.44726680219</v>
      </c>
      <c r="AI179" s="26">
        <v>52385581.297952428</v>
      </c>
      <c r="AJ179" s="19">
        <v>27829200.151548401</v>
      </c>
      <c r="AK179" s="29">
        <v>43445009.130522095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38794709.461991742</v>
      </c>
      <c r="H180" s="19">
        <v>27790904.94602415</v>
      </c>
      <c r="I180" s="29">
        <v>35549584.340055123</v>
      </c>
      <c r="J180" s="19">
        <v>500000</v>
      </c>
      <c r="K180" s="19">
        <v>42904153.351819932</v>
      </c>
      <c r="L180" s="19">
        <v>28313410.437262688</v>
      </c>
      <c r="M180" s="29">
        <v>38773338.783015236</v>
      </c>
      <c r="N180" s="26">
        <v>550000</v>
      </c>
      <c r="O180" s="26">
        <v>46636319.920778468</v>
      </c>
      <c r="P180" s="19">
        <v>28314151.413909093</v>
      </c>
      <c r="Q180" s="29">
        <v>41187955.574059688</v>
      </c>
      <c r="R180" s="26">
        <v>600000</v>
      </c>
      <c r="S180" s="26">
        <v>49470185.630921587</v>
      </c>
      <c r="T180" s="19">
        <v>28314151.413909093</v>
      </c>
      <c r="U180" s="29">
        <v>42793434.713188499</v>
      </c>
      <c r="V180" s="26">
        <v>650000</v>
      </c>
      <c r="W180" s="26">
        <v>51405009.505602881</v>
      </c>
      <c r="X180" s="19">
        <v>28314151.413909093</v>
      </c>
      <c r="Y180" s="29">
        <v>43589776.200401664</v>
      </c>
      <c r="Z180" s="26">
        <v>700000</v>
      </c>
      <c r="AA180" s="26">
        <v>52440791.544822335</v>
      </c>
      <c r="AB180" s="19">
        <v>28314151.413909093</v>
      </c>
      <c r="AC180" s="29">
        <v>43684520.32453987</v>
      </c>
      <c r="AD180" s="26">
        <v>731215.1823425442</v>
      </c>
      <c r="AE180" s="26">
        <v>52631845.217934281</v>
      </c>
      <c r="AF180" s="19">
        <v>28314151.413909093</v>
      </c>
      <c r="AG180" s="29">
        <v>43684520.32453987</v>
      </c>
      <c r="AH180" s="26">
        <v>731215.1823425442</v>
      </c>
      <c r="AI180" s="26">
        <v>52631845.217934281</v>
      </c>
      <c r="AJ180" s="19">
        <v>28314151.413909093</v>
      </c>
      <c r="AK180" s="29">
        <v>43684520.32453987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38810499.176277459</v>
      </c>
      <c r="H181" s="19">
        <v>28225115.231738437</v>
      </c>
      <c r="I181" s="29">
        <v>35586358.620236598</v>
      </c>
      <c r="J181" s="19">
        <v>500000</v>
      </c>
      <c r="K181" s="19">
        <v>42919943.066105649</v>
      </c>
      <c r="L181" s="19">
        <v>28797620.722976975</v>
      </c>
      <c r="M181" s="29">
        <v>38855113.063196719</v>
      </c>
      <c r="N181" s="26">
        <v>550000</v>
      </c>
      <c r="O181" s="26">
        <v>46698781.431759655</v>
      </c>
      <c r="P181" s="19">
        <v>28801689.902927905</v>
      </c>
      <c r="Q181" s="29">
        <v>41314729.854241163</v>
      </c>
      <c r="R181" s="26">
        <v>600000</v>
      </c>
      <c r="S181" s="26">
        <v>49582647.141902775</v>
      </c>
      <c r="T181" s="19">
        <v>28801689.902927905</v>
      </c>
      <c r="U181" s="29">
        <v>42965208.993369974</v>
      </c>
      <c r="V181" s="26">
        <v>650000</v>
      </c>
      <c r="W181" s="26">
        <v>51567471.016584069</v>
      </c>
      <c r="X181" s="19">
        <v>28801689.902927905</v>
      </c>
      <c r="Y181" s="29">
        <v>43806550.480583139</v>
      </c>
      <c r="Z181" s="26">
        <v>700000</v>
      </c>
      <c r="AA181" s="26">
        <v>52653253.055803522</v>
      </c>
      <c r="AB181" s="19">
        <v>28801689.902927905</v>
      </c>
      <c r="AC181" s="29">
        <v>43924335.037466399</v>
      </c>
      <c r="AD181" s="26">
        <v>733995.9174182713</v>
      </c>
      <c r="AE181" s="26">
        <v>52800000</v>
      </c>
      <c r="AF181" s="19">
        <v>28801689.902927905</v>
      </c>
      <c r="AG181" s="29">
        <v>43924335.037466399</v>
      </c>
      <c r="AH181" s="26">
        <v>733995.9174182713</v>
      </c>
      <c r="AI181" s="26">
        <v>52800000</v>
      </c>
      <c r="AJ181" s="19">
        <v>28801689.902927905</v>
      </c>
      <c r="AK181" s="29">
        <v>43924335.037466399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38826288.890563175</v>
      </c>
      <c r="H182" s="19">
        <v>28659325.517452724</v>
      </c>
      <c r="I182" s="29">
        <v>35622279.877379455</v>
      </c>
      <c r="J182" s="19">
        <v>500000</v>
      </c>
      <c r="K182" s="19">
        <v>42935732.780391365</v>
      </c>
      <c r="L182" s="19">
        <v>29281831.008691262</v>
      </c>
      <c r="M182" s="29">
        <v>38934688.20071879</v>
      </c>
      <c r="N182" s="26">
        <v>550000</v>
      </c>
      <c r="O182" s="26">
        <v>46758655.716082722</v>
      </c>
      <c r="P182" s="19">
        <v>29291815.618604839</v>
      </c>
      <c r="Q182" s="29">
        <v>41439304.991763234</v>
      </c>
      <c r="R182" s="26">
        <v>600000</v>
      </c>
      <c r="S182" s="26">
        <v>49692521.426225841</v>
      </c>
      <c r="T182" s="19">
        <v>29291815.618604839</v>
      </c>
      <c r="U182" s="29">
        <v>43134784.130892038</v>
      </c>
      <c r="V182" s="26">
        <v>650000</v>
      </c>
      <c r="W182" s="26">
        <v>51727345.300907135</v>
      </c>
      <c r="X182" s="19">
        <v>29291815.618604839</v>
      </c>
      <c r="Y182" s="29">
        <v>44021125.618105203</v>
      </c>
      <c r="Z182" s="26">
        <v>700000</v>
      </c>
      <c r="AA182" s="26">
        <v>52800000</v>
      </c>
      <c r="AB182" s="19">
        <v>29291815.618604839</v>
      </c>
      <c r="AC182" s="29">
        <v>44164453.269301683</v>
      </c>
      <c r="AD182" s="26">
        <v>736776.65249401331</v>
      </c>
      <c r="AE182" s="26">
        <v>52800000</v>
      </c>
      <c r="AF182" s="19">
        <v>29291815.618604839</v>
      </c>
      <c r="AG182" s="29">
        <v>44164453.269301683</v>
      </c>
      <c r="AH182" s="26">
        <v>736776.65249401331</v>
      </c>
      <c r="AI182" s="26">
        <v>52800000</v>
      </c>
      <c r="AJ182" s="19">
        <v>29291815.618604839</v>
      </c>
      <c r="AK182" s="29">
        <v>44164453.269301683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38842078.604848891</v>
      </c>
      <c r="H183" s="19">
        <v>29093535.803167012</v>
      </c>
      <c r="I183" s="29">
        <v>35658201.134522311</v>
      </c>
      <c r="J183" s="19">
        <v>500000</v>
      </c>
      <c r="K183" s="19">
        <v>42951522.494677082</v>
      </c>
      <c r="L183" s="19">
        <v>29766041.29440555</v>
      </c>
      <c r="M183" s="29">
        <v>39012064.195581459</v>
      </c>
      <c r="N183" s="26">
        <v>550000</v>
      </c>
      <c r="O183" s="26">
        <v>46815942.773747668</v>
      </c>
      <c r="P183" s="19">
        <v>29784528.560939893</v>
      </c>
      <c r="Q183" s="29">
        <v>41561680.98662591</v>
      </c>
      <c r="R183" s="26">
        <v>600000</v>
      </c>
      <c r="S183" s="26">
        <v>49799808.483890787</v>
      </c>
      <c r="T183" s="19">
        <v>29784528.560939893</v>
      </c>
      <c r="U183" s="29">
        <v>43302160.125754714</v>
      </c>
      <c r="V183" s="26">
        <v>650000</v>
      </c>
      <c r="W183" s="26">
        <v>51884632.358572081</v>
      </c>
      <c r="X183" s="19">
        <v>29784528.560939893</v>
      </c>
      <c r="Y183" s="29">
        <v>44233501.612967879</v>
      </c>
      <c r="Z183" s="26">
        <v>700000</v>
      </c>
      <c r="AA183" s="26">
        <v>52800000</v>
      </c>
      <c r="AB183" s="19">
        <v>29784528.560939893</v>
      </c>
      <c r="AC183" s="29">
        <v>44404875.020045727</v>
      </c>
      <c r="AD183" s="26">
        <v>739557.38756974041</v>
      </c>
      <c r="AE183" s="26">
        <v>52800000</v>
      </c>
      <c r="AF183" s="19">
        <v>29784528.560939893</v>
      </c>
      <c r="AG183" s="29">
        <v>44404875.020045727</v>
      </c>
      <c r="AH183" s="26">
        <v>739557.38756974041</v>
      </c>
      <c r="AI183" s="26">
        <v>52800000</v>
      </c>
      <c r="AJ183" s="19">
        <v>29784528.560939893</v>
      </c>
      <c r="AK183" s="29">
        <v>44404875.020045727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38857868.319134608</v>
      </c>
      <c r="H184" s="19">
        <v>29527746.088881299</v>
      </c>
      <c r="I184" s="29">
        <v>35694122.391665168</v>
      </c>
      <c r="J184" s="19">
        <v>500000</v>
      </c>
      <c r="K184" s="19">
        <v>42967312.208962798</v>
      </c>
      <c r="L184" s="19">
        <v>30250251.580119837</v>
      </c>
      <c r="M184" s="29">
        <v>39087241.047784731</v>
      </c>
      <c r="N184" s="26">
        <v>550000</v>
      </c>
      <c r="O184" s="26">
        <v>46870642.604754493</v>
      </c>
      <c r="P184" s="19">
        <v>30279828.729933068</v>
      </c>
      <c r="Q184" s="29">
        <v>41681857.838829175</v>
      </c>
      <c r="R184" s="26">
        <v>600000</v>
      </c>
      <c r="S184" s="26">
        <v>49904508.314897612</v>
      </c>
      <c r="T184" s="19">
        <v>30279828.729933068</v>
      </c>
      <c r="U184" s="29">
        <v>43467336.977957986</v>
      </c>
      <c r="V184" s="26">
        <v>650000</v>
      </c>
      <c r="W184" s="26">
        <v>52039332.189578906</v>
      </c>
      <c r="X184" s="19">
        <v>30279828.729933068</v>
      </c>
      <c r="Y184" s="29">
        <v>44443678.465171151</v>
      </c>
      <c r="Z184" s="26">
        <v>700000</v>
      </c>
      <c r="AA184" s="26">
        <v>52800000</v>
      </c>
      <c r="AB184" s="19">
        <v>30279828.729933068</v>
      </c>
      <c r="AC184" s="29">
        <v>44645600.289698541</v>
      </c>
      <c r="AD184" s="26">
        <v>742338.12264548242</v>
      </c>
      <c r="AE184" s="26">
        <v>52800000</v>
      </c>
      <c r="AF184" s="19">
        <v>30279828.729933068</v>
      </c>
      <c r="AG184" s="29">
        <v>44645600.289698541</v>
      </c>
      <c r="AH184" s="26">
        <v>742338.12264548242</v>
      </c>
      <c r="AI184" s="26">
        <v>52800000</v>
      </c>
      <c r="AJ184" s="19">
        <v>30279828.729933068</v>
      </c>
      <c r="AK184" s="29">
        <v>44645600.289698541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38873658.033420324</v>
      </c>
      <c r="H185" s="19">
        <v>29961956.374595586</v>
      </c>
      <c r="I185" s="29">
        <v>35730043.648808032</v>
      </c>
      <c r="J185" s="19">
        <v>500000</v>
      </c>
      <c r="K185" s="19">
        <v>42983101.923248515</v>
      </c>
      <c r="L185" s="19">
        <v>30734461.865834124</v>
      </c>
      <c r="M185" s="29">
        <v>39160218.757328592</v>
      </c>
      <c r="N185" s="26">
        <v>550000</v>
      </c>
      <c r="O185" s="26">
        <v>46922755.209103197</v>
      </c>
      <c r="P185" s="19">
        <v>30777716.125584364</v>
      </c>
      <c r="Q185" s="29">
        <v>41799835.548373044</v>
      </c>
      <c r="R185" s="26">
        <v>600000</v>
      </c>
      <c r="S185" s="26">
        <v>50006620.919246316</v>
      </c>
      <c r="T185" s="19">
        <v>30777716.125584364</v>
      </c>
      <c r="U185" s="29">
        <v>43630314.687501855</v>
      </c>
      <c r="V185" s="26">
        <v>650000</v>
      </c>
      <c r="W185" s="26">
        <v>52191444.79392761</v>
      </c>
      <c r="X185" s="19">
        <v>30777716.125584364</v>
      </c>
      <c r="Y185" s="29">
        <v>44651656.17471502</v>
      </c>
      <c r="Z185" s="26">
        <v>700000</v>
      </c>
      <c r="AA185" s="26">
        <v>52800000</v>
      </c>
      <c r="AB185" s="19">
        <v>30777716.125584364</v>
      </c>
      <c r="AC185" s="29">
        <v>44886629.078260109</v>
      </c>
      <c r="AD185" s="26">
        <v>745118.85772120953</v>
      </c>
      <c r="AE185" s="26">
        <v>52800000</v>
      </c>
      <c r="AF185" s="19">
        <v>30777716.125584364</v>
      </c>
      <c r="AG185" s="29">
        <v>44886629.078260109</v>
      </c>
      <c r="AH185" s="26">
        <v>745118.85772120953</v>
      </c>
      <c r="AI185" s="26">
        <v>52800000</v>
      </c>
      <c r="AJ185" s="19">
        <v>30777716.125584364</v>
      </c>
      <c r="AK185" s="29">
        <v>44886629.078260109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38889447.747706041</v>
      </c>
      <c r="H186" s="19">
        <v>30396166.660309874</v>
      </c>
      <c r="I186" s="29">
        <v>35765964.905950889</v>
      </c>
      <c r="J186" s="19">
        <v>500000</v>
      </c>
      <c r="K186" s="19">
        <v>42998891.637534231</v>
      </c>
      <c r="L186" s="19">
        <v>31218672.151548412</v>
      </c>
      <c r="M186" s="29">
        <v>39230997.324213065</v>
      </c>
      <c r="N186" s="26">
        <v>550000</v>
      </c>
      <c r="O186" s="26">
        <v>46972280.58679378</v>
      </c>
      <c r="P186" s="19">
        <v>31278190.74789378</v>
      </c>
      <c r="Q186" s="29">
        <v>41915614.115257509</v>
      </c>
      <c r="R186" s="26">
        <v>600000</v>
      </c>
      <c r="S186" s="26">
        <v>50106146.296936899</v>
      </c>
      <c r="T186" s="19">
        <v>31278190.74789378</v>
      </c>
      <c r="U186" s="29">
        <v>43791093.254386321</v>
      </c>
      <c r="V186" s="26">
        <v>650000</v>
      </c>
      <c r="W186" s="26">
        <v>52340970.171618193</v>
      </c>
      <c r="X186" s="19">
        <v>31278190.74789378</v>
      </c>
      <c r="Y186" s="29">
        <v>44857434.741599485</v>
      </c>
      <c r="Z186" s="26">
        <v>700000</v>
      </c>
      <c r="AA186" s="26">
        <v>52800000</v>
      </c>
      <c r="AB186" s="19">
        <v>31278190.74789378</v>
      </c>
      <c r="AC186" s="29">
        <v>45127961.385730438</v>
      </c>
      <c r="AD186" s="26">
        <v>747899.59279695153</v>
      </c>
      <c r="AE186" s="26">
        <v>52800000</v>
      </c>
      <c r="AF186" s="19">
        <v>31278190.74789378</v>
      </c>
      <c r="AG186" s="29">
        <v>45127961.385730438</v>
      </c>
      <c r="AH186" s="26">
        <v>747899.59279695153</v>
      </c>
      <c r="AI186" s="26">
        <v>52800000</v>
      </c>
      <c r="AJ186" s="19">
        <v>31278190.74789378</v>
      </c>
      <c r="AK186" s="29">
        <v>45127961.385730438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38905237.461991757</v>
      </c>
      <c r="H187" s="19">
        <v>30830376.946024161</v>
      </c>
      <c r="I187" s="29">
        <v>35801886.163093746</v>
      </c>
      <c r="J187" s="19">
        <v>500000</v>
      </c>
      <c r="K187" s="19">
        <v>43014681.351819947</v>
      </c>
      <c r="L187" s="19">
        <v>31702882.437262699</v>
      </c>
      <c r="M187" s="29">
        <v>39299576.74843812</v>
      </c>
      <c r="N187" s="26">
        <v>550000</v>
      </c>
      <c r="O187" s="26">
        <v>47019218.737826243</v>
      </c>
      <c r="P187" s="19">
        <v>31781252.596861318</v>
      </c>
      <c r="Q187" s="29">
        <v>42029193.539482571</v>
      </c>
      <c r="R187" s="26">
        <v>600000</v>
      </c>
      <c r="S187" s="26">
        <v>50203084.447969362</v>
      </c>
      <c r="T187" s="19">
        <v>31781252.596861318</v>
      </c>
      <c r="U187" s="29">
        <v>43949672.678611375</v>
      </c>
      <c r="V187" s="26">
        <v>650000</v>
      </c>
      <c r="W187" s="26">
        <v>52487908.322650656</v>
      </c>
      <c r="X187" s="19">
        <v>31781252.596861318</v>
      </c>
      <c r="Y187" s="29">
        <v>45061014.16582454</v>
      </c>
      <c r="Z187" s="26">
        <v>700000</v>
      </c>
      <c r="AA187" s="26">
        <v>52800000</v>
      </c>
      <c r="AB187" s="19">
        <v>31781252.596861318</v>
      </c>
      <c r="AC187" s="29">
        <v>45369597.212109521</v>
      </c>
      <c r="AD187" s="26">
        <v>750000</v>
      </c>
      <c r="AE187" s="26">
        <v>52800000</v>
      </c>
      <c r="AF187" s="19">
        <v>31781252.596861318</v>
      </c>
      <c r="AG187" s="29">
        <v>45369597.212109521</v>
      </c>
      <c r="AH187" s="26">
        <v>750680.32787267864</v>
      </c>
      <c r="AI187" s="26">
        <v>52800000</v>
      </c>
      <c r="AJ187" s="19">
        <v>31781252.596861318</v>
      </c>
      <c r="AK187" s="29">
        <v>45369597.212109521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38921027.176277474</v>
      </c>
      <c r="H188" s="19">
        <v>31264587.231738448</v>
      </c>
      <c r="I188" s="29">
        <v>35837807.42023661</v>
      </c>
      <c r="J188" s="19">
        <v>500000</v>
      </c>
      <c r="K188" s="19">
        <v>43030471.066105664</v>
      </c>
      <c r="L188" s="19">
        <v>32187092.722976986</v>
      </c>
      <c r="M188" s="29">
        <v>39365957.030003779</v>
      </c>
      <c r="N188" s="26">
        <v>550000</v>
      </c>
      <c r="O188" s="26">
        <v>47063569.662200585</v>
      </c>
      <c r="P188" s="19">
        <v>32286901.672486976</v>
      </c>
      <c r="Q188" s="29">
        <v>42140573.82104823</v>
      </c>
      <c r="R188" s="26">
        <v>600000</v>
      </c>
      <c r="S188" s="26">
        <v>50297435.372343704</v>
      </c>
      <c r="T188" s="19">
        <v>32286901.672486976</v>
      </c>
      <c r="U188" s="29">
        <v>44106052.960177034</v>
      </c>
      <c r="V188" s="26">
        <v>650000</v>
      </c>
      <c r="W188" s="26">
        <v>52632259.247024998</v>
      </c>
      <c r="X188" s="19">
        <v>32286901.672486976</v>
      </c>
      <c r="Y188" s="29">
        <v>45262394.447390199</v>
      </c>
      <c r="Z188" s="26">
        <v>700000</v>
      </c>
      <c r="AA188" s="26">
        <v>52800000</v>
      </c>
      <c r="AB188" s="19">
        <v>32286901.672486976</v>
      </c>
      <c r="AC188" s="29">
        <v>45611536.557397366</v>
      </c>
      <c r="AD188" s="26">
        <v>750000</v>
      </c>
      <c r="AE188" s="26">
        <v>52800000</v>
      </c>
      <c r="AF188" s="19">
        <v>32286901.672486976</v>
      </c>
      <c r="AG188" s="29">
        <v>45611536.557397366</v>
      </c>
      <c r="AH188" s="26">
        <v>753461.06294842064</v>
      </c>
      <c r="AI188" s="26">
        <v>52800000</v>
      </c>
      <c r="AJ188" s="19">
        <v>32286901.672486976</v>
      </c>
      <c r="AK188" s="29">
        <v>45611536.557397366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38936816.89056319</v>
      </c>
      <c r="H189" s="19">
        <v>31698797.517452735</v>
      </c>
      <c r="I189" s="29">
        <v>35873728.677379467</v>
      </c>
      <c r="J189" s="19">
        <v>500000</v>
      </c>
      <c r="K189" s="19">
        <v>43046260.78039138</v>
      </c>
      <c r="L189" s="19">
        <v>32671303.008691274</v>
      </c>
      <c r="M189" s="29">
        <v>39430138.168910041</v>
      </c>
      <c r="N189" s="26">
        <v>550000</v>
      </c>
      <c r="O189" s="26">
        <v>47105333.359916806</v>
      </c>
      <c r="P189" s="19">
        <v>32795137.974770755</v>
      </c>
      <c r="Q189" s="29">
        <v>42249754.959954485</v>
      </c>
      <c r="R189" s="26">
        <v>600000</v>
      </c>
      <c r="S189" s="26">
        <v>50389199.070059925</v>
      </c>
      <c r="T189" s="19">
        <v>32795137.974770755</v>
      </c>
      <c r="U189" s="29">
        <v>44260234.099083297</v>
      </c>
      <c r="V189" s="26">
        <v>650000</v>
      </c>
      <c r="W189" s="26">
        <v>52774022.944741219</v>
      </c>
      <c r="X189" s="19">
        <v>32795137.974770755</v>
      </c>
      <c r="Y189" s="29">
        <v>45461575.586296462</v>
      </c>
      <c r="Z189" s="26">
        <v>700000</v>
      </c>
      <c r="AA189" s="26">
        <v>52800000</v>
      </c>
      <c r="AB189" s="19">
        <v>32795137.974770755</v>
      </c>
      <c r="AC189" s="29">
        <v>45853779.421593972</v>
      </c>
      <c r="AD189" s="26">
        <v>750000</v>
      </c>
      <c r="AE189" s="26">
        <v>52800000</v>
      </c>
      <c r="AF189" s="19">
        <v>32795137.974770755</v>
      </c>
      <c r="AG189" s="29">
        <v>45853779.421593972</v>
      </c>
      <c r="AH189" s="26">
        <v>756241.79802414775</v>
      </c>
      <c r="AI189" s="26">
        <v>52800000</v>
      </c>
      <c r="AJ189" s="19">
        <v>32795137.974770755</v>
      </c>
      <c r="AK189" s="29">
        <v>45853779.421593972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38952606.604848906</v>
      </c>
      <c r="H190" s="19">
        <v>32133007.803167023</v>
      </c>
      <c r="I190" s="29">
        <v>35909649.934522331</v>
      </c>
      <c r="J190" s="19">
        <v>500000</v>
      </c>
      <c r="K190" s="19">
        <v>43062050.494677097</v>
      </c>
      <c r="L190" s="19">
        <v>33155513.294405561</v>
      </c>
      <c r="M190" s="29">
        <v>39492120.165156886</v>
      </c>
      <c r="N190" s="26">
        <v>550000</v>
      </c>
      <c r="O190" s="26">
        <v>47144509.830974907</v>
      </c>
      <c r="P190" s="19">
        <v>33305961.503712654</v>
      </c>
      <c r="Q190" s="29">
        <v>42356736.956201337</v>
      </c>
      <c r="R190" s="26">
        <v>600000</v>
      </c>
      <c r="S190" s="26">
        <v>50478375.541118026</v>
      </c>
      <c r="T190" s="19">
        <v>33305961.503712654</v>
      </c>
      <c r="U190" s="29">
        <v>44412216.095330149</v>
      </c>
      <c r="V190" s="26">
        <v>650000</v>
      </c>
      <c r="W190" s="26">
        <v>52800000</v>
      </c>
      <c r="X190" s="19">
        <v>33305961.503712654</v>
      </c>
      <c r="Y190" s="29">
        <v>45658557.582543314</v>
      </c>
      <c r="Z190" s="26">
        <v>700000</v>
      </c>
      <c r="AA190" s="26">
        <v>52800000</v>
      </c>
      <c r="AB190" s="19">
        <v>33305961.503712654</v>
      </c>
      <c r="AC190" s="29">
        <v>46095761.417840816</v>
      </c>
      <c r="AD190" s="26">
        <v>750000</v>
      </c>
      <c r="AE190" s="26">
        <v>52800000</v>
      </c>
      <c r="AF190" s="19">
        <v>33305961.503712654</v>
      </c>
      <c r="AG190" s="29">
        <v>46096325.804699332</v>
      </c>
      <c r="AH190" s="26">
        <v>759022.53309988976</v>
      </c>
      <c r="AI190" s="26">
        <v>52800000</v>
      </c>
      <c r="AJ190" s="19">
        <v>33305961.503712654</v>
      </c>
      <c r="AK190" s="29">
        <v>46096325.804699332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38968396.319134623</v>
      </c>
      <c r="H191" s="19">
        <v>32567218.08888131</v>
      </c>
      <c r="I191" s="29">
        <v>35945571.191665187</v>
      </c>
      <c r="J191" s="19">
        <v>500000</v>
      </c>
      <c r="K191" s="19">
        <v>43077840.208962813</v>
      </c>
      <c r="L191" s="19">
        <v>33639723.580119848</v>
      </c>
      <c r="M191" s="29">
        <v>39551903.018744342</v>
      </c>
      <c r="N191" s="26">
        <v>550000</v>
      </c>
      <c r="O191" s="26">
        <v>47181099.075374886</v>
      </c>
      <c r="P191" s="19">
        <v>33819372.259312674</v>
      </c>
      <c r="Q191" s="29">
        <v>42461519.809788786</v>
      </c>
      <c r="R191" s="26">
        <v>600000</v>
      </c>
      <c r="S191" s="26">
        <v>50564964.785518005</v>
      </c>
      <c r="T191" s="19">
        <v>33819372.259312674</v>
      </c>
      <c r="U191" s="29">
        <v>44561998.948917598</v>
      </c>
      <c r="V191" s="26">
        <v>650000</v>
      </c>
      <c r="W191" s="26">
        <v>52800000</v>
      </c>
      <c r="X191" s="19">
        <v>33819372.259312674</v>
      </c>
      <c r="Y191" s="29">
        <v>45853340.436130762</v>
      </c>
      <c r="Z191" s="26">
        <v>700000</v>
      </c>
      <c r="AA191" s="26">
        <v>52800000</v>
      </c>
      <c r="AB191" s="19">
        <v>33819372.259312674</v>
      </c>
      <c r="AC191" s="29">
        <v>46335544.271428272</v>
      </c>
      <c r="AD191" s="26">
        <v>750000</v>
      </c>
      <c r="AE191" s="26">
        <v>52800000</v>
      </c>
      <c r="AF191" s="19">
        <v>33819372.259312674</v>
      </c>
      <c r="AG191" s="29">
        <v>46339175.706713445</v>
      </c>
      <c r="AH191" s="26">
        <v>761803.26817563176</v>
      </c>
      <c r="AI191" s="26">
        <v>52800000</v>
      </c>
      <c r="AJ191" s="19">
        <v>33819372.259312674</v>
      </c>
      <c r="AK191" s="29">
        <v>46339175.706713445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38984186.033420339</v>
      </c>
      <c r="H192" s="19">
        <v>33001428.374595597</v>
      </c>
      <c r="I192" s="29">
        <v>35981492.448808044</v>
      </c>
      <c r="J192" s="19">
        <v>500000</v>
      </c>
      <c r="K192" s="19">
        <v>43093629.923248529</v>
      </c>
      <c r="L192" s="19">
        <v>34123933.865834132</v>
      </c>
      <c r="M192" s="29">
        <v>39609486.729672387</v>
      </c>
      <c r="N192" s="26">
        <v>550000</v>
      </c>
      <c r="O192" s="26">
        <v>47215101.093116745</v>
      </c>
      <c r="P192" s="19">
        <v>34335370.241570815</v>
      </c>
      <c r="Q192" s="29">
        <v>42564103.520716839</v>
      </c>
      <c r="R192" s="26">
        <v>600000</v>
      </c>
      <c r="S192" s="26">
        <v>50648966.803259864</v>
      </c>
      <c r="T192" s="19">
        <v>34335370.241570815</v>
      </c>
      <c r="U192" s="29">
        <v>44709582.659845643</v>
      </c>
      <c r="V192" s="26">
        <v>650000</v>
      </c>
      <c r="W192" s="26">
        <v>52800000</v>
      </c>
      <c r="X192" s="19">
        <v>34335370.241570815</v>
      </c>
      <c r="Y192" s="29">
        <v>46045924.147058807</v>
      </c>
      <c r="Z192" s="26">
        <v>700000</v>
      </c>
      <c r="AA192" s="26">
        <v>52800000</v>
      </c>
      <c r="AB192" s="19">
        <v>34335370.241570815</v>
      </c>
      <c r="AC192" s="29">
        <v>46573127.982356317</v>
      </c>
      <c r="AD192" s="26">
        <v>750000</v>
      </c>
      <c r="AE192" s="26">
        <v>52800000</v>
      </c>
      <c r="AF192" s="19">
        <v>34335370.241570815</v>
      </c>
      <c r="AG192" s="29">
        <v>46582329.127636328</v>
      </c>
      <c r="AH192" s="26">
        <v>764584.00325135887</v>
      </c>
      <c r="AI192" s="26">
        <v>52800000</v>
      </c>
      <c r="AJ192" s="19">
        <v>34335370.241570815</v>
      </c>
      <c r="AK192" s="29">
        <v>46582329.127636328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38999975.747706056</v>
      </c>
      <c r="H193" s="19">
        <v>33435638.660309885</v>
      </c>
      <c r="I193" s="29">
        <v>36017413.705950901</v>
      </c>
      <c r="J193" s="19">
        <v>500000</v>
      </c>
      <c r="K193" s="19">
        <v>43109419.637534246</v>
      </c>
      <c r="L193" s="19">
        <v>34608144.151548415</v>
      </c>
      <c r="M193" s="29">
        <v>39664871.297941029</v>
      </c>
      <c r="N193" s="26">
        <v>550000</v>
      </c>
      <c r="O193" s="26">
        <v>47246515.884200484</v>
      </c>
      <c r="P193" s="19">
        <v>34853955.450487077</v>
      </c>
      <c r="Q193" s="29">
        <v>42664488.088985488</v>
      </c>
      <c r="R193" s="26">
        <v>600000</v>
      </c>
      <c r="S193" s="26">
        <v>50730381.594343603</v>
      </c>
      <c r="T193" s="19">
        <v>34853955.450487077</v>
      </c>
      <c r="U193" s="29">
        <v>44854967.228114292</v>
      </c>
      <c r="V193" s="26">
        <v>650000</v>
      </c>
      <c r="W193" s="26">
        <v>52800000</v>
      </c>
      <c r="X193" s="19">
        <v>34853955.450487077</v>
      </c>
      <c r="Y193" s="29">
        <v>46236308.715327457</v>
      </c>
      <c r="Z193" s="26">
        <v>700000</v>
      </c>
      <c r="AA193" s="26">
        <v>52800000</v>
      </c>
      <c r="AB193" s="19">
        <v>34853955.450487077</v>
      </c>
      <c r="AC193" s="29">
        <v>46808512.550624967</v>
      </c>
      <c r="AD193" s="26">
        <v>750000</v>
      </c>
      <c r="AE193" s="26">
        <v>52800000</v>
      </c>
      <c r="AF193" s="19">
        <v>34853955.450487077</v>
      </c>
      <c r="AG193" s="29">
        <v>46825786.067467958</v>
      </c>
      <c r="AH193" s="26">
        <v>767364.73832710087</v>
      </c>
      <c r="AI193" s="26">
        <v>52800000</v>
      </c>
      <c r="AJ193" s="19">
        <v>34853955.450487077</v>
      </c>
      <c r="AK193" s="29">
        <v>46825786.067467958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39015765.461991772</v>
      </c>
      <c r="H194" s="19">
        <v>33869848.946024172</v>
      </c>
      <c r="I194" s="29">
        <v>36053334.963093758</v>
      </c>
      <c r="J194" s="19">
        <v>500000</v>
      </c>
      <c r="K194" s="19">
        <v>43125209.351819962</v>
      </c>
      <c r="L194" s="19">
        <v>35092354.437262699</v>
      </c>
      <c r="M194" s="29">
        <v>39718056.723550282</v>
      </c>
      <c r="N194" s="26">
        <v>550000</v>
      </c>
      <c r="O194" s="26">
        <v>47275343.448626101</v>
      </c>
      <c r="P194" s="19">
        <v>35375127.88606146</v>
      </c>
      <c r="Q194" s="29">
        <v>42762673.514594726</v>
      </c>
      <c r="R194" s="26">
        <v>600000</v>
      </c>
      <c r="S194" s="26">
        <v>50809209.15876922</v>
      </c>
      <c r="T194" s="19">
        <v>35375127.88606146</v>
      </c>
      <c r="U194" s="29">
        <v>44998152.653723538</v>
      </c>
      <c r="V194" s="26">
        <v>650000</v>
      </c>
      <c r="W194" s="26">
        <v>52800000</v>
      </c>
      <c r="X194" s="19">
        <v>35375127.88606146</v>
      </c>
      <c r="Y194" s="29">
        <v>46424494.140936702</v>
      </c>
      <c r="Z194" s="26">
        <v>700000</v>
      </c>
      <c r="AA194" s="26">
        <v>52800000</v>
      </c>
      <c r="AB194" s="19">
        <v>35375127.88606146</v>
      </c>
      <c r="AC194" s="29">
        <v>47041697.976234213</v>
      </c>
      <c r="AD194" s="26">
        <v>750000</v>
      </c>
      <c r="AE194" s="26">
        <v>52800000</v>
      </c>
      <c r="AF194" s="19">
        <v>35375127.88606146</v>
      </c>
      <c r="AG194" s="29">
        <v>47069546.526208363</v>
      </c>
      <c r="AH194" s="26">
        <v>770145.47340282798</v>
      </c>
      <c r="AI194" s="26">
        <v>52800000</v>
      </c>
      <c r="AJ194" s="19">
        <v>35375127.88606146</v>
      </c>
      <c r="AK194" s="29">
        <v>47069546.526208363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39031555.176277488</v>
      </c>
      <c r="H195" s="19">
        <v>34304059.231738456</v>
      </c>
      <c r="I195" s="29">
        <v>36089256.220236622</v>
      </c>
      <c r="J195" s="19">
        <v>500000</v>
      </c>
      <c r="K195" s="19">
        <v>43140999.066105679</v>
      </c>
      <c r="L195" s="19">
        <v>35576564.722976983</v>
      </c>
      <c r="M195" s="29">
        <v>39769043.006500117</v>
      </c>
      <c r="N195" s="26">
        <v>550000</v>
      </c>
      <c r="O195" s="26">
        <v>47301583.786393598</v>
      </c>
      <c r="P195" s="19">
        <v>35898887.548293963</v>
      </c>
      <c r="Q195" s="29">
        <v>42858659.797544569</v>
      </c>
      <c r="R195" s="26">
        <v>600000</v>
      </c>
      <c r="S195" s="26">
        <v>50885449.496536717</v>
      </c>
      <c r="T195" s="19">
        <v>35898887.548293963</v>
      </c>
      <c r="U195" s="29">
        <v>45139138.93667338</v>
      </c>
      <c r="V195" s="26">
        <v>650000</v>
      </c>
      <c r="W195" s="26">
        <v>52800000</v>
      </c>
      <c r="X195" s="19">
        <v>35898887.548293963</v>
      </c>
      <c r="Y195" s="29">
        <v>46610480.423886545</v>
      </c>
      <c r="Z195" s="26">
        <v>700000</v>
      </c>
      <c r="AA195" s="26">
        <v>52800000</v>
      </c>
      <c r="AB195" s="19">
        <v>35898887.548293963</v>
      </c>
      <c r="AC195" s="29">
        <v>47272684.259184048</v>
      </c>
      <c r="AD195" s="26">
        <v>750000</v>
      </c>
      <c r="AE195" s="26">
        <v>52800000</v>
      </c>
      <c r="AF195" s="19">
        <v>35898887.548293963</v>
      </c>
      <c r="AG195" s="29">
        <v>47313610.503857516</v>
      </c>
      <c r="AH195" s="26">
        <v>772926.20847856998</v>
      </c>
      <c r="AI195" s="26">
        <v>52800000</v>
      </c>
      <c r="AJ195" s="19">
        <v>35898887.548293963</v>
      </c>
      <c r="AK195" s="29">
        <v>47313610.503857516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39047344.890563205</v>
      </c>
      <c r="H196" s="19">
        <v>34738269.517452739</v>
      </c>
      <c r="I196" s="29">
        <v>36125177.477379486</v>
      </c>
      <c r="J196" s="19">
        <v>500000</v>
      </c>
      <c r="K196" s="19">
        <v>43156788.780391395</v>
      </c>
      <c r="L196" s="19">
        <v>36060775.008691266</v>
      </c>
      <c r="M196" s="29">
        <v>39817830.146790542</v>
      </c>
      <c r="N196" s="26">
        <v>550000</v>
      </c>
      <c r="O196" s="26">
        <v>47325236.897502974</v>
      </c>
      <c r="P196" s="19">
        <v>36425234.437184587</v>
      </c>
      <c r="Q196" s="29">
        <v>42952446.937834993</v>
      </c>
      <c r="R196" s="26">
        <v>600000</v>
      </c>
      <c r="S196" s="26">
        <v>50959102.607646093</v>
      </c>
      <c r="T196" s="19">
        <v>36425234.437184587</v>
      </c>
      <c r="U196" s="29">
        <v>45277926.076963797</v>
      </c>
      <c r="V196" s="26">
        <v>650000</v>
      </c>
      <c r="W196" s="26">
        <v>52800000</v>
      </c>
      <c r="X196" s="19">
        <v>36425234.437184587</v>
      </c>
      <c r="Y196" s="29">
        <v>46794267.564176962</v>
      </c>
      <c r="Z196" s="26">
        <v>700000</v>
      </c>
      <c r="AA196" s="26">
        <v>52800000</v>
      </c>
      <c r="AB196" s="19">
        <v>36425234.437184587</v>
      </c>
      <c r="AC196" s="29">
        <v>47501471.399474472</v>
      </c>
      <c r="AD196" s="26">
        <v>750000</v>
      </c>
      <c r="AE196" s="26">
        <v>52800000</v>
      </c>
      <c r="AF196" s="19">
        <v>36425234.437184587</v>
      </c>
      <c r="AG196" s="29">
        <v>47557978.000415407</v>
      </c>
      <c r="AH196" s="26">
        <v>775706.94355429709</v>
      </c>
      <c r="AI196" s="26">
        <v>52800000</v>
      </c>
      <c r="AJ196" s="19">
        <v>36425234.437184587</v>
      </c>
      <c r="AK196" s="29">
        <v>47557978.000415407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39063134.604848921</v>
      </c>
      <c r="H197" s="19">
        <v>35172479.803167023</v>
      </c>
      <c r="I197" s="29">
        <v>36161098.734522343</v>
      </c>
      <c r="J197" s="19">
        <v>500000</v>
      </c>
      <c r="K197" s="19">
        <v>43172578.494677112</v>
      </c>
      <c r="L197" s="19">
        <v>36544985.29440555</v>
      </c>
      <c r="M197" s="29">
        <v>39864418.14442157</v>
      </c>
      <c r="N197" s="26">
        <v>550000</v>
      </c>
      <c r="O197" s="26">
        <v>47346302.781954229</v>
      </c>
      <c r="P197" s="19">
        <v>36954168.552733332</v>
      </c>
      <c r="Q197" s="29">
        <v>43044034.935466014</v>
      </c>
      <c r="R197" s="26">
        <v>600000</v>
      </c>
      <c r="S197" s="26">
        <v>51030168.492097348</v>
      </c>
      <c r="T197" s="19">
        <v>36954168.552733332</v>
      </c>
      <c r="U197" s="29">
        <v>45414514.074594826</v>
      </c>
      <c r="V197" s="26">
        <v>650000</v>
      </c>
      <c r="W197" s="26">
        <v>52800000</v>
      </c>
      <c r="X197" s="19">
        <v>36954168.552733332</v>
      </c>
      <c r="Y197" s="29">
        <v>46975855.56180799</v>
      </c>
      <c r="Z197" s="26">
        <v>700000</v>
      </c>
      <c r="AA197" s="26">
        <v>52800000</v>
      </c>
      <c r="AB197" s="19">
        <v>36954168.552733332</v>
      </c>
      <c r="AC197" s="29">
        <v>47728059.3971055</v>
      </c>
      <c r="AD197" s="26">
        <v>750000</v>
      </c>
      <c r="AE197" s="26">
        <v>52800000</v>
      </c>
      <c r="AF197" s="19">
        <v>36954168.552733332</v>
      </c>
      <c r="AG197" s="29">
        <v>47802649.015882067</v>
      </c>
      <c r="AH197" s="26">
        <v>778487.6786300391</v>
      </c>
      <c r="AI197" s="26">
        <v>52800000</v>
      </c>
      <c r="AJ197" s="19">
        <v>36954168.552733332</v>
      </c>
      <c r="AK197" s="29">
        <v>47802649.015882067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39078924.319134638</v>
      </c>
      <c r="H198" s="19">
        <v>35606690.088881306</v>
      </c>
      <c r="I198" s="29">
        <v>36197019.991665199</v>
      </c>
      <c r="J198" s="19">
        <v>500000</v>
      </c>
      <c r="K198" s="19">
        <v>43188368.208962828</v>
      </c>
      <c r="L198" s="19">
        <v>37029195.580119833</v>
      </c>
      <c r="M198" s="29">
        <v>39908806.999393187</v>
      </c>
      <c r="N198" s="26">
        <v>550000</v>
      </c>
      <c r="O198" s="26">
        <v>47364781.439747363</v>
      </c>
      <c r="P198" s="19">
        <v>37485689.894940197</v>
      </c>
      <c r="Q198" s="29">
        <v>43133423.790437639</v>
      </c>
      <c r="R198" s="26">
        <v>600000</v>
      </c>
      <c r="S198" s="26">
        <v>51098647.149890482</v>
      </c>
      <c r="T198" s="19">
        <v>37485689.894940197</v>
      </c>
      <c r="U198" s="29">
        <v>45548902.929566443</v>
      </c>
      <c r="V198" s="26">
        <v>650000</v>
      </c>
      <c r="W198" s="26">
        <v>52800000</v>
      </c>
      <c r="X198" s="19">
        <v>37485689.894940197</v>
      </c>
      <c r="Y198" s="29">
        <v>47155244.416779608</v>
      </c>
      <c r="Z198" s="26">
        <v>700000</v>
      </c>
      <c r="AA198" s="26">
        <v>52800000</v>
      </c>
      <c r="AB198" s="19">
        <v>37485689.894940197</v>
      </c>
      <c r="AC198" s="29">
        <v>47952448.252077118</v>
      </c>
      <c r="AD198" s="26">
        <v>750000</v>
      </c>
      <c r="AE198" s="26">
        <v>52800000</v>
      </c>
      <c r="AF198" s="19">
        <v>37485689.894940197</v>
      </c>
      <c r="AG198" s="29">
        <v>48047623.550257489</v>
      </c>
      <c r="AH198" s="26">
        <v>781268.4137057662</v>
      </c>
      <c r="AI198" s="26">
        <v>52800000</v>
      </c>
      <c r="AJ198" s="19">
        <v>37485689.894940197</v>
      </c>
      <c r="AK198" s="29">
        <v>48047623.550257489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39094714.033420354</v>
      </c>
      <c r="H199" s="19">
        <v>36040900.37459559</v>
      </c>
      <c r="I199" s="29">
        <v>36232941.248808056</v>
      </c>
      <c r="J199" s="19">
        <v>500000</v>
      </c>
      <c r="K199" s="19">
        <v>43204157.923248544</v>
      </c>
      <c r="L199" s="19">
        <v>37513405.865834117</v>
      </c>
      <c r="M199" s="29">
        <v>39950996.711705402</v>
      </c>
      <c r="N199" s="26">
        <v>550000</v>
      </c>
      <c r="O199" s="26">
        <v>47380672.870882362</v>
      </c>
      <c r="P199" s="19">
        <v>38019798.463805199</v>
      </c>
      <c r="Q199" s="29">
        <v>43220613.502749853</v>
      </c>
      <c r="R199" s="26">
        <v>600000</v>
      </c>
      <c r="S199" s="26">
        <v>51164538.581025481</v>
      </c>
      <c r="T199" s="19">
        <v>38019798.463805199</v>
      </c>
      <c r="U199" s="29">
        <v>45681092.641878664</v>
      </c>
      <c r="V199" s="26">
        <v>650000</v>
      </c>
      <c r="W199" s="26">
        <v>52800000</v>
      </c>
      <c r="X199" s="19">
        <v>38019798.463805199</v>
      </c>
      <c r="Y199" s="29">
        <v>47332434.129091829</v>
      </c>
      <c r="Z199" s="26">
        <v>700000</v>
      </c>
      <c r="AA199" s="26">
        <v>52800000</v>
      </c>
      <c r="AB199" s="19">
        <v>38019798.463805199</v>
      </c>
      <c r="AC199" s="29">
        <v>48174637.964389332</v>
      </c>
      <c r="AD199" s="26">
        <v>750000</v>
      </c>
      <c r="AE199" s="26">
        <v>52800000</v>
      </c>
      <c r="AF199" s="19">
        <v>38019798.463805199</v>
      </c>
      <c r="AG199" s="29">
        <v>48292901.603541672</v>
      </c>
      <c r="AH199" s="26">
        <v>784049.14878150821</v>
      </c>
      <c r="AI199" s="26">
        <v>52800000</v>
      </c>
      <c r="AJ199" s="19">
        <v>38019798.463805199</v>
      </c>
      <c r="AK199" s="29">
        <v>48292901.603541672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39110503.747706071</v>
      </c>
      <c r="H200" s="19">
        <v>36475110.660309874</v>
      </c>
      <c r="I200" s="29">
        <v>36268862.50595092</v>
      </c>
      <c r="J200" s="19">
        <v>500000</v>
      </c>
      <c r="K200" s="19">
        <v>43219947.637534261</v>
      </c>
      <c r="L200" s="19">
        <v>37997616.151548401</v>
      </c>
      <c r="M200" s="29">
        <v>39990987.281358212</v>
      </c>
      <c r="N200" s="26">
        <v>550000</v>
      </c>
      <c r="O200" s="26">
        <v>47393977.07535924</v>
      </c>
      <c r="P200" s="19">
        <v>38556494.259328321</v>
      </c>
      <c r="Q200" s="29">
        <v>43305604.072402664</v>
      </c>
      <c r="R200" s="26">
        <v>600000</v>
      </c>
      <c r="S200" s="26">
        <v>51227842.785502359</v>
      </c>
      <c r="T200" s="19">
        <v>38556494.259328321</v>
      </c>
      <c r="U200" s="29">
        <v>45811083.211531475</v>
      </c>
      <c r="V200" s="26">
        <v>650000</v>
      </c>
      <c r="W200" s="26">
        <v>52800000</v>
      </c>
      <c r="X200" s="19">
        <v>38556494.259328321</v>
      </c>
      <c r="Y200" s="29">
        <v>47507424.69874464</v>
      </c>
      <c r="Z200" s="26">
        <v>700000</v>
      </c>
      <c r="AA200" s="26">
        <v>52800000</v>
      </c>
      <c r="AB200" s="19">
        <v>38556494.259328321</v>
      </c>
      <c r="AC200" s="29">
        <v>48394628.534042142</v>
      </c>
      <c r="AD200" s="26">
        <v>750000</v>
      </c>
      <c r="AE200" s="26">
        <v>52800000</v>
      </c>
      <c r="AF200" s="19">
        <v>38556494.259328321</v>
      </c>
      <c r="AG200" s="29">
        <v>48538483.175734609</v>
      </c>
      <c r="AH200" s="26">
        <v>786829.88385723531</v>
      </c>
      <c r="AI200" s="26">
        <v>52800000</v>
      </c>
      <c r="AJ200" s="19">
        <v>38556494.259328321</v>
      </c>
      <c r="AK200" s="29">
        <v>48538483.175734609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39126293.461991787</v>
      </c>
      <c r="H201" s="19">
        <v>36909320.946024157</v>
      </c>
      <c r="I201" s="29">
        <v>36304783.763093777</v>
      </c>
      <c r="J201" s="19">
        <v>500000</v>
      </c>
      <c r="K201" s="19">
        <v>43235737.351819977</v>
      </c>
      <c r="L201" s="19">
        <v>38481826.437262684</v>
      </c>
      <c r="M201" s="29">
        <v>40029408.538501076</v>
      </c>
      <c r="N201" s="26">
        <v>550000</v>
      </c>
      <c r="O201" s="26">
        <v>47404694.053177997</v>
      </c>
      <c r="P201" s="19">
        <v>39095777.281509563</v>
      </c>
      <c r="Q201" s="29">
        <v>43388395.499396078</v>
      </c>
      <c r="R201" s="26">
        <v>600000</v>
      </c>
      <c r="S201" s="26">
        <v>51288559.763321117</v>
      </c>
      <c r="T201" s="19">
        <v>39095777.281509563</v>
      </c>
      <c r="U201" s="29">
        <v>45938874.638524882</v>
      </c>
      <c r="V201" s="26">
        <v>650000</v>
      </c>
      <c r="W201" s="26">
        <v>52800000</v>
      </c>
      <c r="X201" s="19">
        <v>39095777.281509563</v>
      </c>
      <c r="Y201" s="29">
        <v>47680216.125738047</v>
      </c>
      <c r="Z201" s="26">
        <v>700000</v>
      </c>
      <c r="AA201" s="26">
        <v>52800000</v>
      </c>
      <c r="AB201" s="19">
        <v>39095777.281509563</v>
      </c>
      <c r="AC201" s="29">
        <v>48612419.961035557</v>
      </c>
      <c r="AD201" s="26">
        <v>750000</v>
      </c>
      <c r="AE201" s="26">
        <v>52800000</v>
      </c>
      <c r="AF201" s="19">
        <v>39095777.281509563</v>
      </c>
      <c r="AG201" s="29">
        <v>48784368.266836308</v>
      </c>
      <c r="AH201" s="26">
        <v>789610.61893297732</v>
      </c>
      <c r="AI201" s="26">
        <v>52800000</v>
      </c>
      <c r="AJ201" s="19">
        <v>39095777.281509563</v>
      </c>
      <c r="AK201" s="29">
        <v>48784368.266836308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39142083.176277503</v>
      </c>
      <c r="H202" s="19">
        <v>37343531.231738441</v>
      </c>
      <c r="I202" s="29">
        <v>36340705.020236634</v>
      </c>
      <c r="J202" s="19">
        <v>500000</v>
      </c>
      <c r="K202" s="19">
        <v>43251527.066105694</v>
      </c>
      <c r="L202" s="19">
        <v>38966036.722976968</v>
      </c>
      <c r="M202" s="29">
        <v>40067829.795643933</v>
      </c>
      <c r="N202" s="26">
        <v>550000</v>
      </c>
      <c r="O202" s="26">
        <v>47412823.804338634</v>
      </c>
      <c r="P202" s="19">
        <v>39637647.530348927</v>
      </c>
      <c r="Q202" s="29">
        <v>43468987.783730082</v>
      </c>
      <c r="R202" s="26">
        <v>600000</v>
      </c>
      <c r="S202" s="26">
        <v>51346689.514481753</v>
      </c>
      <c r="T202" s="19">
        <v>39637647.530348927</v>
      </c>
      <c r="U202" s="29">
        <v>46064466.922858894</v>
      </c>
      <c r="V202" s="26">
        <v>650000</v>
      </c>
      <c r="W202" s="26">
        <v>52800000</v>
      </c>
      <c r="X202" s="19">
        <v>39637647.530348927</v>
      </c>
      <c r="Y202" s="29">
        <v>47850808.410072058</v>
      </c>
      <c r="Z202" s="26">
        <v>700000</v>
      </c>
      <c r="AA202" s="26">
        <v>52800000</v>
      </c>
      <c r="AB202" s="19">
        <v>39637647.530348927</v>
      </c>
      <c r="AC202" s="29">
        <v>48828012.245369568</v>
      </c>
      <c r="AD202" s="26">
        <v>750000</v>
      </c>
      <c r="AE202" s="26">
        <v>52800000</v>
      </c>
      <c r="AF202" s="19">
        <v>39637647.530348927</v>
      </c>
      <c r="AG202" s="29">
        <v>48960084.495146394</v>
      </c>
      <c r="AH202" s="26">
        <v>792391.35400870442</v>
      </c>
      <c r="AI202" s="26">
        <v>52800000</v>
      </c>
      <c r="AJ202" s="19">
        <v>39637647.530348927</v>
      </c>
      <c r="AK202" s="29">
        <v>48960084.495146394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39157872.89056322</v>
      </c>
      <c r="H203" s="19">
        <v>37777741.517452724</v>
      </c>
      <c r="I203" s="29">
        <v>36376626.27737949</v>
      </c>
      <c r="J203" s="19">
        <v>500000</v>
      </c>
      <c r="K203" s="19">
        <v>43267316.78039141</v>
      </c>
      <c r="L203" s="19">
        <v>39450247.008691251</v>
      </c>
      <c r="M203" s="29">
        <v>40106251.052786797</v>
      </c>
      <c r="N203" s="26">
        <v>550000</v>
      </c>
      <c r="O203" s="26">
        <v>47418366.32884115</v>
      </c>
      <c r="P203" s="19">
        <v>40182105.005846411</v>
      </c>
      <c r="Q203" s="29">
        <v>43547380.925404698</v>
      </c>
      <c r="R203" s="26">
        <v>600000</v>
      </c>
      <c r="S203" s="26">
        <v>51402232.038984269</v>
      </c>
      <c r="T203" s="19">
        <v>40182105.005846411</v>
      </c>
      <c r="U203" s="29">
        <v>46187860.064533502</v>
      </c>
      <c r="V203" s="26">
        <v>650000</v>
      </c>
      <c r="W203" s="26">
        <v>52800000</v>
      </c>
      <c r="X203" s="19">
        <v>40182105.005846411</v>
      </c>
      <c r="Y203" s="29">
        <v>48019201.551746666</v>
      </c>
      <c r="Z203" s="26">
        <v>700000</v>
      </c>
      <c r="AA203" s="26">
        <v>52800000</v>
      </c>
      <c r="AB203" s="19">
        <v>40182105.005846411</v>
      </c>
      <c r="AC203" s="29">
        <v>48984590.780930243</v>
      </c>
      <c r="AD203" s="26">
        <v>750000</v>
      </c>
      <c r="AE203" s="26">
        <v>52800000</v>
      </c>
      <c r="AF203" s="19">
        <v>40182105.005846411</v>
      </c>
      <c r="AG203" s="29">
        <v>48984590.780930243</v>
      </c>
      <c r="AH203" s="26">
        <v>795172.08908444643</v>
      </c>
      <c r="AI203" s="26">
        <v>52800000</v>
      </c>
      <c r="AJ203" s="19">
        <v>40182105.005846411</v>
      </c>
      <c r="AK203" s="29">
        <v>48984590.780930243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39173662.604848936</v>
      </c>
      <c r="H204" s="19">
        <v>38211951.803167008</v>
      </c>
      <c r="I204" s="29">
        <v>36412547.534522355</v>
      </c>
      <c r="J204" s="19">
        <v>500000</v>
      </c>
      <c r="K204" s="19">
        <v>43283106.494677126</v>
      </c>
      <c r="L204" s="19">
        <v>39934457.294405535</v>
      </c>
      <c r="M204" s="29">
        <v>40144672.309929654</v>
      </c>
      <c r="N204" s="26">
        <v>550000</v>
      </c>
      <c r="O204" s="26">
        <v>47421321.626685545</v>
      </c>
      <c r="P204" s="19">
        <v>40729149.708002016</v>
      </c>
      <c r="Q204" s="29">
        <v>43623574.924419895</v>
      </c>
      <c r="R204" s="26">
        <v>600000</v>
      </c>
      <c r="S204" s="26">
        <v>51455187.336828664</v>
      </c>
      <c r="T204" s="19">
        <v>40729149.708002016</v>
      </c>
      <c r="U204" s="29">
        <v>46309054.063548706</v>
      </c>
      <c r="V204" s="26">
        <v>650000</v>
      </c>
      <c r="W204" s="26">
        <v>52800000</v>
      </c>
      <c r="X204" s="19">
        <v>40729149.708002016</v>
      </c>
      <c r="Y204" s="29">
        <v>48185395.550761871</v>
      </c>
      <c r="Z204" s="26">
        <v>700000</v>
      </c>
      <c r="AA204" s="26">
        <v>52800000</v>
      </c>
      <c r="AB204" s="19">
        <v>40729149.708002016</v>
      </c>
      <c r="AC204" s="29">
        <v>49009226.428046994</v>
      </c>
      <c r="AD204" s="26">
        <v>750000</v>
      </c>
      <c r="AE204" s="26">
        <v>52800000</v>
      </c>
      <c r="AF204" s="19">
        <v>40729149.708002016</v>
      </c>
      <c r="AG204" s="29">
        <v>49009226.428046994</v>
      </c>
      <c r="AH204" s="26">
        <v>797952.82416017354</v>
      </c>
      <c r="AI204" s="26">
        <v>52800000</v>
      </c>
      <c r="AJ204" s="19">
        <v>40729149.708002016</v>
      </c>
      <c r="AK204" s="29">
        <v>49009226.428046994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39189452.319134653</v>
      </c>
      <c r="H205" s="19">
        <v>38646162.088881291</v>
      </c>
      <c r="I205" s="29">
        <v>36448468.791665219</v>
      </c>
      <c r="J205" s="19">
        <v>500000</v>
      </c>
      <c r="K205" s="19">
        <v>43298896.208962843</v>
      </c>
      <c r="L205" s="19">
        <v>40418667.580119818</v>
      </c>
      <c r="M205" s="29">
        <v>40183093.567072511</v>
      </c>
      <c r="N205" s="26">
        <v>550000</v>
      </c>
      <c r="O205" s="26">
        <v>47421689.697871819</v>
      </c>
      <c r="P205" s="19">
        <v>41278781.636815742</v>
      </c>
      <c r="Q205" s="29">
        <v>43697569.780775696</v>
      </c>
      <c r="R205" s="26">
        <v>600000</v>
      </c>
      <c r="S205" s="26">
        <v>51505555.408014938</v>
      </c>
      <c r="T205" s="19">
        <v>41278781.636815742</v>
      </c>
      <c r="U205" s="29">
        <v>46428048.919904508</v>
      </c>
      <c r="V205" s="26">
        <v>650000</v>
      </c>
      <c r="W205" s="26">
        <v>52800000</v>
      </c>
      <c r="X205" s="19">
        <v>41278781.636815742</v>
      </c>
      <c r="Y205" s="29">
        <v>48349390.407117672</v>
      </c>
      <c r="Z205" s="26">
        <v>700000</v>
      </c>
      <c r="AA205" s="26">
        <v>52800000</v>
      </c>
      <c r="AB205" s="19">
        <v>41278781.636815742</v>
      </c>
      <c r="AC205" s="29">
        <v>49033991.436496653</v>
      </c>
      <c r="AD205" s="26">
        <v>750000</v>
      </c>
      <c r="AE205" s="26">
        <v>52800000</v>
      </c>
      <c r="AF205" s="19">
        <v>41278781.636815742</v>
      </c>
      <c r="AG205" s="29">
        <v>49033991.436496653</v>
      </c>
      <c r="AH205" s="26">
        <v>800000</v>
      </c>
      <c r="AI205" s="26">
        <v>52800000</v>
      </c>
      <c r="AJ205" s="19">
        <v>41278781.636815742</v>
      </c>
      <c r="AK205" s="29">
        <v>49033991.436496653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39205242.033420369</v>
      </c>
      <c r="H206" s="19">
        <v>38646162.088881291</v>
      </c>
      <c r="I206" s="29">
        <v>36484390.048808075</v>
      </c>
      <c r="J206" s="19">
        <v>500000</v>
      </c>
      <c r="K206" s="19">
        <v>43314685.923248559</v>
      </c>
      <c r="L206" s="19">
        <v>40902877.865834102</v>
      </c>
      <c r="M206" s="29">
        <v>40221514.824215375</v>
      </c>
      <c r="N206" s="26">
        <v>550000</v>
      </c>
      <c r="O206" s="26">
        <v>47437479.412157536</v>
      </c>
      <c r="P206" s="19">
        <v>41812991.922530025</v>
      </c>
      <c r="Q206" s="29">
        <v>43769365.494472101</v>
      </c>
      <c r="R206" s="26">
        <v>600000</v>
      </c>
      <c r="S206" s="26">
        <v>51553336.252543092</v>
      </c>
      <c r="T206" s="19">
        <v>41831000.792287588</v>
      </c>
      <c r="U206" s="29">
        <v>46544844.633600906</v>
      </c>
      <c r="V206" s="26">
        <v>650000</v>
      </c>
      <c r="W206" s="26">
        <v>52800000</v>
      </c>
      <c r="X206" s="19">
        <v>41831000.792287588</v>
      </c>
      <c r="Y206" s="29">
        <v>48511186.12081407</v>
      </c>
      <c r="Z206" s="26">
        <v>700000</v>
      </c>
      <c r="AA206" s="26">
        <v>52800000</v>
      </c>
      <c r="AB206" s="19">
        <v>41831000.792287588</v>
      </c>
      <c r="AC206" s="29">
        <v>49058885.80627922</v>
      </c>
      <c r="AD206" s="26">
        <v>750000</v>
      </c>
      <c r="AE206" s="26">
        <v>52800000</v>
      </c>
      <c r="AF206" s="19">
        <v>41831000.792287588</v>
      </c>
      <c r="AG206" s="29">
        <v>49058885.80627922</v>
      </c>
      <c r="AH206" s="26">
        <v>800000</v>
      </c>
      <c r="AI206" s="26">
        <v>52800000</v>
      </c>
      <c r="AJ206" s="19">
        <v>41831000.792287588</v>
      </c>
      <c r="AK206" s="29">
        <v>49058885.80627922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39625242.033420369</v>
      </c>
      <c r="H207" s="19">
        <v>38646162.088881291</v>
      </c>
      <c r="I207" s="29">
        <v>36520311.305950932</v>
      </c>
      <c r="J207" s="19">
        <v>500000</v>
      </c>
      <c r="K207" s="19">
        <v>43330475.637534276</v>
      </c>
      <c r="L207" s="19">
        <v>41387088.151548386</v>
      </c>
      <c r="M207" s="29">
        <v>40259936.081358232</v>
      </c>
      <c r="N207" s="26">
        <v>550000</v>
      </c>
      <c r="O207" s="26">
        <v>47453269.126443252</v>
      </c>
      <c r="P207" s="19">
        <v>42347202.208244309</v>
      </c>
      <c r="Q207" s="29">
        <v>43838962.065509088</v>
      </c>
      <c r="R207" s="26">
        <v>600000</v>
      </c>
      <c r="S207" s="26">
        <v>51598529.870413125</v>
      </c>
      <c r="T207" s="19">
        <v>42385807.174417555</v>
      </c>
      <c r="U207" s="29">
        <v>46659441.2046379</v>
      </c>
      <c r="V207" s="26">
        <v>650000</v>
      </c>
      <c r="W207" s="26">
        <v>52800000</v>
      </c>
      <c r="X207" s="19">
        <v>42385807.174417555</v>
      </c>
      <c r="Y207" s="29">
        <v>48670782.691851065</v>
      </c>
      <c r="Z207" s="26">
        <v>700000</v>
      </c>
      <c r="AA207" s="26">
        <v>52800000</v>
      </c>
      <c r="AB207" s="19">
        <v>42385807.174417555</v>
      </c>
      <c r="AC207" s="29">
        <v>49083909.537394688</v>
      </c>
      <c r="AD207" s="26">
        <v>750000</v>
      </c>
      <c r="AE207" s="26">
        <v>52800000</v>
      </c>
      <c r="AF207" s="19">
        <v>42385807.174417555</v>
      </c>
      <c r="AG207" s="29">
        <v>49083909.537394688</v>
      </c>
      <c r="AH207" s="26">
        <v>800000</v>
      </c>
      <c r="AI207" s="26">
        <v>52800000</v>
      </c>
      <c r="AJ207" s="19">
        <v>42385807.174417555</v>
      </c>
      <c r="AK207" s="29">
        <v>49083909.537394688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40045242.033420369</v>
      </c>
      <c r="H208" s="19">
        <v>38646162.088881291</v>
      </c>
      <c r="I208" s="29">
        <v>36556232.563093789</v>
      </c>
      <c r="J208" s="19">
        <v>500000</v>
      </c>
      <c r="K208" s="19">
        <v>43346265.351819992</v>
      </c>
      <c r="L208" s="19">
        <v>41871298.437262669</v>
      </c>
      <c r="M208" s="29">
        <v>40298357.338501088</v>
      </c>
      <c r="N208" s="26">
        <v>550000</v>
      </c>
      <c r="O208" s="26">
        <v>47469058.840728968</v>
      </c>
      <c r="P208" s="19">
        <v>42881412.493958592</v>
      </c>
      <c r="Q208" s="29">
        <v>43906359.493886687</v>
      </c>
      <c r="R208" s="26">
        <v>600000</v>
      </c>
      <c r="S208" s="26">
        <v>51641136.261625037</v>
      </c>
      <c r="T208" s="19">
        <v>42943200.783205643</v>
      </c>
      <c r="U208" s="29">
        <v>46771838.633015491</v>
      </c>
      <c r="V208" s="26">
        <v>650000</v>
      </c>
      <c r="W208" s="26">
        <v>52800000</v>
      </c>
      <c r="X208" s="19">
        <v>42943200.783205643</v>
      </c>
      <c r="Y208" s="29">
        <v>48828180.120228656</v>
      </c>
      <c r="Z208" s="26">
        <v>700000</v>
      </c>
      <c r="AA208" s="26">
        <v>52800000</v>
      </c>
      <c r="AB208" s="19">
        <v>42943200.783205643</v>
      </c>
      <c r="AC208" s="29">
        <v>49109062.629843064</v>
      </c>
      <c r="AD208" s="26">
        <v>750000</v>
      </c>
      <c r="AE208" s="26">
        <v>52800000</v>
      </c>
      <c r="AF208" s="19">
        <v>42943200.783205643</v>
      </c>
      <c r="AG208" s="29">
        <v>49109062.629843064</v>
      </c>
      <c r="AH208" s="26">
        <v>800000</v>
      </c>
      <c r="AI208" s="26">
        <v>52800000</v>
      </c>
      <c r="AJ208" s="19">
        <v>42943200.783205643</v>
      </c>
      <c r="AK208" s="29">
        <v>49109062.629843064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40465242.033420369</v>
      </c>
      <c r="H209" s="19">
        <v>38646162.088881291</v>
      </c>
      <c r="I209" s="29">
        <v>36592153.820236646</v>
      </c>
      <c r="J209" s="19">
        <v>500000</v>
      </c>
      <c r="K209" s="19">
        <v>43362055.066105708</v>
      </c>
      <c r="L209" s="19">
        <v>42355508.722976953</v>
      </c>
      <c r="M209" s="29">
        <v>40336778.595643945</v>
      </c>
      <c r="N209" s="26">
        <v>550000</v>
      </c>
      <c r="O209" s="26">
        <v>47484848.555014685</v>
      </c>
      <c r="P209" s="19">
        <v>43415622.779672876</v>
      </c>
      <c r="Q209" s="29">
        <v>43971557.779604875</v>
      </c>
      <c r="R209" s="26">
        <v>600000</v>
      </c>
      <c r="S209" s="26">
        <v>51681155.426178828</v>
      </c>
      <c r="T209" s="19">
        <v>43503181.618651852</v>
      </c>
      <c r="U209" s="29">
        <v>46882036.918733686</v>
      </c>
      <c r="V209" s="26">
        <v>650000</v>
      </c>
      <c r="W209" s="26">
        <v>52800000</v>
      </c>
      <c r="X209" s="19">
        <v>43503181.618651852</v>
      </c>
      <c r="Y209" s="29">
        <v>48983378.405946851</v>
      </c>
      <c r="Z209" s="26">
        <v>700000</v>
      </c>
      <c r="AA209" s="26">
        <v>52800000</v>
      </c>
      <c r="AB209" s="19">
        <v>43503181.618651852</v>
      </c>
      <c r="AC209" s="29">
        <v>49134345.083624348</v>
      </c>
      <c r="AD209" s="26">
        <v>750000</v>
      </c>
      <c r="AE209" s="26">
        <v>52800000</v>
      </c>
      <c r="AF209" s="19">
        <v>43503181.618651852</v>
      </c>
      <c r="AG209" s="29">
        <v>49134345.083624348</v>
      </c>
      <c r="AH209" s="26">
        <v>800000</v>
      </c>
      <c r="AI209" s="26">
        <v>52800000</v>
      </c>
      <c r="AJ209" s="19">
        <v>43503181.618651852</v>
      </c>
      <c r="AK209" s="29">
        <v>49134345.083624348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40885242.033420369</v>
      </c>
      <c r="H210" s="19">
        <v>38646162.088881291</v>
      </c>
      <c r="I210" s="29">
        <v>36628075.07737951</v>
      </c>
      <c r="J210" s="19">
        <v>500000</v>
      </c>
      <c r="K210" s="19">
        <v>43377844.780391425</v>
      </c>
      <c r="L210" s="19">
        <v>42839719.008691236</v>
      </c>
      <c r="M210" s="29">
        <v>40375199.852786802</v>
      </c>
      <c r="N210" s="26">
        <v>550000</v>
      </c>
      <c r="O210" s="26">
        <v>47500638.269300401</v>
      </c>
      <c r="P210" s="19">
        <v>43949833.06538716</v>
      </c>
      <c r="Q210" s="29">
        <v>44034556.922663666</v>
      </c>
      <c r="R210" s="26">
        <v>600000</v>
      </c>
      <c r="S210" s="26">
        <v>51718587.364074498</v>
      </c>
      <c r="T210" s="19">
        <v>44065749.680756181</v>
      </c>
      <c r="U210" s="29">
        <v>46990036.061792478</v>
      </c>
      <c r="V210" s="26">
        <v>650000</v>
      </c>
      <c r="W210" s="26">
        <v>52800000</v>
      </c>
      <c r="X210" s="19">
        <v>44065749.680756181</v>
      </c>
      <c r="Y210" s="29">
        <v>49136377.549005643</v>
      </c>
      <c r="Z210" s="26">
        <v>700000</v>
      </c>
      <c r="AA210" s="26">
        <v>52800000</v>
      </c>
      <c r="AB210" s="19">
        <v>44065749.680756181</v>
      </c>
      <c r="AC210" s="29">
        <v>49159756.898738541</v>
      </c>
      <c r="AD210" s="26">
        <v>750000</v>
      </c>
      <c r="AE210" s="26">
        <v>52800000</v>
      </c>
      <c r="AF210" s="19">
        <v>44065749.680756181</v>
      </c>
      <c r="AG210" s="29">
        <v>49159756.898738541</v>
      </c>
      <c r="AH210" s="26">
        <v>800000</v>
      </c>
      <c r="AI210" s="26">
        <v>52800000</v>
      </c>
      <c r="AJ210" s="19">
        <v>44065749.680756181</v>
      </c>
      <c r="AK210" s="29">
        <v>49159756.898738541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41305242.033420369</v>
      </c>
      <c r="H211" s="19">
        <v>38646162.088881291</v>
      </c>
      <c r="I211" s="29">
        <v>36663996.334522367</v>
      </c>
      <c r="J211" s="19">
        <v>500000</v>
      </c>
      <c r="K211" s="19">
        <v>43393634.494677141</v>
      </c>
      <c r="L211" s="19">
        <v>42839719.008691236</v>
      </c>
      <c r="M211" s="29">
        <v>40413621.109929666</v>
      </c>
      <c r="N211" s="26">
        <v>550000</v>
      </c>
      <c r="O211" s="26">
        <v>47516427.983586118</v>
      </c>
      <c r="P211" s="19">
        <v>44484043.351101443</v>
      </c>
      <c r="Q211" s="29">
        <v>44095356.923063055</v>
      </c>
      <c r="R211" s="26">
        <v>600000</v>
      </c>
      <c r="S211" s="26">
        <v>51753432.075312048</v>
      </c>
      <c r="T211" s="19">
        <v>44630904.969518632</v>
      </c>
      <c r="U211" s="29">
        <v>47095836.062191859</v>
      </c>
      <c r="V211" s="26">
        <v>650000</v>
      </c>
      <c r="W211" s="26">
        <v>52800000</v>
      </c>
      <c r="X211" s="19">
        <v>44630904.969518632</v>
      </c>
      <c r="Y211" s="29">
        <v>49185298.075185634</v>
      </c>
      <c r="Z211" s="26">
        <v>700000</v>
      </c>
      <c r="AA211" s="26">
        <v>52800000</v>
      </c>
      <c r="AB211" s="19">
        <v>44630904.969518632</v>
      </c>
      <c r="AC211" s="29">
        <v>49185298.075185634</v>
      </c>
      <c r="AD211" s="26">
        <v>750000</v>
      </c>
      <c r="AE211" s="26">
        <v>52800000</v>
      </c>
      <c r="AF211" s="19">
        <v>44630904.969518632</v>
      </c>
      <c r="AG211" s="29">
        <v>49185298.075185634</v>
      </c>
      <c r="AH211" s="26">
        <v>800000</v>
      </c>
      <c r="AI211" s="26">
        <v>52800000</v>
      </c>
      <c r="AJ211" s="19">
        <v>44630904.969518632</v>
      </c>
      <c r="AK211" s="29">
        <v>49185298.075185634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41725242.033420369</v>
      </c>
      <c r="H212" s="19">
        <v>38646162.088881291</v>
      </c>
      <c r="I212" s="29">
        <v>36699917.591665231</v>
      </c>
      <c r="J212" s="19">
        <v>500000</v>
      </c>
      <c r="K212" s="19">
        <v>43813634.494677141</v>
      </c>
      <c r="L212" s="19">
        <v>42839719.008691236</v>
      </c>
      <c r="M212" s="29">
        <v>40452042.36707253</v>
      </c>
      <c r="N212" s="26">
        <v>550000</v>
      </c>
      <c r="O212" s="26">
        <v>47532217.697871834</v>
      </c>
      <c r="P212" s="19">
        <v>45018253.636815727</v>
      </c>
      <c r="Q212" s="29">
        <v>44153957.780803032</v>
      </c>
      <c r="R212" s="26">
        <v>600000</v>
      </c>
      <c r="S212" s="26">
        <v>51785689.559891477</v>
      </c>
      <c r="T212" s="19">
        <v>45198647.484939203</v>
      </c>
      <c r="U212" s="29">
        <v>47199436.919931844</v>
      </c>
      <c r="V212" s="26">
        <v>650000</v>
      </c>
      <c r="W212" s="26">
        <v>52800000</v>
      </c>
      <c r="X212" s="19">
        <v>45198647.484939203</v>
      </c>
      <c r="Y212" s="29">
        <v>49210968.612965636</v>
      </c>
      <c r="Z212" s="26">
        <v>700000</v>
      </c>
      <c r="AA212" s="26">
        <v>52800000</v>
      </c>
      <c r="AB212" s="19">
        <v>45198647.484939203</v>
      </c>
      <c r="AC212" s="29">
        <v>49210968.612965636</v>
      </c>
      <c r="AD212" s="26">
        <v>750000</v>
      </c>
      <c r="AE212" s="26">
        <v>52800000</v>
      </c>
      <c r="AF212" s="19">
        <v>45198647.484939203</v>
      </c>
      <c r="AG212" s="29">
        <v>49210968.612965636</v>
      </c>
      <c r="AH212" s="26">
        <v>800000</v>
      </c>
      <c r="AI212" s="26">
        <v>52800000</v>
      </c>
      <c r="AJ212" s="19">
        <v>45198647.484939203</v>
      </c>
      <c r="AK212" s="29">
        <v>49210968.612965636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42145242.033420369</v>
      </c>
      <c r="H213" s="19">
        <v>38646162.088881291</v>
      </c>
      <c r="I213" s="29">
        <v>36735838.848808087</v>
      </c>
      <c r="J213" s="19">
        <v>500000</v>
      </c>
      <c r="K213" s="19">
        <v>44233634.494677141</v>
      </c>
      <c r="L213" s="19">
        <v>42839719.008691236</v>
      </c>
      <c r="M213" s="29">
        <v>40490463.624215387</v>
      </c>
      <c r="N213" s="26">
        <v>550000</v>
      </c>
      <c r="O213" s="26">
        <v>47548007.41215755</v>
      </c>
      <c r="P213" s="19">
        <v>45552463.92253001</v>
      </c>
      <c r="Q213" s="29">
        <v>44210359.495883614</v>
      </c>
      <c r="R213" s="26">
        <v>600000</v>
      </c>
      <c r="S213" s="26">
        <v>51815359.817812786</v>
      </c>
      <c r="T213" s="19">
        <v>45768977.227017894</v>
      </c>
      <c r="U213" s="29">
        <v>47300838.635012418</v>
      </c>
      <c r="V213" s="26">
        <v>650000</v>
      </c>
      <c r="W213" s="26">
        <v>52800000</v>
      </c>
      <c r="X213" s="19">
        <v>45768977.227017894</v>
      </c>
      <c r="Y213" s="29">
        <v>49236768.512078539</v>
      </c>
      <c r="Z213" s="26">
        <v>700000</v>
      </c>
      <c r="AA213" s="26">
        <v>52800000</v>
      </c>
      <c r="AB213" s="19">
        <v>45768977.227017894</v>
      </c>
      <c r="AC213" s="29">
        <v>49236768.512078539</v>
      </c>
      <c r="AD213" s="26">
        <v>750000</v>
      </c>
      <c r="AE213" s="26">
        <v>52800000</v>
      </c>
      <c r="AF213" s="19">
        <v>45768977.227017894</v>
      </c>
      <c r="AG213" s="29">
        <v>49236768.512078539</v>
      </c>
      <c r="AH213" s="26">
        <v>800000</v>
      </c>
      <c r="AI213" s="26">
        <v>52800000</v>
      </c>
      <c r="AJ213" s="19">
        <v>45768977.227017894</v>
      </c>
      <c r="AK213" s="29">
        <v>49236768.512078539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42565242.033420369</v>
      </c>
      <c r="H214" s="19">
        <v>38646162.088881291</v>
      </c>
      <c r="I214" s="29">
        <v>36771760.105950944</v>
      </c>
      <c r="J214" s="19">
        <v>500000</v>
      </c>
      <c r="K214" s="19">
        <v>44653634.494677141</v>
      </c>
      <c r="L214" s="19">
        <v>42839719.008691236</v>
      </c>
      <c r="M214" s="29">
        <v>40528884.881358244</v>
      </c>
      <c r="N214" s="26">
        <v>550000</v>
      </c>
      <c r="O214" s="26">
        <v>47563797.126443267</v>
      </c>
      <c r="P214" s="19">
        <v>46086674.208244294</v>
      </c>
      <c r="Q214" s="29">
        <v>44264562.068304792</v>
      </c>
      <c r="R214" s="26">
        <v>600000</v>
      </c>
      <c r="S214" s="26">
        <v>51842442.849075973</v>
      </c>
      <c r="T214" s="19">
        <v>46341894.195754707</v>
      </c>
      <c r="U214" s="29">
        <v>47400041.207433604</v>
      </c>
      <c r="V214" s="26">
        <v>650000</v>
      </c>
      <c r="W214" s="26">
        <v>52800000</v>
      </c>
      <c r="X214" s="19">
        <v>46341894.195754707</v>
      </c>
      <c r="Y214" s="29">
        <v>49262697.772524357</v>
      </c>
      <c r="Z214" s="26">
        <v>700000</v>
      </c>
      <c r="AA214" s="26">
        <v>52800000</v>
      </c>
      <c r="AB214" s="19">
        <v>46341894.195754707</v>
      </c>
      <c r="AC214" s="29">
        <v>49262697.772524357</v>
      </c>
      <c r="AD214" s="26">
        <v>750000</v>
      </c>
      <c r="AE214" s="26">
        <v>52800000</v>
      </c>
      <c r="AF214" s="19">
        <v>46341894.195754707</v>
      </c>
      <c r="AG214" s="29">
        <v>49262697.772524357</v>
      </c>
      <c r="AH214" s="26">
        <v>800000</v>
      </c>
      <c r="AI214" s="26">
        <v>52800000</v>
      </c>
      <c r="AJ214" s="19">
        <v>46341894.195754707</v>
      </c>
      <c r="AK214" s="29">
        <v>49262697.772524357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42985242.033420369</v>
      </c>
      <c r="H215" s="19">
        <v>38646162.088881291</v>
      </c>
      <c r="I215" s="29">
        <v>36807681.363093808</v>
      </c>
      <c r="J215" s="19">
        <v>500000</v>
      </c>
      <c r="K215" s="19">
        <v>45073634.494677141</v>
      </c>
      <c r="L215" s="19">
        <v>42839719.008691236</v>
      </c>
      <c r="M215" s="29">
        <v>40567306.1385011</v>
      </c>
      <c r="N215" s="26">
        <v>550000</v>
      </c>
      <c r="O215" s="26">
        <v>47579586.840728983</v>
      </c>
      <c r="P215" s="19">
        <v>46620884.493958578</v>
      </c>
      <c r="Q215" s="29">
        <v>44316565.498066567</v>
      </c>
      <c r="R215" s="26">
        <v>600000</v>
      </c>
      <c r="S215" s="26">
        <v>51866938.65368104</v>
      </c>
      <c r="T215" s="19">
        <v>46917398.39114964</v>
      </c>
      <c r="U215" s="29">
        <v>47497044.637195379</v>
      </c>
      <c r="V215" s="26">
        <v>650000</v>
      </c>
      <c r="W215" s="26">
        <v>52800000</v>
      </c>
      <c r="X215" s="19">
        <v>46917398.39114964</v>
      </c>
      <c r="Y215" s="29">
        <v>49288756.394303076</v>
      </c>
      <c r="Z215" s="26">
        <v>700000</v>
      </c>
      <c r="AA215" s="26">
        <v>52800000</v>
      </c>
      <c r="AB215" s="19">
        <v>46917398.39114964</v>
      </c>
      <c r="AC215" s="29">
        <v>49288756.394303076</v>
      </c>
      <c r="AD215" s="26">
        <v>750000</v>
      </c>
      <c r="AE215" s="26">
        <v>52800000</v>
      </c>
      <c r="AF215" s="19">
        <v>46917398.39114964</v>
      </c>
      <c r="AG215" s="29">
        <v>49288756.394303076</v>
      </c>
      <c r="AH215" s="26">
        <v>800000</v>
      </c>
      <c r="AI215" s="26">
        <v>52800000</v>
      </c>
      <c r="AJ215" s="19">
        <v>46917398.39114964</v>
      </c>
      <c r="AK215" s="29">
        <v>49288756.394303076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43405242.033420369</v>
      </c>
      <c r="H216" s="19">
        <v>38646162.088881291</v>
      </c>
      <c r="I216" s="29">
        <v>36843602.620236665</v>
      </c>
      <c r="J216" s="19">
        <v>500000</v>
      </c>
      <c r="K216" s="19">
        <v>45493634.494677141</v>
      </c>
      <c r="L216" s="19">
        <v>42839719.008691236</v>
      </c>
      <c r="M216" s="29">
        <v>40605727.395643964</v>
      </c>
      <c r="N216" s="26">
        <v>550000</v>
      </c>
      <c r="O216" s="26">
        <v>47595376.5550147</v>
      </c>
      <c r="P216" s="19">
        <v>46620884.493958578</v>
      </c>
      <c r="Q216" s="29">
        <v>44366369.785168938</v>
      </c>
      <c r="R216" s="26">
        <v>600000</v>
      </c>
      <c r="S216" s="26">
        <v>51888847.231627986</v>
      </c>
      <c r="T216" s="19">
        <v>47495489.813202694</v>
      </c>
      <c r="U216" s="29">
        <v>47591848.924297743</v>
      </c>
      <c r="V216" s="26">
        <v>650000</v>
      </c>
      <c r="W216" s="26">
        <v>52800000</v>
      </c>
      <c r="X216" s="19">
        <v>47495489.813202694</v>
      </c>
      <c r="Y216" s="29">
        <v>49314944.377414696</v>
      </c>
      <c r="Z216" s="26">
        <v>700000</v>
      </c>
      <c r="AA216" s="26">
        <v>52800000</v>
      </c>
      <c r="AB216" s="19">
        <v>47495489.813202694</v>
      </c>
      <c r="AC216" s="29">
        <v>49314944.377414696</v>
      </c>
      <c r="AD216" s="26">
        <v>750000</v>
      </c>
      <c r="AE216" s="26">
        <v>52800000</v>
      </c>
      <c r="AF216" s="19">
        <v>47495489.813202694</v>
      </c>
      <c r="AG216" s="29">
        <v>49314944.377414696</v>
      </c>
      <c r="AH216" s="26">
        <v>800000</v>
      </c>
      <c r="AI216" s="26">
        <v>52800000</v>
      </c>
      <c r="AJ216" s="19">
        <v>47495489.813202694</v>
      </c>
      <c r="AK216" s="29">
        <v>49314944.377414696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43825242.033420369</v>
      </c>
      <c r="H217" s="19">
        <v>38646162.088881291</v>
      </c>
      <c r="I217" s="29">
        <v>36879523.877379522</v>
      </c>
      <c r="J217" s="19">
        <v>500000</v>
      </c>
      <c r="K217" s="19">
        <v>45913634.494677141</v>
      </c>
      <c r="L217" s="19">
        <v>42839719.008691236</v>
      </c>
      <c r="M217" s="29">
        <v>40644148.652786821</v>
      </c>
      <c r="N217" s="26">
        <v>550000</v>
      </c>
      <c r="O217" s="26">
        <v>48015376.5550147</v>
      </c>
      <c r="P217" s="19">
        <v>46620884.493958578</v>
      </c>
      <c r="Q217" s="29">
        <v>44413974.929611906</v>
      </c>
      <c r="R217" s="26">
        <v>600000</v>
      </c>
      <c r="S217" s="26">
        <v>51908168.582916811</v>
      </c>
      <c r="T217" s="19">
        <v>48076168.461913869</v>
      </c>
      <c r="U217" s="29">
        <v>47684454.068740718</v>
      </c>
      <c r="V217" s="26">
        <v>650000</v>
      </c>
      <c r="W217" s="26">
        <v>52800000</v>
      </c>
      <c r="X217" s="19">
        <v>48076168.461913869</v>
      </c>
      <c r="Y217" s="29">
        <v>49341261.721859232</v>
      </c>
      <c r="Z217" s="26">
        <v>700000</v>
      </c>
      <c r="AA217" s="26">
        <v>52800000</v>
      </c>
      <c r="AB217" s="19">
        <v>48076168.461913869</v>
      </c>
      <c r="AC217" s="29">
        <v>49341261.721859232</v>
      </c>
      <c r="AD217" s="26">
        <v>750000</v>
      </c>
      <c r="AE217" s="26">
        <v>52800000</v>
      </c>
      <c r="AF217" s="19">
        <v>48076168.461913869</v>
      </c>
      <c r="AG217" s="29">
        <v>49341261.721859232</v>
      </c>
      <c r="AH217" s="26">
        <v>800000</v>
      </c>
      <c r="AI217" s="26">
        <v>52800000</v>
      </c>
      <c r="AJ217" s="19">
        <v>48076168.461913869</v>
      </c>
      <c r="AK217" s="29">
        <v>49341261.721859232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44245242.033420369</v>
      </c>
      <c r="H218" s="19">
        <v>38646162.088881291</v>
      </c>
      <c r="I218" s="29">
        <v>36915445.134522378</v>
      </c>
      <c r="J218" s="19">
        <v>500000</v>
      </c>
      <c r="K218" s="19">
        <v>46333634.494677141</v>
      </c>
      <c r="L218" s="19">
        <v>42839719.008691236</v>
      </c>
      <c r="M218" s="29">
        <v>40682569.909929678</v>
      </c>
      <c r="N218" s="26">
        <v>550000</v>
      </c>
      <c r="O218" s="26">
        <v>48435376.5550147</v>
      </c>
      <c r="P218" s="19">
        <v>46620884.493958578</v>
      </c>
      <c r="Q218" s="29">
        <v>44459380.931395479</v>
      </c>
      <c r="R218" s="26">
        <v>600000</v>
      </c>
      <c r="S218" s="26">
        <v>51924902.707547516</v>
      </c>
      <c r="T218" s="19">
        <v>48659434.337283164</v>
      </c>
      <c r="U218" s="29">
        <v>47774860.070524283</v>
      </c>
      <c r="V218" s="26">
        <v>650000</v>
      </c>
      <c r="W218" s="26">
        <v>52800000</v>
      </c>
      <c r="X218" s="19">
        <v>48659434.337283164</v>
      </c>
      <c r="Y218" s="29">
        <v>49367708.427636668</v>
      </c>
      <c r="Z218" s="26">
        <v>700000</v>
      </c>
      <c r="AA218" s="26">
        <v>52800000</v>
      </c>
      <c r="AB218" s="19">
        <v>48659434.337283164</v>
      </c>
      <c r="AC218" s="29">
        <v>49367708.427636668</v>
      </c>
      <c r="AD218" s="26">
        <v>750000</v>
      </c>
      <c r="AE218" s="26">
        <v>52800000</v>
      </c>
      <c r="AF218" s="19">
        <v>48659434.337283164</v>
      </c>
      <c r="AG218" s="29">
        <v>49367708.427636668</v>
      </c>
      <c r="AH218" s="26">
        <v>800000</v>
      </c>
      <c r="AI218" s="26">
        <v>52800000</v>
      </c>
      <c r="AJ218" s="19">
        <v>48659434.337283164</v>
      </c>
      <c r="AK218" s="29">
        <v>49367708.427636668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44665242.033420369</v>
      </c>
      <c r="H219" s="19">
        <v>38646162.088881291</v>
      </c>
      <c r="I219" s="29">
        <v>36951366.391665235</v>
      </c>
      <c r="J219" s="19">
        <v>500000</v>
      </c>
      <c r="K219" s="19">
        <v>46753634.494677141</v>
      </c>
      <c r="L219" s="19">
        <v>42839719.008691236</v>
      </c>
      <c r="M219" s="29">
        <v>40720991.167072535</v>
      </c>
      <c r="N219" s="26">
        <v>550000</v>
      </c>
      <c r="O219" s="26">
        <v>48855376.5550147</v>
      </c>
      <c r="P219" s="19">
        <v>46620884.493958578</v>
      </c>
      <c r="Q219" s="29">
        <v>44502587.79051964</v>
      </c>
      <c r="R219" s="26">
        <v>600000</v>
      </c>
      <c r="S219" s="26">
        <v>51939049.605520099</v>
      </c>
      <c r="T219" s="19">
        <v>49245287.43931058</v>
      </c>
      <c r="U219" s="29">
        <v>47863066.929648452</v>
      </c>
      <c r="V219" s="26">
        <v>650000</v>
      </c>
      <c r="W219" s="26">
        <v>52800000</v>
      </c>
      <c r="X219" s="19">
        <v>49245287.43931058</v>
      </c>
      <c r="Y219" s="29">
        <v>49394284.494747013</v>
      </c>
      <c r="Z219" s="26">
        <v>700000</v>
      </c>
      <c r="AA219" s="26">
        <v>52800000</v>
      </c>
      <c r="AB219" s="19">
        <v>49245287.43931058</v>
      </c>
      <c r="AC219" s="29">
        <v>49394284.494747013</v>
      </c>
      <c r="AD219" s="26">
        <v>750000</v>
      </c>
      <c r="AE219" s="26">
        <v>52800000</v>
      </c>
      <c r="AF219" s="19">
        <v>49245287.43931058</v>
      </c>
      <c r="AG219" s="29">
        <v>49394284.494747013</v>
      </c>
      <c r="AH219" s="26">
        <v>800000</v>
      </c>
      <c r="AI219" s="26">
        <v>52800000</v>
      </c>
      <c r="AJ219" s="19">
        <v>49245287.43931058</v>
      </c>
      <c r="AK219" s="29">
        <v>49394284.494747013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45085242.033420369</v>
      </c>
      <c r="H220" s="19">
        <v>38646162.088881291</v>
      </c>
      <c r="I220" s="29">
        <v>36987287.648808099</v>
      </c>
      <c r="J220" s="19">
        <v>500000</v>
      </c>
      <c r="K220" s="19">
        <v>47173634.494677141</v>
      </c>
      <c r="L220" s="19">
        <v>42839719.008691236</v>
      </c>
      <c r="M220" s="29">
        <v>40759412.424215391</v>
      </c>
      <c r="N220" s="26">
        <v>550000</v>
      </c>
      <c r="O220" s="26">
        <v>49275376.5550147</v>
      </c>
      <c r="P220" s="19">
        <v>46620884.493958578</v>
      </c>
      <c r="Q220" s="29">
        <v>44543595.506984383</v>
      </c>
      <c r="R220" s="26">
        <v>600000</v>
      </c>
      <c r="S220" s="26">
        <v>51950609.276834562</v>
      </c>
      <c r="T220" s="19">
        <v>49833727.767996117</v>
      </c>
      <c r="U220" s="29">
        <v>47949074.646113195</v>
      </c>
      <c r="V220" s="26">
        <v>650000</v>
      </c>
      <c r="W220" s="26">
        <v>52800000</v>
      </c>
      <c r="X220" s="19">
        <v>49833727.767996117</v>
      </c>
      <c r="Y220" s="29">
        <v>49420989.923190258</v>
      </c>
      <c r="Z220" s="26">
        <v>700000</v>
      </c>
      <c r="AA220" s="26">
        <v>52800000</v>
      </c>
      <c r="AB220" s="19">
        <v>49833727.767996117</v>
      </c>
      <c r="AC220" s="29">
        <v>49420989.923190258</v>
      </c>
      <c r="AD220" s="26">
        <v>750000</v>
      </c>
      <c r="AE220" s="26">
        <v>52800000</v>
      </c>
      <c r="AF220" s="19">
        <v>49833727.767996117</v>
      </c>
      <c r="AG220" s="29">
        <v>49420989.923190258</v>
      </c>
      <c r="AH220" s="26">
        <v>800000</v>
      </c>
      <c r="AI220" s="26">
        <v>52800000</v>
      </c>
      <c r="AJ220" s="19">
        <v>49833727.767996117</v>
      </c>
      <c r="AK220" s="29">
        <v>49420989.923190258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45505242.033420369</v>
      </c>
      <c r="H221" s="19">
        <v>38646162.088881291</v>
      </c>
      <c r="I221" s="29">
        <v>37023208.905950963</v>
      </c>
      <c r="J221" s="19">
        <v>500000</v>
      </c>
      <c r="K221" s="19">
        <v>47593634.494677141</v>
      </c>
      <c r="L221" s="19">
        <v>42839719.008691236</v>
      </c>
      <c r="M221" s="29">
        <v>40797833.681358263</v>
      </c>
      <c r="N221" s="26">
        <v>550000</v>
      </c>
      <c r="O221" s="26">
        <v>49695376.5550147</v>
      </c>
      <c r="P221" s="19">
        <v>46620884.493958578</v>
      </c>
      <c r="Q221" s="29">
        <v>44582404.08078973</v>
      </c>
      <c r="R221" s="26">
        <v>600000</v>
      </c>
      <c r="S221" s="26">
        <v>51959581.721490905</v>
      </c>
      <c r="T221" s="19">
        <v>50424755.323339775</v>
      </c>
      <c r="U221" s="29">
        <v>48032883.219918534</v>
      </c>
      <c r="V221" s="26">
        <v>650000</v>
      </c>
      <c r="W221" s="26">
        <v>52800000</v>
      </c>
      <c r="X221" s="19">
        <v>50424755.323339775</v>
      </c>
      <c r="Y221" s="29">
        <v>49447824.712966412</v>
      </c>
      <c r="Z221" s="26">
        <v>700000</v>
      </c>
      <c r="AA221" s="26">
        <v>52800000</v>
      </c>
      <c r="AB221" s="19">
        <v>50424755.323339775</v>
      </c>
      <c r="AC221" s="29">
        <v>49447824.712966412</v>
      </c>
      <c r="AD221" s="26">
        <v>750000</v>
      </c>
      <c r="AE221" s="26">
        <v>52800000</v>
      </c>
      <c r="AF221" s="19">
        <v>50424755.323339775</v>
      </c>
      <c r="AG221" s="29">
        <v>49447824.712966412</v>
      </c>
      <c r="AH221" s="26">
        <v>800000</v>
      </c>
      <c r="AI221" s="26">
        <v>52800000</v>
      </c>
      <c r="AJ221" s="19">
        <v>50424755.323339775</v>
      </c>
      <c r="AK221" s="29">
        <v>49447824.712966412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45925242.033420369</v>
      </c>
      <c r="H222" s="19">
        <v>38646162.088881291</v>
      </c>
      <c r="I222" s="29">
        <v>37059130.16309382</v>
      </c>
      <c r="J222" s="19">
        <v>500000</v>
      </c>
      <c r="K222" s="19">
        <v>48013634.494677141</v>
      </c>
      <c r="L222" s="19">
        <v>42839719.008691236</v>
      </c>
      <c r="M222" s="29">
        <v>40836254.93850112</v>
      </c>
      <c r="N222" s="26">
        <v>550000</v>
      </c>
      <c r="O222" s="26">
        <v>50115376.5550147</v>
      </c>
      <c r="P222" s="19">
        <v>46620884.493958578</v>
      </c>
      <c r="Q222" s="29">
        <v>44619013.511935681</v>
      </c>
      <c r="R222" s="26">
        <v>600000</v>
      </c>
      <c r="S222" s="26">
        <v>51965966.939489111</v>
      </c>
      <c r="T222" s="19">
        <v>51018370.105341569</v>
      </c>
      <c r="U222" s="29">
        <v>48114492.651064485</v>
      </c>
      <c r="V222" s="26">
        <v>650000</v>
      </c>
      <c r="W222" s="26">
        <v>52800000</v>
      </c>
      <c r="X222" s="19">
        <v>51018370.105341569</v>
      </c>
      <c r="Y222" s="29">
        <v>49474788.864075482</v>
      </c>
      <c r="Z222" s="26">
        <v>700000</v>
      </c>
      <c r="AA222" s="26">
        <v>52800000</v>
      </c>
      <c r="AB222" s="19">
        <v>51018370.105341569</v>
      </c>
      <c r="AC222" s="29">
        <v>49474788.864075482</v>
      </c>
      <c r="AD222" s="26">
        <v>750000</v>
      </c>
      <c r="AE222" s="26">
        <v>52800000</v>
      </c>
      <c r="AF222" s="19">
        <v>51018370.105341569</v>
      </c>
      <c r="AG222" s="29">
        <v>49474788.864075482</v>
      </c>
      <c r="AH222" s="26">
        <v>800000</v>
      </c>
      <c r="AI222" s="26">
        <v>52800000</v>
      </c>
      <c r="AJ222" s="19">
        <v>51018370.105341569</v>
      </c>
      <c r="AK222" s="29">
        <v>49474788.864075482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46345242.033420369</v>
      </c>
      <c r="H223" s="19">
        <v>38646162.088881291</v>
      </c>
      <c r="I223" s="29">
        <v>37095051.420236677</v>
      </c>
      <c r="J223" s="19">
        <v>500000</v>
      </c>
      <c r="K223" s="19">
        <v>48433634.494677141</v>
      </c>
      <c r="L223" s="19">
        <v>42839719.008691236</v>
      </c>
      <c r="M223" s="29">
        <v>40874676.195643976</v>
      </c>
      <c r="N223" s="26">
        <v>550000</v>
      </c>
      <c r="O223" s="26">
        <v>50535376.5550147</v>
      </c>
      <c r="P223" s="19">
        <v>46620884.493958578</v>
      </c>
      <c r="Q223" s="29">
        <v>44653423.800422214</v>
      </c>
      <c r="R223" s="26">
        <v>600000</v>
      </c>
      <c r="S223" s="26">
        <v>51969764.930829197</v>
      </c>
      <c r="T223" s="19">
        <v>51018370.105341569</v>
      </c>
      <c r="U223" s="29">
        <v>48193902.939551026</v>
      </c>
      <c r="V223" s="26">
        <v>650000</v>
      </c>
      <c r="W223" s="26">
        <v>52800000</v>
      </c>
      <c r="X223" s="19">
        <v>51614572.114001483</v>
      </c>
      <c r="Y223" s="29">
        <v>49501882.376517445</v>
      </c>
      <c r="Z223" s="26">
        <v>700000</v>
      </c>
      <c r="AA223" s="26">
        <v>52800000</v>
      </c>
      <c r="AB223" s="19">
        <v>51614572.114001483</v>
      </c>
      <c r="AC223" s="29">
        <v>49501882.376517445</v>
      </c>
      <c r="AD223" s="26">
        <v>750000</v>
      </c>
      <c r="AE223" s="26">
        <v>52800000</v>
      </c>
      <c r="AF223" s="19">
        <v>51614572.114001483</v>
      </c>
      <c r="AG223" s="29">
        <v>49501882.376517445</v>
      </c>
      <c r="AH223" s="26">
        <v>800000</v>
      </c>
      <c r="AI223" s="26">
        <v>52800000</v>
      </c>
      <c r="AJ223" s="19">
        <v>51614572.114001483</v>
      </c>
      <c r="AK223" s="29">
        <v>49501882.376517445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46765242.033420369</v>
      </c>
      <c r="H224" s="19">
        <v>38646162.088881291</v>
      </c>
      <c r="I224" s="29">
        <v>37130972.677379534</v>
      </c>
      <c r="J224" s="19">
        <v>500000</v>
      </c>
      <c r="K224" s="19">
        <v>48853634.494677141</v>
      </c>
      <c r="L224" s="19">
        <v>42839719.008691236</v>
      </c>
      <c r="M224" s="29">
        <v>40913097.452786833</v>
      </c>
      <c r="N224" s="26">
        <v>550000</v>
      </c>
      <c r="O224" s="26">
        <v>50955376.5550147</v>
      </c>
      <c r="P224" s="19">
        <v>46620884.493958578</v>
      </c>
      <c r="Q224" s="29">
        <v>44685634.946249358</v>
      </c>
      <c r="R224" s="26">
        <v>600000</v>
      </c>
      <c r="S224" s="26">
        <v>52389764.930829197</v>
      </c>
      <c r="T224" s="19">
        <v>51018370.105341569</v>
      </c>
      <c r="U224" s="29">
        <v>48271114.08537817</v>
      </c>
      <c r="V224" s="26">
        <v>650000</v>
      </c>
      <c r="W224" s="26">
        <v>52800000</v>
      </c>
      <c r="X224" s="19">
        <v>52213361.349319518</v>
      </c>
      <c r="Y224" s="29">
        <v>49529105.250292324</v>
      </c>
      <c r="Z224" s="26">
        <v>700000</v>
      </c>
      <c r="AA224" s="26">
        <v>52800000</v>
      </c>
      <c r="AB224" s="19">
        <v>52213361.349319518</v>
      </c>
      <c r="AC224" s="29">
        <v>49529105.250292324</v>
      </c>
      <c r="AD224" s="26">
        <v>750000</v>
      </c>
      <c r="AE224" s="26">
        <v>52800000</v>
      </c>
      <c r="AF224" s="19">
        <v>52213361.349319518</v>
      </c>
      <c r="AG224" s="29">
        <v>49529105.250292324</v>
      </c>
      <c r="AH224" s="26">
        <v>800000</v>
      </c>
      <c r="AI224" s="26">
        <v>52800000</v>
      </c>
      <c r="AJ224" s="19">
        <v>52213361.349319518</v>
      </c>
      <c r="AK224" s="29">
        <v>49529105.250292324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47185242.033420369</v>
      </c>
      <c r="H225" s="19">
        <v>38646162.088881291</v>
      </c>
      <c r="I225" s="29">
        <v>37166893.934522398</v>
      </c>
      <c r="J225" s="19">
        <v>500000</v>
      </c>
      <c r="K225" s="19">
        <v>49273634.494677141</v>
      </c>
      <c r="L225" s="19">
        <v>42839719.008691236</v>
      </c>
      <c r="M225" s="29">
        <v>40951518.70992969</v>
      </c>
      <c r="N225" s="26">
        <v>550000</v>
      </c>
      <c r="O225" s="26">
        <v>51375376.5550147</v>
      </c>
      <c r="P225" s="19">
        <v>46620884.493958578</v>
      </c>
      <c r="Q225" s="29">
        <v>44715646.949417092</v>
      </c>
      <c r="R225" s="26">
        <v>600000</v>
      </c>
      <c r="S225" s="26">
        <v>52800000</v>
      </c>
      <c r="T225" s="19">
        <v>51018370.105341569</v>
      </c>
      <c r="U225" s="29">
        <v>48346126.088545904</v>
      </c>
      <c r="V225" s="26">
        <v>650000</v>
      </c>
      <c r="W225" s="26">
        <v>52800000</v>
      </c>
      <c r="X225" s="19">
        <v>52800000</v>
      </c>
      <c r="Y225" s="29">
        <v>49556457.485400103</v>
      </c>
      <c r="Z225" s="26">
        <v>700000</v>
      </c>
      <c r="AA225" s="26">
        <v>52800000</v>
      </c>
      <c r="AB225" s="19">
        <v>52800000</v>
      </c>
      <c r="AC225" s="29">
        <v>49556457.485400103</v>
      </c>
      <c r="AD225" s="26">
        <v>750000</v>
      </c>
      <c r="AE225" s="26">
        <v>52800000</v>
      </c>
      <c r="AF225" s="19">
        <v>52800000</v>
      </c>
      <c r="AG225" s="29">
        <v>49556457.485400103</v>
      </c>
      <c r="AH225" s="26">
        <v>800000</v>
      </c>
      <c r="AI225" s="26">
        <v>52800000</v>
      </c>
      <c r="AJ225" s="19">
        <v>52800000</v>
      </c>
      <c r="AK225" s="29">
        <v>49556457.485400103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47605242.033420369</v>
      </c>
      <c r="H226" s="19">
        <v>38646162.088881291</v>
      </c>
      <c r="I226" s="29">
        <v>37202815.191665255</v>
      </c>
      <c r="J226" s="19">
        <v>500000</v>
      </c>
      <c r="K226" s="19">
        <v>49693634.494677141</v>
      </c>
      <c r="L226" s="19">
        <v>42839719.008691236</v>
      </c>
      <c r="M226" s="29">
        <v>40989939.967072554</v>
      </c>
      <c r="N226" s="26">
        <v>550000</v>
      </c>
      <c r="O226" s="26">
        <v>51795376.5550147</v>
      </c>
      <c r="P226" s="19">
        <v>46620884.493958578</v>
      </c>
      <c r="Q226" s="29">
        <v>44743459.809925422</v>
      </c>
      <c r="R226" s="26">
        <v>600000</v>
      </c>
      <c r="S226" s="26">
        <v>52800000</v>
      </c>
      <c r="T226" s="19">
        <v>51018370.105341569</v>
      </c>
      <c r="U226" s="29">
        <v>48418938.949054226</v>
      </c>
      <c r="V226" s="26">
        <v>650000</v>
      </c>
      <c r="W226" s="26">
        <v>52800000</v>
      </c>
      <c r="X226" s="19">
        <v>52800000</v>
      </c>
      <c r="Y226" s="29">
        <v>49583939.081840783</v>
      </c>
      <c r="Z226" s="26">
        <v>700000</v>
      </c>
      <c r="AA226" s="26">
        <v>52800000</v>
      </c>
      <c r="AB226" s="19">
        <v>52800000</v>
      </c>
      <c r="AC226" s="29">
        <v>49583939.081840783</v>
      </c>
      <c r="AD226" s="26">
        <v>750000</v>
      </c>
      <c r="AE226" s="26">
        <v>52800000</v>
      </c>
      <c r="AF226" s="19">
        <v>52800000</v>
      </c>
      <c r="AG226" s="29">
        <v>49583939.081840783</v>
      </c>
      <c r="AH226" s="26">
        <v>800000</v>
      </c>
      <c r="AI226" s="26">
        <v>52800000</v>
      </c>
      <c r="AJ226" s="19">
        <v>52800000</v>
      </c>
      <c r="AK226" s="29">
        <v>49583939.081840783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48025242.033420369</v>
      </c>
      <c r="H227" s="19">
        <v>38646162.088881291</v>
      </c>
      <c r="I227" s="29">
        <v>37217025.934522398</v>
      </c>
      <c r="J227" s="19">
        <v>500000</v>
      </c>
      <c r="K227" s="19">
        <v>50113634.494677141</v>
      </c>
      <c r="L227" s="19">
        <v>42839719.008691236</v>
      </c>
      <c r="M227" s="29">
        <v>41028361.224215411</v>
      </c>
      <c r="N227" s="26">
        <v>550000</v>
      </c>
      <c r="O227" s="26">
        <v>52215376.5550147</v>
      </c>
      <c r="P227" s="19">
        <v>46620884.493958578</v>
      </c>
      <c r="Q227" s="29">
        <v>44784381.067068286</v>
      </c>
      <c r="R227" s="26">
        <v>600000</v>
      </c>
      <c r="S227" s="26">
        <v>52800000</v>
      </c>
      <c r="T227" s="19">
        <v>51018370.105341569</v>
      </c>
      <c r="U227" s="29">
        <v>48489552.666903161</v>
      </c>
      <c r="V227" s="26">
        <v>650000</v>
      </c>
      <c r="W227" s="26">
        <v>52800000</v>
      </c>
      <c r="X227" s="19">
        <v>52800000</v>
      </c>
      <c r="Y227" s="29">
        <v>49611550.039614379</v>
      </c>
      <c r="Z227" s="26">
        <v>700000</v>
      </c>
      <c r="AA227" s="26">
        <v>52800000</v>
      </c>
      <c r="AB227" s="19">
        <v>52800000</v>
      </c>
      <c r="AC227" s="29">
        <v>49611550.039614379</v>
      </c>
      <c r="AD227" s="26">
        <v>750000</v>
      </c>
      <c r="AE227" s="26">
        <v>52800000</v>
      </c>
      <c r="AF227" s="19">
        <v>52800000</v>
      </c>
      <c r="AG227" s="29">
        <v>49611550.039614379</v>
      </c>
      <c r="AH227" s="26">
        <v>800000</v>
      </c>
      <c r="AI227" s="26">
        <v>52800000</v>
      </c>
      <c r="AJ227" s="19">
        <v>52800000</v>
      </c>
      <c r="AK227" s="29">
        <v>49611550.039614379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48445242.033420369</v>
      </c>
      <c r="H228" s="19">
        <v>39066162.088881291</v>
      </c>
      <c r="I228" s="29">
        <v>37595025.934522398</v>
      </c>
      <c r="J228" s="19">
        <v>500000</v>
      </c>
      <c r="K228" s="19">
        <v>50533634.494677141</v>
      </c>
      <c r="L228" s="19">
        <v>42839719.008691236</v>
      </c>
      <c r="M228" s="29">
        <v>41066782.481358267</v>
      </c>
      <c r="N228" s="26">
        <v>550000</v>
      </c>
      <c r="O228" s="26">
        <v>52635376.5550147</v>
      </c>
      <c r="P228" s="19">
        <v>46620884.493958578</v>
      </c>
      <c r="Q228" s="29">
        <v>44825302.324211143</v>
      </c>
      <c r="R228" s="26">
        <v>600000</v>
      </c>
      <c r="S228" s="26">
        <v>52800000</v>
      </c>
      <c r="T228" s="19">
        <v>51018370.105341569</v>
      </c>
      <c r="U228" s="29">
        <v>48557967.242092691</v>
      </c>
      <c r="V228" s="26">
        <v>650000</v>
      </c>
      <c r="W228" s="26">
        <v>52800000</v>
      </c>
      <c r="X228" s="19">
        <v>52800000</v>
      </c>
      <c r="Y228" s="29">
        <v>49639290.358720876</v>
      </c>
      <c r="Z228" s="26">
        <v>700000</v>
      </c>
      <c r="AA228" s="26">
        <v>52800000</v>
      </c>
      <c r="AB228" s="19">
        <v>52800000</v>
      </c>
      <c r="AC228" s="29">
        <v>49639290.358720876</v>
      </c>
      <c r="AD228" s="26">
        <v>750000</v>
      </c>
      <c r="AE228" s="26">
        <v>52800000</v>
      </c>
      <c r="AF228" s="19">
        <v>52800000</v>
      </c>
      <c r="AG228" s="29">
        <v>49639290.358720876</v>
      </c>
      <c r="AH228" s="26">
        <v>800000</v>
      </c>
      <c r="AI228" s="26">
        <v>52800000</v>
      </c>
      <c r="AJ228" s="19">
        <v>52800000</v>
      </c>
      <c r="AK228" s="29">
        <v>49639290.358720876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48865242.033420369</v>
      </c>
      <c r="H229" s="19">
        <v>39486162.088881291</v>
      </c>
      <c r="I229" s="29">
        <v>37973025.934522398</v>
      </c>
      <c r="J229" s="19">
        <v>500000</v>
      </c>
      <c r="K229" s="19">
        <v>50953634.494677141</v>
      </c>
      <c r="L229" s="19">
        <v>42839719.008691236</v>
      </c>
      <c r="M229" s="29">
        <v>41105203.738501124</v>
      </c>
      <c r="N229" s="26">
        <v>550000</v>
      </c>
      <c r="O229" s="26">
        <v>52800000</v>
      </c>
      <c r="P229" s="19">
        <v>46620884.493958578</v>
      </c>
      <c r="Q229" s="29">
        <v>44866223.581354007</v>
      </c>
      <c r="R229" s="26">
        <v>600000</v>
      </c>
      <c r="S229" s="26">
        <v>52800000</v>
      </c>
      <c r="T229" s="19">
        <v>51018370.105341569</v>
      </c>
      <c r="U229" s="29">
        <v>48624182.674622819</v>
      </c>
      <c r="V229" s="26">
        <v>650000</v>
      </c>
      <c r="W229" s="26">
        <v>52800000</v>
      </c>
      <c r="X229" s="19">
        <v>52800000</v>
      </c>
      <c r="Y229" s="29">
        <v>49667160.039160281</v>
      </c>
      <c r="Z229" s="26">
        <v>700000</v>
      </c>
      <c r="AA229" s="26">
        <v>52800000</v>
      </c>
      <c r="AB229" s="19">
        <v>52800000</v>
      </c>
      <c r="AC229" s="29">
        <v>49667160.039160281</v>
      </c>
      <c r="AD229" s="26">
        <v>750000</v>
      </c>
      <c r="AE229" s="26">
        <v>52800000</v>
      </c>
      <c r="AF229" s="19">
        <v>52800000</v>
      </c>
      <c r="AG229" s="29">
        <v>49667160.039160281</v>
      </c>
      <c r="AH229" s="26">
        <v>800000</v>
      </c>
      <c r="AI229" s="26">
        <v>52800000</v>
      </c>
      <c r="AJ229" s="19">
        <v>52800000</v>
      </c>
      <c r="AK229" s="29">
        <v>49667160.039160281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49285242.033420369</v>
      </c>
      <c r="H230" s="19">
        <v>39906162.088881291</v>
      </c>
      <c r="I230" s="29">
        <v>38351025.934522398</v>
      </c>
      <c r="J230" s="19">
        <v>500000</v>
      </c>
      <c r="K230" s="19">
        <v>51373634.494677141</v>
      </c>
      <c r="L230" s="19">
        <v>42839719.008691236</v>
      </c>
      <c r="M230" s="29">
        <v>41143624.995643981</v>
      </c>
      <c r="N230" s="26">
        <v>550000</v>
      </c>
      <c r="O230" s="26">
        <v>52800000</v>
      </c>
      <c r="P230" s="19">
        <v>46620884.493958578</v>
      </c>
      <c r="Q230" s="29">
        <v>44907144.838496864</v>
      </c>
      <c r="R230" s="26">
        <v>600000</v>
      </c>
      <c r="S230" s="26">
        <v>52800000</v>
      </c>
      <c r="T230" s="19">
        <v>51018370.105341569</v>
      </c>
      <c r="U230" s="29">
        <v>48688198.964493543</v>
      </c>
      <c r="V230" s="26">
        <v>650000</v>
      </c>
      <c r="W230" s="26">
        <v>52800000</v>
      </c>
      <c r="X230" s="19">
        <v>52800000</v>
      </c>
      <c r="Y230" s="29">
        <v>49695159.080932595</v>
      </c>
      <c r="Z230" s="26">
        <v>700000</v>
      </c>
      <c r="AA230" s="26">
        <v>52800000</v>
      </c>
      <c r="AB230" s="19">
        <v>52800000</v>
      </c>
      <c r="AC230" s="29">
        <v>49695159.080932595</v>
      </c>
      <c r="AD230" s="26">
        <v>750000</v>
      </c>
      <c r="AE230" s="26">
        <v>52800000</v>
      </c>
      <c r="AF230" s="19">
        <v>52800000</v>
      </c>
      <c r="AG230" s="29">
        <v>49695159.080932595</v>
      </c>
      <c r="AH230" s="26">
        <v>800000</v>
      </c>
      <c r="AI230" s="26">
        <v>52800000</v>
      </c>
      <c r="AJ230" s="19">
        <v>52800000</v>
      </c>
      <c r="AK230" s="29">
        <v>49695159.080932595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49705242.033420369</v>
      </c>
      <c r="H231" s="19">
        <v>40326162.088881291</v>
      </c>
      <c r="I231" s="29">
        <v>38729025.934522398</v>
      </c>
      <c r="J231" s="19">
        <v>500000</v>
      </c>
      <c r="K231" s="19">
        <v>51793634.494677141</v>
      </c>
      <c r="L231" s="19">
        <v>42839719.008691236</v>
      </c>
      <c r="M231" s="29">
        <v>41182046.252786845</v>
      </c>
      <c r="N231" s="26">
        <v>550000</v>
      </c>
      <c r="O231" s="26">
        <v>52800000</v>
      </c>
      <c r="P231" s="19">
        <v>46620884.493958578</v>
      </c>
      <c r="Q231" s="29">
        <v>44948066.095639721</v>
      </c>
      <c r="R231" s="26">
        <v>600000</v>
      </c>
      <c r="S231" s="26">
        <v>52800000</v>
      </c>
      <c r="T231" s="19">
        <v>51018370.105341569</v>
      </c>
      <c r="U231" s="29">
        <v>48750016.111704856</v>
      </c>
      <c r="V231" s="26">
        <v>650000</v>
      </c>
      <c r="W231" s="26">
        <v>52800000</v>
      </c>
      <c r="X231" s="19">
        <v>52800000</v>
      </c>
      <c r="Y231" s="29">
        <v>49723287.484037809</v>
      </c>
      <c r="Z231" s="26">
        <v>700000</v>
      </c>
      <c r="AA231" s="26">
        <v>52800000</v>
      </c>
      <c r="AB231" s="19">
        <v>52800000</v>
      </c>
      <c r="AC231" s="29">
        <v>49723287.484037809</v>
      </c>
      <c r="AD231" s="26">
        <v>750000</v>
      </c>
      <c r="AE231" s="26">
        <v>52800000</v>
      </c>
      <c r="AF231" s="19">
        <v>52800000</v>
      </c>
      <c r="AG231" s="29">
        <v>49723287.484037809</v>
      </c>
      <c r="AH231" s="26">
        <v>800000</v>
      </c>
      <c r="AI231" s="26">
        <v>52800000</v>
      </c>
      <c r="AJ231" s="19">
        <v>52800000</v>
      </c>
      <c r="AK231" s="29">
        <v>49723287.484037809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50125242.033420369</v>
      </c>
      <c r="H232" s="19">
        <v>40746162.088881291</v>
      </c>
      <c r="I232" s="29">
        <v>39107025.934522398</v>
      </c>
      <c r="J232" s="19">
        <v>500000</v>
      </c>
      <c r="K232" s="19">
        <v>52213634.494677141</v>
      </c>
      <c r="L232" s="19">
        <v>42839719.008691236</v>
      </c>
      <c r="M232" s="29">
        <v>41196256.995643988</v>
      </c>
      <c r="N232" s="26">
        <v>550000</v>
      </c>
      <c r="O232" s="26">
        <v>52800000</v>
      </c>
      <c r="P232" s="19">
        <v>46620884.493958578</v>
      </c>
      <c r="Q232" s="29">
        <v>44988987.352782577</v>
      </c>
      <c r="R232" s="26">
        <v>600000</v>
      </c>
      <c r="S232" s="26">
        <v>52800000</v>
      </c>
      <c r="T232" s="19">
        <v>51018370.105341569</v>
      </c>
      <c r="U232" s="29">
        <v>48809634.116256773</v>
      </c>
      <c r="V232" s="26">
        <v>650000</v>
      </c>
      <c r="W232" s="26">
        <v>52800000</v>
      </c>
      <c r="X232" s="19">
        <v>52800000</v>
      </c>
      <c r="Y232" s="29">
        <v>49751545.248475932</v>
      </c>
      <c r="Z232" s="26">
        <v>700000</v>
      </c>
      <c r="AA232" s="26">
        <v>52800000</v>
      </c>
      <c r="AB232" s="19">
        <v>52800000</v>
      </c>
      <c r="AC232" s="29">
        <v>49751545.248475932</v>
      </c>
      <c r="AD232" s="26">
        <v>750000</v>
      </c>
      <c r="AE232" s="26">
        <v>52800000</v>
      </c>
      <c r="AF232" s="19">
        <v>52800000</v>
      </c>
      <c r="AG232" s="29">
        <v>49751545.248475932</v>
      </c>
      <c r="AH232" s="26">
        <v>800000</v>
      </c>
      <c r="AI232" s="26">
        <v>52800000</v>
      </c>
      <c r="AJ232" s="19">
        <v>52800000</v>
      </c>
      <c r="AK232" s="29">
        <v>49751545.248475932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50545242.033420369</v>
      </c>
      <c r="H233" s="19">
        <v>41166162.088881291</v>
      </c>
      <c r="I233" s="29">
        <v>39485025.934522398</v>
      </c>
      <c r="J233" s="19">
        <v>500000</v>
      </c>
      <c r="K233" s="19">
        <v>52633634.494677141</v>
      </c>
      <c r="L233" s="19">
        <v>43259719.008691236</v>
      </c>
      <c r="M233" s="29">
        <v>41574256.995643988</v>
      </c>
      <c r="N233" s="26">
        <v>550000</v>
      </c>
      <c r="O233" s="26">
        <v>52800000</v>
      </c>
      <c r="P233" s="19">
        <v>46620884.493958578</v>
      </c>
      <c r="Q233" s="29">
        <v>45029908.609925434</v>
      </c>
      <c r="R233" s="26">
        <v>600000</v>
      </c>
      <c r="S233" s="26">
        <v>52800000</v>
      </c>
      <c r="T233" s="19">
        <v>51018370.105341569</v>
      </c>
      <c r="U233" s="29">
        <v>48867052.978149295</v>
      </c>
      <c r="V233" s="26">
        <v>650000</v>
      </c>
      <c r="W233" s="26">
        <v>52800000</v>
      </c>
      <c r="X233" s="19">
        <v>52800000</v>
      </c>
      <c r="Y233" s="29">
        <v>49779932.374246962</v>
      </c>
      <c r="Z233" s="26">
        <v>700000</v>
      </c>
      <c r="AA233" s="26">
        <v>52800000</v>
      </c>
      <c r="AB233" s="19">
        <v>52800000</v>
      </c>
      <c r="AC233" s="29">
        <v>49779932.374246962</v>
      </c>
      <c r="AD233" s="26">
        <v>750000</v>
      </c>
      <c r="AE233" s="26">
        <v>52800000</v>
      </c>
      <c r="AF233" s="19">
        <v>52800000</v>
      </c>
      <c r="AG233" s="29">
        <v>49779932.374246962</v>
      </c>
      <c r="AH233" s="26">
        <v>800000</v>
      </c>
      <c r="AI233" s="26">
        <v>52800000</v>
      </c>
      <c r="AJ233" s="19">
        <v>52800000</v>
      </c>
      <c r="AK233" s="29">
        <v>49779932.374246962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50965242.033420369</v>
      </c>
      <c r="H234" s="19">
        <v>41586162.088881291</v>
      </c>
      <c r="I234" s="29">
        <v>39863025.934522398</v>
      </c>
      <c r="J234" s="19">
        <v>500000</v>
      </c>
      <c r="K234" s="19">
        <v>52800000</v>
      </c>
      <c r="L234" s="19">
        <v>43679719.008691236</v>
      </c>
      <c r="M234" s="29">
        <v>41952256.995643988</v>
      </c>
      <c r="N234" s="26">
        <v>550000</v>
      </c>
      <c r="O234" s="26">
        <v>52800000</v>
      </c>
      <c r="P234" s="19">
        <v>46620884.493958578</v>
      </c>
      <c r="Q234" s="29">
        <v>45070829.867068298</v>
      </c>
      <c r="R234" s="26">
        <v>600000</v>
      </c>
      <c r="S234" s="26">
        <v>52800000</v>
      </c>
      <c r="T234" s="19">
        <v>51018370.105341569</v>
      </c>
      <c r="U234" s="29">
        <v>48922272.697382405</v>
      </c>
      <c r="V234" s="26">
        <v>650000</v>
      </c>
      <c r="W234" s="26">
        <v>52800000</v>
      </c>
      <c r="X234" s="19">
        <v>52800000</v>
      </c>
      <c r="Y234" s="29">
        <v>49808448.861350894</v>
      </c>
      <c r="Z234" s="26">
        <v>700000</v>
      </c>
      <c r="AA234" s="26">
        <v>52800000</v>
      </c>
      <c r="AB234" s="19">
        <v>52800000</v>
      </c>
      <c r="AC234" s="29">
        <v>49808448.861350894</v>
      </c>
      <c r="AD234" s="26">
        <v>750000</v>
      </c>
      <c r="AE234" s="26">
        <v>52800000</v>
      </c>
      <c r="AF234" s="19">
        <v>52800000</v>
      </c>
      <c r="AG234" s="29">
        <v>49808448.861350894</v>
      </c>
      <c r="AH234" s="26">
        <v>800000</v>
      </c>
      <c r="AI234" s="26">
        <v>52800000</v>
      </c>
      <c r="AJ234" s="19">
        <v>52800000</v>
      </c>
      <c r="AK234" s="29">
        <v>49808448.861350894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51385242.033420369</v>
      </c>
      <c r="H235" s="19">
        <v>42006162.088881291</v>
      </c>
      <c r="I235" s="29">
        <v>40241025.934522398</v>
      </c>
      <c r="J235" s="19">
        <v>500000</v>
      </c>
      <c r="K235" s="19">
        <v>52800000</v>
      </c>
      <c r="L235" s="19">
        <v>44099719.008691236</v>
      </c>
      <c r="M235" s="29">
        <v>42330256.995643988</v>
      </c>
      <c r="N235" s="26">
        <v>550000</v>
      </c>
      <c r="O235" s="26">
        <v>52800000</v>
      </c>
      <c r="P235" s="19">
        <v>46620884.493958578</v>
      </c>
      <c r="Q235" s="29">
        <v>45111751.124211155</v>
      </c>
      <c r="R235" s="26">
        <v>600000</v>
      </c>
      <c r="S235" s="26">
        <v>52800000</v>
      </c>
      <c r="T235" s="19">
        <v>51018370.105341569</v>
      </c>
      <c r="U235" s="29">
        <v>48975293.273956113</v>
      </c>
      <c r="V235" s="26">
        <v>650000</v>
      </c>
      <c r="W235" s="26">
        <v>52800000</v>
      </c>
      <c r="X235" s="19">
        <v>52800000</v>
      </c>
      <c r="Y235" s="29">
        <v>49837094.709787734</v>
      </c>
      <c r="Z235" s="26">
        <v>700000</v>
      </c>
      <c r="AA235" s="26">
        <v>52800000</v>
      </c>
      <c r="AB235" s="19">
        <v>52800000</v>
      </c>
      <c r="AC235" s="29">
        <v>49837094.709787734</v>
      </c>
      <c r="AD235" s="26">
        <v>750000</v>
      </c>
      <c r="AE235" s="26">
        <v>52800000</v>
      </c>
      <c r="AF235" s="19">
        <v>52800000</v>
      </c>
      <c r="AG235" s="29">
        <v>49837094.709787734</v>
      </c>
      <c r="AH235" s="26">
        <v>800000</v>
      </c>
      <c r="AI235" s="26">
        <v>52800000</v>
      </c>
      <c r="AJ235" s="19">
        <v>52800000</v>
      </c>
      <c r="AK235" s="29">
        <v>49837094.709787734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51805242.033420369</v>
      </c>
      <c r="H236" s="19">
        <v>42426162.088881291</v>
      </c>
      <c r="I236" s="29">
        <v>40619025.934522398</v>
      </c>
      <c r="J236" s="19">
        <v>500000</v>
      </c>
      <c r="K236" s="19">
        <v>52800000</v>
      </c>
      <c r="L236" s="19">
        <v>44519719.008691236</v>
      </c>
      <c r="M236" s="29">
        <v>42708256.995643988</v>
      </c>
      <c r="N236" s="26">
        <v>550000</v>
      </c>
      <c r="O236" s="26">
        <v>52800000</v>
      </c>
      <c r="P236" s="19">
        <v>46620884.493958578</v>
      </c>
      <c r="Q236" s="29">
        <v>45152672.381354019</v>
      </c>
      <c r="R236" s="26">
        <v>600000</v>
      </c>
      <c r="S236" s="26">
        <v>52800000</v>
      </c>
      <c r="T236" s="19">
        <v>51018370.105341569</v>
      </c>
      <c r="U236" s="29">
        <v>49026114.707870416</v>
      </c>
      <c r="V236" s="26">
        <v>650000</v>
      </c>
      <c r="W236" s="26">
        <v>52800000</v>
      </c>
      <c r="X236" s="19">
        <v>52800000</v>
      </c>
      <c r="Y236" s="29">
        <v>49865869.919557482</v>
      </c>
      <c r="Z236" s="26">
        <v>700000</v>
      </c>
      <c r="AA236" s="26">
        <v>52800000</v>
      </c>
      <c r="AB236" s="19">
        <v>52800000</v>
      </c>
      <c r="AC236" s="29">
        <v>49865869.919557482</v>
      </c>
      <c r="AD236" s="26">
        <v>750000</v>
      </c>
      <c r="AE236" s="26">
        <v>52800000</v>
      </c>
      <c r="AF236" s="19">
        <v>52800000</v>
      </c>
      <c r="AG236" s="29">
        <v>49865869.919557482</v>
      </c>
      <c r="AH236" s="26">
        <v>800000</v>
      </c>
      <c r="AI236" s="26">
        <v>52800000</v>
      </c>
      <c r="AJ236" s="19">
        <v>52800000</v>
      </c>
      <c r="AK236" s="29">
        <v>49865869.919557482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52225242.033420369</v>
      </c>
      <c r="H237" s="19">
        <v>42846162.088881291</v>
      </c>
      <c r="I237" s="29">
        <v>40997025.934522398</v>
      </c>
      <c r="J237" s="19">
        <v>500000</v>
      </c>
      <c r="K237" s="19">
        <v>52800000</v>
      </c>
      <c r="L237" s="19">
        <v>44939719.008691236</v>
      </c>
      <c r="M237" s="29">
        <v>43086256.995643988</v>
      </c>
      <c r="N237" s="26">
        <v>550000</v>
      </c>
      <c r="O237" s="26">
        <v>52800000</v>
      </c>
      <c r="P237" s="19">
        <v>46620884.493958578</v>
      </c>
      <c r="Q237" s="29">
        <v>45166883.124211162</v>
      </c>
      <c r="R237" s="26">
        <v>600000</v>
      </c>
      <c r="S237" s="26">
        <v>52800000</v>
      </c>
      <c r="T237" s="19">
        <v>51018370.105341569</v>
      </c>
      <c r="U237" s="29">
        <v>49074736.999125317</v>
      </c>
      <c r="V237" s="26">
        <v>650000</v>
      </c>
      <c r="W237" s="26">
        <v>52800000</v>
      </c>
      <c r="X237" s="19">
        <v>52800000</v>
      </c>
      <c r="Y237" s="29">
        <v>49894774.490660131</v>
      </c>
      <c r="Z237" s="26">
        <v>700000</v>
      </c>
      <c r="AA237" s="26">
        <v>52800000</v>
      </c>
      <c r="AB237" s="19">
        <v>52800000</v>
      </c>
      <c r="AC237" s="29">
        <v>49894774.490660131</v>
      </c>
      <c r="AD237" s="26">
        <v>750000</v>
      </c>
      <c r="AE237" s="26">
        <v>52800000</v>
      </c>
      <c r="AF237" s="19">
        <v>52800000</v>
      </c>
      <c r="AG237" s="29">
        <v>49894774.490660131</v>
      </c>
      <c r="AH237" s="26">
        <v>800000</v>
      </c>
      <c r="AI237" s="26">
        <v>52800000</v>
      </c>
      <c r="AJ237" s="19">
        <v>52800000</v>
      </c>
      <c r="AK237" s="29">
        <v>49894774.490660131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52645242.033420369</v>
      </c>
      <c r="H238" s="19">
        <v>43266162.088881291</v>
      </c>
      <c r="I238" s="29">
        <v>41375025.934522398</v>
      </c>
      <c r="J238" s="19">
        <v>500000</v>
      </c>
      <c r="K238" s="19">
        <v>52800000</v>
      </c>
      <c r="L238" s="19">
        <v>45359719.008691236</v>
      </c>
      <c r="M238" s="29">
        <v>43464256.995643988</v>
      </c>
      <c r="N238" s="26">
        <v>550000</v>
      </c>
      <c r="O238" s="26">
        <v>52800000</v>
      </c>
      <c r="P238" s="19">
        <v>47040884.493958578</v>
      </c>
      <c r="Q238" s="29">
        <v>45544883.124211162</v>
      </c>
      <c r="R238" s="26">
        <v>600000</v>
      </c>
      <c r="S238" s="26">
        <v>52800000</v>
      </c>
      <c r="T238" s="19">
        <v>51018370.105341569</v>
      </c>
      <c r="U238" s="29">
        <v>49121160.147720829</v>
      </c>
      <c r="V238" s="26">
        <v>650000</v>
      </c>
      <c r="W238" s="26">
        <v>52800000</v>
      </c>
      <c r="X238" s="19">
        <v>52800000</v>
      </c>
      <c r="Y238" s="29">
        <v>49923808.423095696</v>
      </c>
      <c r="Z238" s="26">
        <v>700000</v>
      </c>
      <c r="AA238" s="26">
        <v>52800000</v>
      </c>
      <c r="AB238" s="19">
        <v>52800000</v>
      </c>
      <c r="AC238" s="29">
        <v>49923808.423095696</v>
      </c>
      <c r="AD238" s="26">
        <v>750000</v>
      </c>
      <c r="AE238" s="26">
        <v>52800000</v>
      </c>
      <c r="AF238" s="19">
        <v>52800000</v>
      </c>
      <c r="AG238" s="29">
        <v>49923808.423095696</v>
      </c>
      <c r="AH238" s="26">
        <v>800000</v>
      </c>
      <c r="AI238" s="26">
        <v>52800000</v>
      </c>
      <c r="AJ238" s="19">
        <v>52800000</v>
      </c>
      <c r="AK238" s="29">
        <v>49923808.423095696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43686162.088881291</v>
      </c>
      <c r="I239" s="29">
        <v>41753025.934522398</v>
      </c>
      <c r="J239" s="19">
        <v>500000</v>
      </c>
      <c r="K239" s="19">
        <v>52800000</v>
      </c>
      <c r="L239" s="19">
        <v>45779719.008691236</v>
      </c>
      <c r="M239" s="29">
        <v>43842256.995643988</v>
      </c>
      <c r="N239" s="26">
        <v>550000</v>
      </c>
      <c r="O239" s="26">
        <v>52800000</v>
      </c>
      <c r="P239" s="19">
        <v>47460884.493958578</v>
      </c>
      <c r="Q239" s="29">
        <v>45922883.124211162</v>
      </c>
      <c r="R239" s="26">
        <v>600000</v>
      </c>
      <c r="S239" s="26">
        <v>52800000</v>
      </c>
      <c r="T239" s="19">
        <v>51018370.105341569</v>
      </c>
      <c r="U239" s="29">
        <v>49165384.15365693</v>
      </c>
      <c r="V239" s="26">
        <v>650000</v>
      </c>
      <c r="W239" s="26">
        <v>52800000</v>
      </c>
      <c r="X239" s="19">
        <v>52800000</v>
      </c>
      <c r="Y239" s="29">
        <v>49952971.716864161</v>
      </c>
      <c r="Z239" s="26">
        <v>700000</v>
      </c>
      <c r="AA239" s="26">
        <v>52800000</v>
      </c>
      <c r="AB239" s="19">
        <v>52800000</v>
      </c>
      <c r="AC239" s="29">
        <v>49952971.716864161</v>
      </c>
      <c r="AD239" s="26">
        <v>750000</v>
      </c>
      <c r="AE239" s="26">
        <v>52800000</v>
      </c>
      <c r="AF239" s="19">
        <v>52800000</v>
      </c>
      <c r="AG239" s="29">
        <v>49952971.716864161</v>
      </c>
      <c r="AH239" s="26">
        <v>800000</v>
      </c>
      <c r="AI239" s="26">
        <v>52800000</v>
      </c>
      <c r="AJ239" s="19">
        <v>52800000</v>
      </c>
      <c r="AK239" s="29">
        <v>49952971.716864161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44106162.088881291</v>
      </c>
      <c r="I240" s="29">
        <v>42131025.934522398</v>
      </c>
      <c r="J240" s="19">
        <v>500000</v>
      </c>
      <c r="K240" s="19">
        <v>52800000</v>
      </c>
      <c r="L240" s="19">
        <v>46199719.008691236</v>
      </c>
      <c r="M240" s="29">
        <v>44220256.995643988</v>
      </c>
      <c r="N240" s="26">
        <v>550000</v>
      </c>
      <c r="O240" s="26">
        <v>52800000</v>
      </c>
      <c r="P240" s="19">
        <v>47880884.493958578</v>
      </c>
      <c r="Q240" s="29">
        <v>46300883.124211162</v>
      </c>
      <c r="R240" s="26">
        <v>600000</v>
      </c>
      <c r="S240" s="26">
        <v>52800000</v>
      </c>
      <c r="T240" s="19">
        <v>51018370.105341569</v>
      </c>
      <c r="U240" s="29">
        <v>49207409.01693362</v>
      </c>
      <c r="V240" s="26">
        <v>650000</v>
      </c>
      <c r="W240" s="26">
        <v>52800000</v>
      </c>
      <c r="X240" s="19">
        <v>52800000</v>
      </c>
      <c r="Y240" s="29">
        <v>49982264.371965528</v>
      </c>
      <c r="Z240" s="26">
        <v>700000</v>
      </c>
      <c r="AA240" s="26">
        <v>52800000</v>
      </c>
      <c r="AB240" s="19">
        <v>52800000</v>
      </c>
      <c r="AC240" s="29">
        <v>49982264.371965528</v>
      </c>
      <c r="AD240" s="26">
        <v>750000</v>
      </c>
      <c r="AE240" s="26">
        <v>52800000</v>
      </c>
      <c r="AF240" s="19">
        <v>52800000</v>
      </c>
      <c r="AG240" s="29">
        <v>49982264.371965528</v>
      </c>
      <c r="AH240" s="26">
        <v>800000</v>
      </c>
      <c r="AI240" s="26">
        <v>52800000</v>
      </c>
      <c r="AJ240" s="19">
        <v>52800000</v>
      </c>
      <c r="AK240" s="29">
        <v>49982264.371965528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44526162.088881291</v>
      </c>
      <c r="I241" s="29">
        <v>42509025.934522398</v>
      </c>
      <c r="J241" s="19">
        <v>500000</v>
      </c>
      <c r="K241" s="19">
        <v>52800000</v>
      </c>
      <c r="L241" s="19">
        <v>46619719.008691236</v>
      </c>
      <c r="M241" s="29">
        <v>44598256.995643988</v>
      </c>
      <c r="N241" s="26">
        <v>550000</v>
      </c>
      <c r="O241" s="26">
        <v>52800000</v>
      </c>
      <c r="P241" s="19">
        <v>48300884.493958578</v>
      </c>
      <c r="Q241" s="29">
        <v>46678883.124211162</v>
      </c>
      <c r="R241" s="26">
        <v>600000</v>
      </c>
      <c r="S241" s="26">
        <v>52800000</v>
      </c>
      <c r="T241" s="19">
        <v>51018370.105341569</v>
      </c>
      <c r="U241" s="29">
        <v>49247234.737550914</v>
      </c>
      <c r="V241" s="26">
        <v>650000</v>
      </c>
      <c r="W241" s="26">
        <v>52800000</v>
      </c>
      <c r="X241" s="19">
        <v>52800000</v>
      </c>
      <c r="Y241" s="29">
        <v>50011686.38839981</v>
      </c>
      <c r="Z241" s="26">
        <v>700000</v>
      </c>
      <c r="AA241" s="26">
        <v>52800000</v>
      </c>
      <c r="AB241" s="19">
        <v>52800000</v>
      </c>
      <c r="AC241" s="29">
        <v>50011686.38839981</v>
      </c>
      <c r="AD241" s="26">
        <v>750000</v>
      </c>
      <c r="AE241" s="26">
        <v>52800000</v>
      </c>
      <c r="AF241" s="19">
        <v>52800000</v>
      </c>
      <c r="AG241" s="29">
        <v>50011686.38839981</v>
      </c>
      <c r="AH241" s="26">
        <v>800000</v>
      </c>
      <c r="AI241" s="26">
        <v>52800000</v>
      </c>
      <c r="AJ241" s="19">
        <v>52800000</v>
      </c>
      <c r="AK241" s="29">
        <v>50011686.38839981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44946162.088881291</v>
      </c>
      <c r="I242" s="29">
        <v>42887025.934522398</v>
      </c>
      <c r="J242" s="19">
        <v>500000</v>
      </c>
      <c r="K242" s="19">
        <v>52800000</v>
      </c>
      <c r="L242" s="19">
        <v>47039719.008691236</v>
      </c>
      <c r="M242" s="29">
        <v>44976256.995643988</v>
      </c>
      <c r="N242" s="26">
        <v>550000</v>
      </c>
      <c r="O242" s="26">
        <v>52800000</v>
      </c>
      <c r="P242" s="19">
        <v>48720884.493958578</v>
      </c>
      <c r="Q242" s="29">
        <v>47056883.124211162</v>
      </c>
      <c r="R242" s="26">
        <v>600000</v>
      </c>
      <c r="S242" s="26">
        <v>52800000</v>
      </c>
      <c r="T242" s="19">
        <v>51018370.105341569</v>
      </c>
      <c r="U242" s="29">
        <v>49284861.315508798</v>
      </c>
      <c r="V242" s="26">
        <v>650000</v>
      </c>
      <c r="W242" s="26">
        <v>52800000</v>
      </c>
      <c r="X242" s="19">
        <v>52800000</v>
      </c>
      <c r="Y242" s="29">
        <v>50041237.766166985</v>
      </c>
      <c r="Z242" s="26">
        <v>700000</v>
      </c>
      <c r="AA242" s="26">
        <v>52800000</v>
      </c>
      <c r="AB242" s="19">
        <v>52800000</v>
      </c>
      <c r="AC242" s="29">
        <v>50041237.766166985</v>
      </c>
      <c r="AD242" s="26">
        <v>750000</v>
      </c>
      <c r="AE242" s="26">
        <v>52800000</v>
      </c>
      <c r="AF242" s="19">
        <v>52800000</v>
      </c>
      <c r="AG242" s="29">
        <v>50041237.766166985</v>
      </c>
      <c r="AH242" s="26">
        <v>800000</v>
      </c>
      <c r="AI242" s="26">
        <v>52800000</v>
      </c>
      <c r="AJ242" s="19">
        <v>52800000</v>
      </c>
      <c r="AK242" s="29">
        <v>50041237.766166985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45366162.088881291</v>
      </c>
      <c r="I243" s="29">
        <v>43265025.934522398</v>
      </c>
      <c r="J243" s="19">
        <v>500000</v>
      </c>
      <c r="K243" s="19">
        <v>52800000</v>
      </c>
      <c r="L243" s="19">
        <v>47459719.008691236</v>
      </c>
      <c r="M243" s="29">
        <v>45354256.995643988</v>
      </c>
      <c r="N243" s="26">
        <v>550000</v>
      </c>
      <c r="O243" s="26">
        <v>52800000</v>
      </c>
      <c r="P243" s="19">
        <v>49140884.493958578</v>
      </c>
      <c r="Q243" s="29">
        <v>47434883.124211162</v>
      </c>
      <c r="R243" s="26">
        <v>600000</v>
      </c>
      <c r="S243" s="26">
        <v>52800000</v>
      </c>
      <c r="T243" s="19">
        <v>51018370.105341569</v>
      </c>
      <c r="U243" s="29">
        <v>49320288.750807278</v>
      </c>
      <c r="V243" s="26">
        <v>650000</v>
      </c>
      <c r="W243" s="26">
        <v>52800000</v>
      </c>
      <c r="X243" s="19">
        <v>52800000</v>
      </c>
      <c r="Y243" s="29">
        <v>50070918.505267076</v>
      </c>
      <c r="Z243" s="26">
        <v>700000</v>
      </c>
      <c r="AA243" s="26">
        <v>52800000</v>
      </c>
      <c r="AB243" s="19">
        <v>52800000</v>
      </c>
      <c r="AC243" s="29">
        <v>50070918.505267076</v>
      </c>
      <c r="AD243" s="26">
        <v>750000</v>
      </c>
      <c r="AE243" s="26">
        <v>52800000</v>
      </c>
      <c r="AF243" s="19">
        <v>52800000</v>
      </c>
      <c r="AG243" s="29">
        <v>50070918.505267076</v>
      </c>
      <c r="AH243" s="26">
        <v>800000</v>
      </c>
      <c r="AI243" s="26">
        <v>52800000</v>
      </c>
      <c r="AJ243" s="19">
        <v>52800000</v>
      </c>
      <c r="AK243" s="29">
        <v>50070918.505267076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45786162.088881291</v>
      </c>
      <c r="I244" s="29">
        <v>43643025.934522398</v>
      </c>
      <c r="J244" s="19">
        <v>500000</v>
      </c>
      <c r="K244" s="19">
        <v>52800000</v>
      </c>
      <c r="L244" s="19">
        <v>47879719.008691236</v>
      </c>
      <c r="M244" s="29">
        <v>45732256.995643988</v>
      </c>
      <c r="N244" s="26">
        <v>550000</v>
      </c>
      <c r="O244" s="26">
        <v>52800000</v>
      </c>
      <c r="P244" s="19">
        <v>49560884.493958578</v>
      </c>
      <c r="Q244" s="29">
        <v>47812883.124211162</v>
      </c>
      <c r="R244" s="26">
        <v>600000</v>
      </c>
      <c r="S244" s="26">
        <v>52800000</v>
      </c>
      <c r="T244" s="19">
        <v>51018370.105341569</v>
      </c>
      <c r="U244" s="29">
        <v>49323706.943013355</v>
      </c>
      <c r="V244" s="26">
        <v>650000</v>
      </c>
      <c r="W244" s="26">
        <v>52800000</v>
      </c>
      <c r="X244" s="19">
        <v>52800000</v>
      </c>
      <c r="Y244" s="29">
        <v>50100728.605700076</v>
      </c>
      <c r="Z244" s="26">
        <v>700000</v>
      </c>
      <c r="AA244" s="26">
        <v>52800000</v>
      </c>
      <c r="AB244" s="19">
        <v>52800000</v>
      </c>
      <c r="AC244" s="29">
        <v>50100728.605700076</v>
      </c>
      <c r="AD244" s="26">
        <v>750000</v>
      </c>
      <c r="AE244" s="26">
        <v>52800000</v>
      </c>
      <c r="AF244" s="19">
        <v>52800000</v>
      </c>
      <c r="AG244" s="29">
        <v>50100728.605700076</v>
      </c>
      <c r="AH244" s="26">
        <v>800000</v>
      </c>
      <c r="AI244" s="26">
        <v>52800000</v>
      </c>
      <c r="AJ244" s="19">
        <v>52800000</v>
      </c>
      <c r="AK244" s="29">
        <v>50100728.605700076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46206162.088881291</v>
      </c>
      <c r="I245" s="29">
        <v>44021025.934522398</v>
      </c>
      <c r="J245" s="19">
        <v>500000</v>
      </c>
      <c r="K245" s="19">
        <v>52800000</v>
      </c>
      <c r="L245" s="19">
        <v>48299719.008691236</v>
      </c>
      <c r="M245" s="29">
        <v>46110256.995643988</v>
      </c>
      <c r="N245" s="26">
        <v>550000</v>
      </c>
      <c r="O245" s="26">
        <v>52800000</v>
      </c>
      <c r="P245" s="19">
        <v>49980884.493958578</v>
      </c>
      <c r="Q245" s="29">
        <v>48190883.124211162</v>
      </c>
      <c r="R245" s="26">
        <v>600000</v>
      </c>
      <c r="S245" s="26">
        <v>52800000</v>
      </c>
      <c r="T245" s="19">
        <v>51438370.105341569</v>
      </c>
      <c r="U245" s="29">
        <v>49701706.943013355</v>
      </c>
      <c r="V245" s="26">
        <v>650000</v>
      </c>
      <c r="W245" s="26">
        <v>52800000</v>
      </c>
      <c r="X245" s="19">
        <v>52800000</v>
      </c>
      <c r="Y245" s="29">
        <v>50130668.067465976</v>
      </c>
      <c r="Z245" s="26">
        <v>700000</v>
      </c>
      <c r="AA245" s="26">
        <v>52800000</v>
      </c>
      <c r="AB245" s="19">
        <v>52800000</v>
      </c>
      <c r="AC245" s="29">
        <v>50130668.067465976</v>
      </c>
      <c r="AD245" s="26">
        <v>750000</v>
      </c>
      <c r="AE245" s="26">
        <v>52800000</v>
      </c>
      <c r="AF245" s="19">
        <v>52800000</v>
      </c>
      <c r="AG245" s="29">
        <v>50130668.067465976</v>
      </c>
      <c r="AH245" s="26">
        <v>800000</v>
      </c>
      <c r="AI245" s="26">
        <v>52800000</v>
      </c>
      <c r="AJ245" s="19">
        <v>52800000</v>
      </c>
      <c r="AK245" s="29">
        <v>50130668.067465976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46626162.088881291</v>
      </c>
      <c r="I246" s="29">
        <v>44399025.934522398</v>
      </c>
      <c r="J246" s="19">
        <v>500000</v>
      </c>
      <c r="K246" s="19">
        <v>52800000</v>
      </c>
      <c r="L246" s="19">
        <v>48719719.008691236</v>
      </c>
      <c r="M246" s="29">
        <v>46488256.995643988</v>
      </c>
      <c r="N246" s="26">
        <v>550000</v>
      </c>
      <c r="O246" s="26">
        <v>52800000</v>
      </c>
      <c r="P246" s="19">
        <v>50400884.493958578</v>
      </c>
      <c r="Q246" s="29">
        <v>48568883.124211162</v>
      </c>
      <c r="R246" s="26">
        <v>600000</v>
      </c>
      <c r="S246" s="26">
        <v>52800000</v>
      </c>
      <c r="T246" s="19">
        <v>51858370.105341569</v>
      </c>
      <c r="U246" s="29">
        <v>50070918.505267076</v>
      </c>
      <c r="V246" s="26">
        <v>650000</v>
      </c>
      <c r="W246" s="26">
        <v>52800000</v>
      </c>
      <c r="X246" s="19">
        <v>52800000</v>
      </c>
      <c r="Y246" s="29">
        <v>50160000</v>
      </c>
      <c r="Z246" s="26">
        <v>700000</v>
      </c>
      <c r="AA246" s="26">
        <v>52800000</v>
      </c>
      <c r="AB246" s="19">
        <v>52800000</v>
      </c>
      <c r="AC246" s="29">
        <v>50160000</v>
      </c>
      <c r="AD246" s="26">
        <v>750000</v>
      </c>
      <c r="AE246" s="26">
        <v>52800000</v>
      </c>
      <c r="AF246" s="19">
        <v>52800000</v>
      </c>
      <c r="AG246" s="29">
        <v>50160000</v>
      </c>
      <c r="AH246" s="26">
        <v>800000</v>
      </c>
      <c r="AI246" s="26">
        <v>52800000</v>
      </c>
      <c r="AJ246" s="19">
        <v>52800000</v>
      </c>
      <c r="AK246" s="29">
        <v>50160000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47046162.088881291</v>
      </c>
      <c r="I247" s="29">
        <v>44777025.934522398</v>
      </c>
      <c r="J247" s="19">
        <v>500000</v>
      </c>
      <c r="K247" s="19">
        <v>52800000</v>
      </c>
      <c r="L247" s="19">
        <v>49139719.008691236</v>
      </c>
      <c r="M247" s="29">
        <v>46866256.995643988</v>
      </c>
      <c r="N247" s="26">
        <v>550000</v>
      </c>
      <c r="O247" s="26">
        <v>52800000</v>
      </c>
      <c r="P247" s="19">
        <v>50820884.493958578</v>
      </c>
      <c r="Q247" s="29">
        <v>48946883.124211162</v>
      </c>
      <c r="R247" s="26">
        <v>600000</v>
      </c>
      <c r="S247" s="26">
        <v>52800000</v>
      </c>
      <c r="T247" s="19">
        <v>52278370.105341569</v>
      </c>
      <c r="U247" s="29">
        <v>50070918.505267076</v>
      </c>
      <c r="V247" s="26">
        <v>650000</v>
      </c>
      <c r="W247" s="26">
        <v>52800000</v>
      </c>
      <c r="X247" s="19">
        <v>52800000</v>
      </c>
      <c r="Y247" s="29">
        <v>50160000</v>
      </c>
      <c r="Z247" s="26">
        <v>700000</v>
      </c>
      <c r="AA247" s="26">
        <v>52800000</v>
      </c>
      <c r="AB247" s="19">
        <v>52800000</v>
      </c>
      <c r="AC247" s="29">
        <v>50160000</v>
      </c>
      <c r="AD247" s="26">
        <v>750000</v>
      </c>
      <c r="AE247" s="26">
        <v>52800000</v>
      </c>
      <c r="AF247" s="19">
        <v>52800000</v>
      </c>
      <c r="AG247" s="29">
        <v>50160000</v>
      </c>
      <c r="AH247" s="26">
        <v>800000</v>
      </c>
      <c r="AI247" s="26">
        <v>52800000</v>
      </c>
      <c r="AJ247" s="19">
        <v>52800000</v>
      </c>
      <c r="AK247" s="29">
        <v>50160000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47466162.088881291</v>
      </c>
      <c r="I248" s="29">
        <v>45155025.934522398</v>
      </c>
      <c r="J248" s="19">
        <v>500000</v>
      </c>
      <c r="K248" s="19">
        <v>52800000</v>
      </c>
      <c r="L248" s="19">
        <v>49559719.008691236</v>
      </c>
      <c r="M248" s="29">
        <v>47244256.995643988</v>
      </c>
      <c r="N248" s="26">
        <v>550000</v>
      </c>
      <c r="O248" s="26">
        <v>52800000</v>
      </c>
      <c r="P248" s="19">
        <v>51240884.493958578</v>
      </c>
      <c r="Q248" s="29">
        <v>49324883.124211162</v>
      </c>
      <c r="R248" s="26">
        <v>600000</v>
      </c>
      <c r="S248" s="26">
        <v>52800000</v>
      </c>
      <c r="T248" s="19">
        <v>52698370.105341569</v>
      </c>
      <c r="U248" s="29">
        <v>50070918.505267076</v>
      </c>
      <c r="V248" s="26">
        <v>650000</v>
      </c>
      <c r="W248" s="26">
        <v>52800000</v>
      </c>
      <c r="X248" s="19">
        <v>52800000</v>
      </c>
      <c r="Y248" s="29">
        <v>50160000</v>
      </c>
      <c r="Z248" s="26">
        <v>700000</v>
      </c>
      <c r="AA248" s="26">
        <v>52800000</v>
      </c>
      <c r="AB248" s="19">
        <v>52800000</v>
      </c>
      <c r="AC248" s="29">
        <v>50160000</v>
      </c>
      <c r="AD248" s="26">
        <v>750000</v>
      </c>
      <c r="AE248" s="26">
        <v>52800000</v>
      </c>
      <c r="AF248" s="19">
        <v>52800000</v>
      </c>
      <c r="AG248" s="29">
        <v>50160000</v>
      </c>
      <c r="AH248" s="26">
        <v>800000</v>
      </c>
      <c r="AI248" s="26">
        <v>52800000</v>
      </c>
      <c r="AJ248" s="19">
        <v>52800000</v>
      </c>
      <c r="AK248" s="29">
        <v>50160000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47886162.088881291</v>
      </c>
      <c r="I249" s="29">
        <v>45554025.934522398</v>
      </c>
      <c r="J249" s="19">
        <v>500000</v>
      </c>
      <c r="K249" s="19">
        <v>52800000</v>
      </c>
      <c r="L249" s="19">
        <v>49979719.008691236</v>
      </c>
      <c r="M249" s="29">
        <v>47622256.995643988</v>
      </c>
      <c r="N249" s="26">
        <v>550000</v>
      </c>
      <c r="O249" s="26">
        <v>52800000</v>
      </c>
      <c r="P249" s="19">
        <v>51660884.493958578</v>
      </c>
      <c r="Q249" s="29">
        <v>49702883.124211162</v>
      </c>
      <c r="R249" s="26">
        <v>600000</v>
      </c>
      <c r="S249" s="26">
        <v>52800000</v>
      </c>
      <c r="T249" s="19">
        <v>52800000</v>
      </c>
      <c r="U249" s="29">
        <v>50070918.505267076</v>
      </c>
      <c r="V249" s="26">
        <v>650000</v>
      </c>
      <c r="W249" s="26">
        <v>52800000</v>
      </c>
      <c r="X249" s="19">
        <v>52800000</v>
      </c>
      <c r="Y249" s="29">
        <v>50160000</v>
      </c>
      <c r="Z249" s="26">
        <v>700000</v>
      </c>
      <c r="AA249" s="26">
        <v>52800000</v>
      </c>
      <c r="AB249" s="19">
        <v>52800000</v>
      </c>
      <c r="AC249" s="29">
        <v>50160000</v>
      </c>
      <c r="AD249" s="26">
        <v>750000</v>
      </c>
      <c r="AE249" s="26">
        <v>52800000</v>
      </c>
      <c r="AF249" s="19">
        <v>52800000</v>
      </c>
      <c r="AG249" s="29">
        <v>50160000</v>
      </c>
      <c r="AH249" s="26">
        <v>800000</v>
      </c>
      <c r="AI249" s="26">
        <v>52800000</v>
      </c>
      <c r="AJ249" s="19">
        <v>52800000</v>
      </c>
      <c r="AK249" s="29">
        <v>50160000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48306162.088881291</v>
      </c>
      <c r="I250" s="29">
        <v>45953025.934522398</v>
      </c>
      <c r="J250" s="19">
        <v>500000</v>
      </c>
      <c r="K250" s="19">
        <v>52800000</v>
      </c>
      <c r="L250" s="19">
        <v>50399719.008691236</v>
      </c>
      <c r="M250" s="29">
        <v>48000256.995643988</v>
      </c>
      <c r="N250" s="26">
        <v>550000</v>
      </c>
      <c r="O250" s="26">
        <v>52800000</v>
      </c>
      <c r="P250" s="19">
        <v>52080884.493958578</v>
      </c>
      <c r="Q250" s="29">
        <v>49851044.224697933</v>
      </c>
      <c r="R250" s="26">
        <v>600000</v>
      </c>
      <c r="S250" s="26">
        <v>52800000</v>
      </c>
      <c r="T250" s="19">
        <v>52800000</v>
      </c>
      <c r="U250" s="29">
        <v>50070918.505267076</v>
      </c>
      <c r="V250" s="26">
        <v>650000</v>
      </c>
      <c r="W250" s="26">
        <v>52800000</v>
      </c>
      <c r="X250" s="19">
        <v>52800000</v>
      </c>
      <c r="Y250" s="29">
        <v>50160000</v>
      </c>
      <c r="Z250" s="26">
        <v>700000</v>
      </c>
      <c r="AA250" s="26">
        <v>52800000</v>
      </c>
      <c r="AB250" s="19">
        <v>52800000</v>
      </c>
      <c r="AC250" s="29">
        <v>50160000</v>
      </c>
      <c r="AD250" s="26">
        <v>750000</v>
      </c>
      <c r="AE250" s="26">
        <v>52800000</v>
      </c>
      <c r="AF250" s="19">
        <v>52800000</v>
      </c>
      <c r="AG250" s="29">
        <v>50160000</v>
      </c>
      <c r="AH250" s="26">
        <v>800000</v>
      </c>
      <c r="AI250" s="26">
        <v>52800000</v>
      </c>
      <c r="AJ250" s="19">
        <v>52800000</v>
      </c>
      <c r="AK250" s="29">
        <v>50160000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48726162.088881291</v>
      </c>
      <c r="I251" s="29">
        <v>46352025.934522398</v>
      </c>
      <c r="J251" s="19">
        <v>500000</v>
      </c>
      <c r="K251" s="19">
        <v>52800000</v>
      </c>
      <c r="L251" s="19">
        <v>50819719.008691236</v>
      </c>
      <c r="M251" s="29">
        <v>48378256.995643988</v>
      </c>
      <c r="N251" s="26">
        <v>550000</v>
      </c>
      <c r="O251" s="26">
        <v>52800000</v>
      </c>
      <c r="P251" s="19">
        <v>52500884.493958578</v>
      </c>
      <c r="Q251" s="29">
        <v>49851044.224697933</v>
      </c>
      <c r="R251" s="26">
        <v>600000</v>
      </c>
      <c r="S251" s="26">
        <v>52800000</v>
      </c>
      <c r="T251" s="19">
        <v>52800000</v>
      </c>
      <c r="U251" s="29">
        <v>50070918.505267076</v>
      </c>
      <c r="V251" s="26">
        <v>650000</v>
      </c>
      <c r="W251" s="26">
        <v>52800000</v>
      </c>
      <c r="X251" s="19">
        <v>52800000</v>
      </c>
      <c r="Y251" s="29">
        <v>50160000</v>
      </c>
      <c r="Z251" s="26">
        <v>700000</v>
      </c>
      <c r="AA251" s="26">
        <v>52800000</v>
      </c>
      <c r="AB251" s="19">
        <v>52800000</v>
      </c>
      <c r="AC251" s="29">
        <v>50160000</v>
      </c>
      <c r="AD251" s="26">
        <v>750000</v>
      </c>
      <c r="AE251" s="26">
        <v>52800000</v>
      </c>
      <c r="AF251" s="19">
        <v>52800000</v>
      </c>
      <c r="AG251" s="29">
        <v>50160000</v>
      </c>
      <c r="AH251" s="26">
        <v>800000</v>
      </c>
      <c r="AI251" s="26">
        <v>52800000</v>
      </c>
      <c r="AJ251" s="19">
        <v>52800000</v>
      </c>
      <c r="AK251" s="29">
        <v>50160000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49146162.088881291</v>
      </c>
      <c r="I252" s="29">
        <v>46751025.934522398</v>
      </c>
      <c r="J252" s="19">
        <v>500000</v>
      </c>
      <c r="K252" s="19">
        <v>52800000</v>
      </c>
      <c r="L252" s="19">
        <v>51239719.008691236</v>
      </c>
      <c r="M252" s="29">
        <v>48756256.995643988</v>
      </c>
      <c r="N252" s="26">
        <v>550000</v>
      </c>
      <c r="O252" s="26">
        <v>52800000</v>
      </c>
      <c r="P252" s="19">
        <v>52800000</v>
      </c>
      <c r="Q252" s="29">
        <v>49851044.224697933</v>
      </c>
      <c r="R252" s="26">
        <v>600000</v>
      </c>
      <c r="S252" s="26">
        <v>52800000</v>
      </c>
      <c r="T252" s="19">
        <v>52800000</v>
      </c>
      <c r="U252" s="29">
        <v>50070918.505267076</v>
      </c>
      <c r="V252" s="26">
        <v>650000</v>
      </c>
      <c r="W252" s="26">
        <v>52800000</v>
      </c>
      <c r="X252" s="19">
        <v>52800000</v>
      </c>
      <c r="Y252" s="29">
        <v>50160000</v>
      </c>
      <c r="Z252" s="26">
        <v>700000</v>
      </c>
      <c r="AA252" s="26">
        <v>52800000</v>
      </c>
      <c r="AB252" s="19">
        <v>52800000</v>
      </c>
      <c r="AC252" s="29">
        <v>50160000</v>
      </c>
      <c r="AD252" s="26">
        <v>750000</v>
      </c>
      <c r="AE252" s="26">
        <v>52800000</v>
      </c>
      <c r="AF252" s="19">
        <v>52800000</v>
      </c>
      <c r="AG252" s="29">
        <v>50160000</v>
      </c>
      <c r="AH252" s="26">
        <v>800000</v>
      </c>
      <c r="AI252" s="26">
        <v>52800000</v>
      </c>
      <c r="AJ252" s="19">
        <v>52800000</v>
      </c>
      <c r="AK252" s="29">
        <v>50160000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49566162.088881291</v>
      </c>
      <c r="I253" s="29">
        <v>47150025.934522398</v>
      </c>
      <c r="J253" s="19">
        <v>500000</v>
      </c>
      <c r="K253" s="19">
        <v>52800000</v>
      </c>
      <c r="L253" s="19">
        <v>51659719.008691236</v>
      </c>
      <c r="M253" s="29">
        <v>49134256.995643988</v>
      </c>
      <c r="N253" s="26">
        <v>550000</v>
      </c>
      <c r="O253" s="26">
        <v>52800000</v>
      </c>
      <c r="P253" s="19">
        <v>52800000</v>
      </c>
      <c r="Q253" s="29">
        <v>49851044.224697933</v>
      </c>
      <c r="R253" s="26">
        <v>600000</v>
      </c>
      <c r="S253" s="26">
        <v>52800000</v>
      </c>
      <c r="T253" s="19">
        <v>52800000</v>
      </c>
      <c r="U253" s="29">
        <v>50070918.505267076</v>
      </c>
      <c r="V253" s="26">
        <v>650000</v>
      </c>
      <c r="W253" s="26">
        <v>52800000</v>
      </c>
      <c r="X253" s="19">
        <v>52800000</v>
      </c>
      <c r="Y253" s="29">
        <v>50160000</v>
      </c>
      <c r="Z253" s="26">
        <v>700000</v>
      </c>
      <c r="AA253" s="26">
        <v>52800000</v>
      </c>
      <c r="AB253" s="19">
        <v>52800000</v>
      </c>
      <c r="AC253" s="29">
        <v>50160000</v>
      </c>
      <c r="AD253" s="26">
        <v>750000</v>
      </c>
      <c r="AE253" s="26">
        <v>52800000</v>
      </c>
      <c r="AF253" s="19">
        <v>52800000</v>
      </c>
      <c r="AG253" s="29">
        <v>50160000</v>
      </c>
      <c r="AH253" s="26">
        <v>800000</v>
      </c>
      <c r="AI253" s="26">
        <v>52800000</v>
      </c>
      <c r="AJ253" s="19">
        <v>52800000</v>
      </c>
      <c r="AK253" s="29">
        <v>50160000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49986162.088881291</v>
      </c>
      <c r="I254" s="29">
        <v>47549025.934522398</v>
      </c>
      <c r="J254" s="19">
        <v>500000</v>
      </c>
      <c r="K254" s="19">
        <v>52800000</v>
      </c>
      <c r="L254" s="19">
        <v>52079719.008691236</v>
      </c>
      <c r="M254" s="29">
        <v>49533256.995643988</v>
      </c>
      <c r="N254" s="26">
        <v>550000</v>
      </c>
      <c r="O254" s="26">
        <v>52800000</v>
      </c>
      <c r="P254" s="19">
        <v>52800000</v>
      </c>
      <c r="Q254" s="29">
        <v>49851044.224697933</v>
      </c>
      <c r="R254" s="26">
        <v>600000</v>
      </c>
      <c r="S254" s="26">
        <v>52800000</v>
      </c>
      <c r="T254" s="19">
        <v>52800000</v>
      </c>
      <c r="U254" s="29">
        <v>50070918.505267076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800000</v>
      </c>
      <c r="AI254" s="26">
        <v>52800000</v>
      </c>
      <c r="AJ254" s="19">
        <v>52800000</v>
      </c>
      <c r="AK254" s="29">
        <v>50160000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50406162.088881291</v>
      </c>
      <c r="I255" s="29">
        <v>47948025.934522398</v>
      </c>
      <c r="J255" s="19">
        <v>500000</v>
      </c>
      <c r="K255" s="19">
        <v>52800000</v>
      </c>
      <c r="L255" s="19">
        <v>52499719.008691236</v>
      </c>
      <c r="M255" s="29">
        <v>49703985.950434566</v>
      </c>
      <c r="N255" s="26">
        <v>550000</v>
      </c>
      <c r="O255" s="26">
        <v>52800000</v>
      </c>
      <c r="P255" s="19">
        <v>52800000</v>
      </c>
      <c r="Q255" s="29">
        <v>49851044.224697933</v>
      </c>
      <c r="R255" s="26">
        <v>600000</v>
      </c>
      <c r="S255" s="26">
        <v>52800000</v>
      </c>
      <c r="T255" s="19">
        <v>52800000</v>
      </c>
      <c r="U255" s="29">
        <v>50070918.505267076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800000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50826162.088881291</v>
      </c>
      <c r="I256" s="29">
        <v>48347025.934522398</v>
      </c>
      <c r="J256" s="19">
        <v>500000</v>
      </c>
      <c r="K256" s="19">
        <v>52800000</v>
      </c>
      <c r="L256" s="19">
        <v>52800000</v>
      </c>
      <c r="M256" s="29">
        <v>49724985.950434566</v>
      </c>
      <c r="N256" s="26">
        <v>550000</v>
      </c>
      <c r="O256" s="26">
        <v>52800000</v>
      </c>
      <c r="P256" s="19">
        <v>52800000</v>
      </c>
      <c r="Q256" s="29">
        <v>49851044.224697933</v>
      </c>
      <c r="R256" s="26">
        <v>600000</v>
      </c>
      <c r="S256" s="26">
        <v>52800000</v>
      </c>
      <c r="T256" s="19">
        <v>52800000</v>
      </c>
      <c r="U256" s="29">
        <v>50070918.505267076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800000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51246162.088881291</v>
      </c>
      <c r="I257" s="29">
        <v>48746025.934522398</v>
      </c>
      <c r="J257" s="19">
        <v>500000</v>
      </c>
      <c r="K257" s="19">
        <v>52800000</v>
      </c>
      <c r="L257" s="19">
        <v>52800000</v>
      </c>
      <c r="M257" s="29">
        <v>49745985.950434566</v>
      </c>
      <c r="N257" s="26">
        <v>550000</v>
      </c>
      <c r="O257" s="26">
        <v>52800000</v>
      </c>
      <c r="P257" s="19">
        <v>52800000</v>
      </c>
      <c r="Q257" s="29">
        <v>49851044.224697933</v>
      </c>
      <c r="R257" s="26">
        <v>600000</v>
      </c>
      <c r="S257" s="26">
        <v>52800000</v>
      </c>
      <c r="T257" s="19">
        <v>52800000</v>
      </c>
      <c r="U257" s="29">
        <v>50070918.505267076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800000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51666162.088881291</v>
      </c>
      <c r="I258" s="29">
        <v>49145025.934522398</v>
      </c>
      <c r="J258" s="19">
        <v>500000</v>
      </c>
      <c r="K258" s="19">
        <v>52800000</v>
      </c>
      <c r="L258" s="19">
        <v>52800000</v>
      </c>
      <c r="M258" s="29">
        <v>49766985.950434566</v>
      </c>
      <c r="N258" s="26">
        <v>550000</v>
      </c>
      <c r="O258" s="26">
        <v>52800000</v>
      </c>
      <c r="P258" s="19">
        <v>52800000</v>
      </c>
      <c r="Q258" s="29">
        <v>49851044.224697933</v>
      </c>
      <c r="R258" s="26">
        <v>600000</v>
      </c>
      <c r="S258" s="26">
        <v>52800000</v>
      </c>
      <c r="T258" s="19">
        <v>52800000</v>
      </c>
      <c r="U258" s="29">
        <v>50070918.505267076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800000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52086162.088881291</v>
      </c>
      <c r="I259" s="29">
        <v>49544025.934522398</v>
      </c>
      <c r="J259" s="19">
        <v>500000</v>
      </c>
      <c r="K259" s="19">
        <v>52800000</v>
      </c>
      <c r="L259" s="19">
        <v>52800000</v>
      </c>
      <c r="M259" s="29">
        <v>49787985.950434566</v>
      </c>
      <c r="N259" s="26">
        <v>550000</v>
      </c>
      <c r="O259" s="26">
        <v>52800000</v>
      </c>
      <c r="P259" s="19">
        <v>52800000</v>
      </c>
      <c r="Q259" s="29">
        <v>49872044.224697933</v>
      </c>
      <c r="R259" s="26">
        <v>600000</v>
      </c>
      <c r="S259" s="26">
        <v>52800000</v>
      </c>
      <c r="T259" s="19">
        <v>52800000</v>
      </c>
      <c r="U259" s="29">
        <v>50070918.505267076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800000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52506162.088881291</v>
      </c>
      <c r="I260" s="29">
        <v>49704308.104444064</v>
      </c>
      <c r="J260" s="19">
        <v>500000</v>
      </c>
      <c r="K260" s="19">
        <v>52800000</v>
      </c>
      <c r="L260" s="19">
        <v>52800000</v>
      </c>
      <c r="M260" s="29">
        <v>49808985.950434566</v>
      </c>
      <c r="N260" s="26">
        <v>550000</v>
      </c>
      <c r="O260" s="26">
        <v>52800000</v>
      </c>
      <c r="P260" s="19">
        <v>52800000</v>
      </c>
      <c r="Q260" s="29">
        <v>49893044.224697933</v>
      </c>
      <c r="R260" s="26">
        <v>600000</v>
      </c>
      <c r="S260" s="26">
        <v>52800000</v>
      </c>
      <c r="T260" s="19">
        <v>52800000</v>
      </c>
      <c r="U260" s="29">
        <v>50070918.505267076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800000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52800000</v>
      </c>
      <c r="I261" s="29">
        <v>49725308.104444064</v>
      </c>
      <c r="J261" s="19">
        <v>500000</v>
      </c>
      <c r="K261" s="19">
        <v>52800000</v>
      </c>
      <c r="L261" s="19">
        <v>52800000</v>
      </c>
      <c r="M261" s="29">
        <v>49829985.950434566</v>
      </c>
      <c r="N261" s="26">
        <v>550000</v>
      </c>
      <c r="O261" s="26">
        <v>52800000</v>
      </c>
      <c r="P261" s="19">
        <v>52800000</v>
      </c>
      <c r="Q261" s="29">
        <v>49914044.224697933</v>
      </c>
      <c r="R261" s="26">
        <v>600000</v>
      </c>
      <c r="S261" s="26">
        <v>52800000</v>
      </c>
      <c r="T261" s="19">
        <v>52800000</v>
      </c>
      <c r="U261" s="29">
        <v>50070918.505267076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800000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49746308.104444064</v>
      </c>
      <c r="J262" s="19">
        <v>500000</v>
      </c>
      <c r="K262" s="19">
        <v>52800000</v>
      </c>
      <c r="L262" s="19">
        <v>52800000</v>
      </c>
      <c r="M262" s="29">
        <v>49850985.950434566</v>
      </c>
      <c r="N262" s="26">
        <v>550000</v>
      </c>
      <c r="O262" s="26">
        <v>52800000</v>
      </c>
      <c r="P262" s="19">
        <v>52800000</v>
      </c>
      <c r="Q262" s="29">
        <v>49935044.224697933</v>
      </c>
      <c r="R262" s="26">
        <v>600000</v>
      </c>
      <c r="S262" s="26">
        <v>52800000</v>
      </c>
      <c r="T262" s="19">
        <v>52800000</v>
      </c>
      <c r="U262" s="29">
        <v>50070918.505267076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800000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49767308.104444064</v>
      </c>
      <c r="J263" s="19">
        <v>500000</v>
      </c>
      <c r="K263" s="19">
        <v>52800000</v>
      </c>
      <c r="L263" s="19">
        <v>52800000</v>
      </c>
      <c r="M263" s="29">
        <v>49871985.950434566</v>
      </c>
      <c r="N263" s="26">
        <v>550000</v>
      </c>
      <c r="O263" s="26">
        <v>52800000</v>
      </c>
      <c r="P263" s="19">
        <v>52800000</v>
      </c>
      <c r="Q263" s="29">
        <v>49956044.224697933</v>
      </c>
      <c r="R263" s="26">
        <v>600000</v>
      </c>
      <c r="S263" s="26">
        <v>52800000</v>
      </c>
      <c r="T263" s="19">
        <v>52800000</v>
      </c>
      <c r="U263" s="29">
        <v>50070918.505267076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800000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49788308.104444064</v>
      </c>
      <c r="J264" s="19">
        <v>500000</v>
      </c>
      <c r="K264" s="19">
        <v>52800000</v>
      </c>
      <c r="L264" s="19">
        <v>52800000</v>
      </c>
      <c r="M264" s="29">
        <v>49892985.950434566</v>
      </c>
      <c r="N264" s="26">
        <v>550000</v>
      </c>
      <c r="O264" s="26">
        <v>52800000</v>
      </c>
      <c r="P264" s="19">
        <v>52800000</v>
      </c>
      <c r="Q264" s="29">
        <v>49977044.224697933</v>
      </c>
      <c r="R264" s="26">
        <v>600000</v>
      </c>
      <c r="S264" s="26">
        <v>52800000</v>
      </c>
      <c r="T264" s="19">
        <v>52800000</v>
      </c>
      <c r="U264" s="29">
        <v>50070918.505267076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800000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49809308.104444064</v>
      </c>
      <c r="J265" s="19">
        <v>500000</v>
      </c>
      <c r="K265" s="19">
        <v>52800000</v>
      </c>
      <c r="L265" s="19">
        <v>52800000</v>
      </c>
      <c r="M265" s="29">
        <v>49913985.950434566</v>
      </c>
      <c r="N265" s="26">
        <v>550000</v>
      </c>
      <c r="O265" s="26">
        <v>52800000</v>
      </c>
      <c r="P265" s="19">
        <v>52800000</v>
      </c>
      <c r="Q265" s="29">
        <v>49998044.224697933</v>
      </c>
      <c r="R265" s="26">
        <v>600000</v>
      </c>
      <c r="S265" s="26">
        <v>52800000</v>
      </c>
      <c r="T265" s="19">
        <v>52800000</v>
      </c>
      <c r="U265" s="29">
        <v>50070918.505267076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800000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49830308.104444064</v>
      </c>
      <c r="J266" s="19">
        <v>500000</v>
      </c>
      <c r="K266" s="19">
        <v>52800000</v>
      </c>
      <c r="L266" s="19">
        <v>52800000</v>
      </c>
      <c r="M266" s="29">
        <v>49934985.950434566</v>
      </c>
      <c r="N266" s="26">
        <v>550000</v>
      </c>
      <c r="O266" s="26">
        <v>52800000</v>
      </c>
      <c r="P266" s="19">
        <v>52800000</v>
      </c>
      <c r="Q266" s="29">
        <v>50019044.224697933</v>
      </c>
      <c r="R266" s="26">
        <v>600000</v>
      </c>
      <c r="S266" s="26">
        <v>52800000</v>
      </c>
      <c r="T266" s="19">
        <v>52800000</v>
      </c>
      <c r="U266" s="29">
        <v>50091918.505267076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800000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49851308.104444064</v>
      </c>
      <c r="J267" s="19">
        <v>500000</v>
      </c>
      <c r="K267" s="19">
        <v>52800000</v>
      </c>
      <c r="L267" s="19">
        <v>52800000</v>
      </c>
      <c r="M267" s="29">
        <v>49955985.950434566</v>
      </c>
      <c r="N267" s="26">
        <v>550000</v>
      </c>
      <c r="O267" s="26">
        <v>52800000</v>
      </c>
      <c r="P267" s="19">
        <v>52800000</v>
      </c>
      <c r="Q267" s="29">
        <v>50040044.224697933</v>
      </c>
      <c r="R267" s="26">
        <v>600000</v>
      </c>
      <c r="S267" s="26">
        <v>52800000</v>
      </c>
      <c r="T267" s="19">
        <v>52800000</v>
      </c>
      <c r="U267" s="29">
        <v>50112918.505267076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800000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49872308.104444064</v>
      </c>
      <c r="J268" s="19">
        <v>500000</v>
      </c>
      <c r="K268" s="19">
        <v>52800000</v>
      </c>
      <c r="L268" s="19">
        <v>52800000</v>
      </c>
      <c r="M268" s="29">
        <v>49976985.950434566</v>
      </c>
      <c r="N268" s="26">
        <v>550000</v>
      </c>
      <c r="O268" s="26">
        <v>52800000</v>
      </c>
      <c r="P268" s="19">
        <v>52800000</v>
      </c>
      <c r="Q268" s="29">
        <v>50061044.224697933</v>
      </c>
      <c r="R268" s="26">
        <v>600000</v>
      </c>
      <c r="S268" s="26">
        <v>52800000</v>
      </c>
      <c r="T268" s="19">
        <v>52800000</v>
      </c>
      <c r="U268" s="29">
        <v>50133918.505267076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800000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49893308.104444064</v>
      </c>
      <c r="J269" s="19">
        <v>500000</v>
      </c>
      <c r="K269" s="19">
        <v>52800000</v>
      </c>
      <c r="L269" s="19">
        <v>52800000</v>
      </c>
      <c r="M269" s="29">
        <v>49997985.950434566</v>
      </c>
      <c r="N269" s="26">
        <v>550000</v>
      </c>
      <c r="O269" s="26">
        <v>52800000</v>
      </c>
      <c r="P269" s="19">
        <v>52800000</v>
      </c>
      <c r="Q269" s="29">
        <v>50082044.224697933</v>
      </c>
      <c r="R269" s="26">
        <v>600000</v>
      </c>
      <c r="S269" s="26">
        <v>52800000</v>
      </c>
      <c r="T269" s="19">
        <v>52800000</v>
      </c>
      <c r="U269" s="29">
        <v>50154918.505267076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800000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49914308.104444064</v>
      </c>
      <c r="J270" s="19">
        <v>500000</v>
      </c>
      <c r="K270" s="19">
        <v>52800000</v>
      </c>
      <c r="L270" s="19">
        <v>52800000</v>
      </c>
      <c r="M270" s="29">
        <v>50018985.950434566</v>
      </c>
      <c r="N270" s="26">
        <v>550000</v>
      </c>
      <c r="O270" s="26">
        <v>52800000</v>
      </c>
      <c r="P270" s="19">
        <v>52800000</v>
      </c>
      <c r="Q270" s="29">
        <v>50103044.224697933</v>
      </c>
      <c r="R270" s="26">
        <v>600000</v>
      </c>
      <c r="S270" s="26">
        <v>52800000</v>
      </c>
      <c r="T270" s="19">
        <v>52800000</v>
      </c>
      <c r="U270" s="29">
        <v>50160000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800000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49935308.104444064</v>
      </c>
      <c r="J271" s="19">
        <v>500000</v>
      </c>
      <c r="K271" s="19">
        <v>52800000</v>
      </c>
      <c r="L271" s="19">
        <v>52800000</v>
      </c>
      <c r="M271" s="29">
        <v>50039985.950434566</v>
      </c>
      <c r="N271" s="26">
        <v>550000</v>
      </c>
      <c r="O271" s="26">
        <v>52800000</v>
      </c>
      <c r="P271" s="19">
        <v>52800000</v>
      </c>
      <c r="Q271" s="29">
        <v>50124044.224697933</v>
      </c>
      <c r="R271" s="26">
        <v>600000</v>
      </c>
      <c r="S271" s="26">
        <v>52800000</v>
      </c>
      <c r="T271" s="19">
        <v>52800000</v>
      </c>
      <c r="U271" s="29">
        <v>50160000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800000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49956308.104444064</v>
      </c>
      <c r="J272" s="19">
        <v>500000</v>
      </c>
      <c r="K272" s="19">
        <v>52800000</v>
      </c>
      <c r="L272" s="19">
        <v>52800000</v>
      </c>
      <c r="M272" s="29">
        <v>50060985.950434566</v>
      </c>
      <c r="N272" s="26">
        <v>550000</v>
      </c>
      <c r="O272" s="26">
        <v>52800000</v>
      </c>
      <c r="P272" s="19">
        <v>52800000</v>
      </c>
      <c r="Q272" s="29">
        <v>50145044.224697933</v>
      </c>
      <c r="R272" s="26">
        <v>600000</v>
      </c>
      <c r="S272" s="26">
        <v>52800000</v>
      </c>
      <c r="T272" s="19">
        <v>52800000</v>
      </c>
      <c r="U272" s="29">
        <v>50160000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800000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49977308.104444064</v>
      </c>
      <c r="J273" s="19">
        <v>500000</v>
      </c>
      <c r="K273" s="19">
        <v>52800000</v>
      </c>
      <c r="L273" s="19">
        <v>52800000</v>
      </c>
      <c r="M273" s="29">
        <v>50081985.950434566</v>
      </c>
      <c r="N273" s="26">
        <v>550000</v>
      </c>
      <c r="O273" s="26">
        <v>52800000</v>
      </c>
      <c r="P273" s="19">
        <v>52800000</v>
      </c>
      <c r="Q273" s="29">
        <v>50160000</v>
      </c>
      <c r="R273" s="26">
        <v>600000</v>
      </c>
      <c r="S273" s="26">
        <v>52800000</v>
      </c>
      <c r="T273" s="19">
        <v>52800000</v>
      </c>
      <c r="U273" s="29">
        <v>50160000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800000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49998308.104444064</v>
      </c>
      <c r="J274" s="19">
        <v>500000</v>
      </c>
      <c r="K274" s="19">
        <v>52800000</v>
      </c>
      <c r="L274" s="19">
        <v>52800000</v>
      </c>
      <c r="M274" s="29">
        <v>50102985.950434566</v>
      </c>
      <c r="N274" s="26">
        <v>550000</v>
      </c>
      <c r="O274" s="26">
        <v>52800000</v>
      </c>
      <c r="P274" s="19">
        <v>52800000</v>
      </c>
      <c r="Q274" s="29">
        <v>50160000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800000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50019308.104444064</v>
      </c>
      <c r="J275" s="19">
        <v>500000</v>
      </c>
      <c r="K275" s="19">
        <v>52800000</v>
      </c>
      <c r="L275" s="19">
        <v>52800000</v>
      </c>
      <c r="M275" s="29">
        <v>50123985.950434566</v>
      </c>
      <c r="N275" s="26">
        <v>550000</v>
      </c>
      <c r="O275" s="26">
        <v>52800000</v>
      </c>
      <c r="P275" s="19">
        <v>52800000</v>
      </c>
      <c r="Q275" s="29">
        <v>50160000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50040308.104444064</v>
      </c>
      <c r="J276" s="19">
        <v>500000</v>
      </c>
      <c r="K276" s="19">
        <v>52800000</v>
      </c>
      <c r="L276" s="19">
        <v>52800000</v>
      </c>
      <c r="M276" s="29">
        <v>50144985.950434566</v>
      </c>
      <c r="N276" s="26">
        <v>550000</v>
      </c>
      <c r="O276" s="26">
        <v>52800000</v>
      </c>
      <c r="P276" s="19">
        <v>52800000</v>
      </c>
      <c r="Q276" s="29">
        <v>50160000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50061308.104444064</v>
      </c>
      <c r="J277" s="19">
        <v>500000</v>
      </c>
      <c r="K277" s="19">
        <v>52800000</v>
      </c>
      <c r="L277" s="19">
        <v>52800000</v>
      </c>
      <c r="M277" s="29">
        <v>50160000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50082308.104444064</v>
      </c>
      <c r="J278" s="19">
        <v>500000</v>
      </c>
      <c r="K278" s="19">
        <v>52800000</v>
      </c>
      <c r="L278" s="19">
        <v>52800000</v>
      </c>
      <c r="M278" s="29">
        <v>50160000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50103308.104444064</v>
      </c>
      <c r="J279" s="19">
        <v>500000</v>
      </c>
      <c r="K279" s="19">
        <v>52800000</v>
      </c>
      <c r="L279" s="19">
        <v>52800000</v>
      </c>
      <c r="M279" s="29">
        <v>50160000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50124308.104444064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50145308.104444064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50160000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2021-02-24T16:23:45Z</dcterms:modified>
</cp:coreProperties>
</file>